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40" activeTab="0"/>
  </bookViews>
  <sheets>
    <sheet name="Summary table" sheetId="1" r:id="rId1"/>
    <sheet name="CV&gt;3.5T" sheetId="2" r:id="rId2"/>
    <sheet name="CV&gt;3.5T - segments 1" sheetId="3" r:id="rId3"/>
    <sheet name="CV&gt;3.5T - segments 2" sheetId="4" r:id="rId4"/>
    <sheet name="LCV&lt;=3.5T" sheetId="5" r:id="rId5"/>
    <sheet name="BUS&gt;3.5T" sheetId="6" r:id="rId6"/>
  </sheets>
  <externalReferences>
    <externalReference r:id="rId9"/>
  </externalReferences>
  <definedNames>
    <definedName name="_xlfn.IFERROR" hidden="1">#NAME?</definedName>
    <definedName name="mancs">'[1]INDEX'!$A$61</definedName>
    <definedName name="mansc">'[1]INDEX'!$A$60</definedName>
    <definedName name="Mnth">'[1]INDEX'!$E$21</definedName>
    <definedName name="pickups">'[1]INDEX'!$A$59</definedName>
    <definedName name="Yr">'[1]INDEX'!$E$26</definedName>
  </definedNames>
  <calcPr calcMode="manual" fullCalcOnLoad="1"/>
</workbook>
</file>

<file path=xl/sharedStrings.xml><?xml version="1.0" encoding="utf-8"?>
<sst xmlns="http://schemas.openxmlformats.org/spreadsheetml/2006/main" count="625" uniqueCount="113">
  <si>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</si>
  <si>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</si>
  <si>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</si>
  <si>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</si>
  <si>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</si>
  <si>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</si>
  <si>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</si>
  <si>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</si>
  <si>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</si>
  <si>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</si>
  <si>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</si>
  <si>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</si>
  <si>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</si>
  <si>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</si>
  <si>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</si>
  <si>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</si>
  <si>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</si>
  <si>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</si>
  <si>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</si>
  <si>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</si>
  <si>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</si>
  <si>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</si>
  <si>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</si>
  <si>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</si>
  <si>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</si>
  <si>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</si>
  <si>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</si>
  <si>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</si>
  <si>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</si>
  <si>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</si>
  <si>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</si>
  <si>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</si>
  <si>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</si>
  <si>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</si>
  <si>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</si>
  <si>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</si>
  <si>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</si>
  <si>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</si>
  <si>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</si>
  <si>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</si>
  <si>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</si>
  <si>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</si>
  <si>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</si>
  <si>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</si>
  <si>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</si>
  <si>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</si>
  <si>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RAZEM / Sub Total 1-7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</si>
  <si>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</si>
  <si>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</si>
  <si>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</si>
  <si>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</si>
  <si>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</si>
  <si>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</si>
  <si>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</si>
  <si>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</si>
  <si>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</si>
  <si>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</si>
  <si>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</si>
  <si>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</si>
  <si>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6T&lt;DMC&lt;16T</t>
  </si>
  <si>
    <t>B.D / N.A</t>
  </si>
  <si>
    <t>IVECO-IRISBUS</t>
  </si>
  <si>
    <t>Kwiecień</t>
  </si>
  <si>
    <t>April</t>
  </si>
  <si>
    <t>BUERSTNER</t>
  </si>
  <si>
    <t>11/06/2018</t>
  </si>
  <si>
    <t>Maj</t>
  </si>
  <si>
    <t>Rok narastająco Styczeń - Maj</t>
  </si>
  <si>
    <t>May</t>
  </si>
  <si>
    <t>YTD January - May</t>
  </si>
  <si>
    <t>Maj/Kwi
Zmiana %</t>
  </si>
  <si>
    <t>May/Apr Ch %</t>
  </si>
  <si>
    <t>Rejestracje nowych samochodów dostawczych do 3,5T, ranking modeli - Maj 2018</t>
  </si>
  <si>
    <t>Rejestracje nowych samochodów dostawczych do 3,5T, ranking modeli - 2018 narastająco</t>
  </si>
  <si>
    <t>Registrations of new LCV up to 3.5T, Top Models - May 2018</t>
  </si>
  <si>
    <t>Registrations of new LCV up to 3.5T, Top Models - 2018 YTD</t>
  </si>
  <si>
    <t>Model</t>
  </si>
  <si>
    <t>Zmiana poz r/r</t>
  </si>
  <si>
    <t>Maj/Kwi
Zmiana poz</t>
  </si>
  <si>
    <t>Zmiana poz
r/r</t>
  </si>
  <si>
    <t>Ch position y/y</t>
  </si>
  <si>
    <t>May/Apr Ch position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</si>
  <si>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</si>
  <si>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</si>
  <si>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</si>
  <si>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</si>
  <si>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</si>
  <si>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</si>
  <si>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</si>
  <si>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</si>
  <si>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Fiat Fiorino</t>
  </si>
  <si>
    <t>Dacia Dokker</t>
  </si>
  <si>
    <t>Volkswagen Crafter</t>
  </si>
  <si>
    <t>Citroen Jumper</t>
  </si>
  <si>
    <t>Peugeot Partner</t>
  </si>
  <si>
    <t>RAZEM 1-10</t>
  </si>
  <si>
    <t>RAZEM / TOTAL</t>
  </si>
  <si>
    <t>FIRST REGISTRATIONS OF NEW COMMERCIAL VEHICLES OVER 3.5T</t>
  </si>
  <si>
    <t>% change y/y</t>
  </si>
  <si>
    <t>2018
May</t>
  </si>
  <si>
    <t>2017
May</t>
  </si>
  <si>
    <t>2018
Jan - May</t>
  </si>
  <si>
    <t>2017
Jan - May</t>
  </si>
  <si>
    <t>CV - TOTAL</t>
  </si>
  <si>
    <t>commercial vehicles over 3.5T</t>
  </si>
  <si>
    <t>special vehicles over 3.5T</t>
  </si>
  <si>
    <t>road tractors*</t>
  </si>
  <si>
    <t>BUSES - TOTAL</t>
  </si>
  <si>
    <t>buses over 3.5T</t>
  </si>
  <si>
    <t>COMMERCIAL VEHICLES - TOTAL</t>
  </si>
  <si>
    <t>*/ The data does not cover new registrations of domestic producers  their own brands</t>
  </si>
  <si>
    <t>PZPM</t>
  </si>
  <si>
    <t>units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</si>
</sst>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* #,##0.00_);_(* \(#,##0.00\);_(* &quot;-&quot;??_);_(@_)"/>
    <numFmt numFmtId="172" formatCode="\-"/>
    <numFmt numFmtId="173" formatCode="\+General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1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10"/>
      <name val="Tahoma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20"/>
      <color rgb="FFFF0000"/>
      <name val="Tahoma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3" fillId="0" borderId="10" xfId="0" applyFont="1" applyBorder="1" applyAlignment="1">
      <alignment wrapText="1"/>
    </xf>
    <xf numFmtId="165" fontId="53" fillId="0" borderId="11" xfId="42" applyNumberFormat="1" applyFont="1" applyBorder="1" applyAlignment="1">
      <alignment horizontal="center"/>
    </xf>
    <xf numFmtId="164" fontId="53" fillId="0" borderId="11" xfId="59" applyNumberFormat="1" applyFont="1" applyBorder="1" applyAlignment="1">
      <alignment horizontal="center"/>
    </xf>
    <xf numFmtId="0" fontId="53" fillId="0" borderId="12" xfId="0" applyFont="1" applyBorder="1" applyAlignment="1">
      <alignment horizontal="left" wrapText="1" indent="1"/>
    </xf>
    <xf numFmtId="165" fontId="53" fillId="0" borderId="13" xfId="42" applyNumberFormat="1" applyFont="1" applyBorder="1" applyAlignment="1">
      <alignment horizontal="center"/>
    </xf>
    <xf numFmtId="164" fontId="53" fillId="0" borderId="13" xfId="59" applyNumberFormat="1" applyFont="1" applyBorder="1" applyAlignment="1">
      <alignment horizontal="center"/>
    </xf>
    <xf numFmtId="0" fontId="53" fillId="0" borderId="14" xfId="0" applyFont="1" applyBorder="1" applyAlignment="1">
      <alignment horizontal="left" wrapText="1" indent="1"/>
    </xf>
    <xf numFmtId="164" fontId="53" fillId="0" borderId="15" xfId="59" applyNumberFormat="1" applyFont="1" applyBorder="1" applyAlignment="1">
      <alignment horizontal="center"/>
    </xf>
    <xf numFmtId="0" fontId="53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wrapText="1"/>
    </xf>
    <xf numFmtId="165" fontId="53" fillId="33" borderId="11" xfId="42" applyNumberFormat="1" applyFont="1" applyFill="1" applyBorder="1" applyAlignment="1">
      <alignment horizontal="center"/>
    </xf>
    <xf numFmtId="164" fontId="53" fillId="33" borderId="11" xfId="59" applyNumberFormat="1" applyFont="1" applyFill="1" applyBorder="1" applyAlignment="1">
      <alignment horizontal="center"/>
    </xf>
    <xf numFmtId="0" fontId="54" fillId="0" borderId="16" xfId="54" applyFont="1" applyFill="1" applyBorder="1" applyAlignment="1">
      <alignment horizontal="right" vertical="center"/>
      <protection/>
    </xf>
    <xf numFmtId="0" fontId="53" fillId="33" borderId="17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wrapText="1"/>
      <protection/>
    </xf>
    <xf numFmtId="0" fontId="55" fillId="33" borderId="19" xfId="54" applyFont="1" applyFill="1" applyBorder="1" applyAlignment="1">
      <alignment horizontal="center" vertical="center" wrapText="1"/>
      <protection/>
    </xf>
    <xf numFmtId="0" fontId="55" fillId="33" borderId="19" xfId="54" applyFont="1" applyFill="1" applyBorder="1" applyAlignment="1">
      <alignment horizontal="center" vertical="top" wrapText="1"/>
      <protection/>
    </xf>
    <xf numFmtId="0" fontId="55" fillId="33" borderId="20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3" fillId="0" borderId="22" xfId="54" applyNumberFormat="1" applyFont="1" applyFill="1" applyBorder="1" applyAlignment="1">
      <alignment vertical="center"/>
      <protection/>
    </xf>
    <xf numFmtId="0" fontId="3" fillId="0" borderId="21" xfId="54" applyNumberFormat="1" applyFont="1" applyFill="1" applyBorder="1" applyAlignment="1">
      <alignment vertical="center"/>
      <protection/>
    </xf>
    <xf numFmtId="10" fontId="3" fillId="0" borderId="18" xfId="60" applyNumberFormat="1" applyFont="1" applyFill="1" applyBorder="1" applyAlignment="1">
      <alignment vertical="center"/>
    </xf>
    <xf numFmtId="164" fontId="3" fillId="0" borderId="22" xfId="60" applyNumberFormat="1" applyFont="1" applyFill="1" applyBorder="1" applyAlignment="1">
      <alignment vertical="center"/>
    </xf>
    <xf numFmtId="0" fontId="3" fillId="0" borderId="13" xfId="54" applyNumberFormat="1" applyFont="1" applyFill="1" applyBorder="1" applyAlignment="1">
      <alignment vertical="center"/>
      <protection/>
    </xf>
    <xf numFmtId="0" fontId="3" fillId="0" borderId="12" xfId="54" applyNumberFormat="1" applyFont="1" applyFill="1" applyBorder="1" applyAlignment="1">
      <alignment vertical="center"/>
      <protection/>
    </xf>
    <xf numFmtId="10" fontId="3" fillId="0" borderId="17" xfId="60" applyNumberFormat="1" applyFont="1" applyFill="1" applyBorder="1" applyAlignment="1">
      <alignment vertical="center"/>
    </xf>
    <xf numFmtId="0" fontId="3" fillId="0" borderId="0" xfId="54" applyNumberFormat="1" applyFont="1" applyFill="1" applyBorder="1" applyAlignment="1">
      <alignment vertical="center"/>
      <protection/>
    </xf>
    <xf numFmtId="10" fontId="3" fillId="0" borderId="0" xfId="60" applyNumberFormat="1" applyFont="1" applyFill="1" applyBorder="1" applyAlignment="1">
      <alignment vertical="center"/>
    </xf>
    <xf numFmtId="164" fontId="3" fillId="0" borderId="13" xfId="60" applyNumberFormat="1" applyFont="1" applyFill="1" applyBorder="1" applyAlignment="1">
      <alignment vertical="center"/>
    </xf>
    <xf numFmtId="164" fontId="3" fillId="0" borderId="0" xfId="60" applyNumberFormat="1" applyFont="1" applyFill="1" applyBorder="1" applyAlignment="1">
      <alignment vertical="center"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vertical="center"/>
      <protection/>
    </xf>
    <xf numFmtId="0" fontId="3" fillId="0" borderId="14" xfId="54" applyNumberFormat="1" applyFont="1" applyFill="1" applyBorder="1" applyAlignment="1">
      <alignment vertical="center"/>
      <protection/>
    </xf>
    <xf numFmtId="10" fontId="3" fillId="0" borderId="20" xfId="60" applyNumberFormat="1" applyFont="1" applyFill="1" applyBorder="1" applyAlignment="1">
      <alignment vertical="center"/>
    </xf>
    <xf numFmtId="10" fontId="3" fillId="0" borderId="19" xfId="60" applyNumberFormat="1" applyFont="1" applyFill="1" applyBorder="1" applyAlignment="1">
      <alignment vertical="center"/>
    </xf>
    <xf numFmtId="164" fontId="3" fillId="0" borderId="15" xfId="60" applyNumberFormat="1" applyFont="1" applyFill="1" applyBorder="1" applyAlignment="1">
      <alignment vertical="center"/>
    </xf>
    <xf numFmtId="164" fontId="3" fillId="0" borderId="19" xfId="60" applyNumberFormat="1" applyFont="1" applyFill="1" applyBorder="1" applyAlignment="1">
      <alignment vertical="center"/>
    </xf>
    <xf numFmtId="0" fontId="4" fillId="33" borderId="11" xfId="54" applyNumberFormat="1" applyFont="1" applyFill="1" applyBorder="1" applyAlignment="1">
      <alignment vertical="center"/>
      <protection/>
    </xf>
    <xf numFmtId="9" fontId="4" fillId="33" borderId="23" xfId="54" applyNumberFormat="1" applyFont="1" applyFill="1" applyBorder="1" applyAlignment="1">
      <alignment vertical="center"/>
      <protection/>
    </xf>
    <xf numFmtId="164" fontId="4" fillId="33" borderId="24" xfId="54" applyNumberFormat="1" applyFont="1" applyFill="1" applyBorder="1" applyAlignment="1">
      <alignment vertical="center"/>
      <protection/>
    </xf>
    <xf numFmtId="164" fontId="4" fillId="33" borderId="23" xfId="54" applyNumberFormat="1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right" vertical="center"/>
      <protection/>
    </xf>
    <xf numFmtId="0" fontId="56" fillId="0" borderId="0" xfId="0" applyFont="1" applyAlignment="1">
      <alignment/>
    </xf>
    <xf numFmtId="0" fontId="7" fillId="0" borderId="0" xfId="54" applyFont="1" applyFill="1" applyBorder="1" applyAlignment="1">
      <alignment vertical="center"/>
      <protection/>
    </xf>
    <xf numFmtId="9" fontId="4" fillId="33" borderId="20" xfId="60" applyNumberFormat="1" applyFont="1" applyFill="1" applyBorder="1" applyAlignment="1">
      <alignment vertical="center"/>
    </xf>
    <xf numFmtId="9" fontId="4" fillId="33" borderId="19" xfId="60" applyNumberFormat="1" applyFont="1" applyFill="1" applyBorder="1" applyAlignment="1">
      <alignment vertical="center"/>
    </xf>
    <xf numFmtId="164" fontId="4" fillId="33" borderId="15" xfId="54" applyNumberFormat="1" applyFont="1" applyFill="1" applyBorder="1" applyAlignment="1">
      <alignment vertical="center"/>
      <protection/>
    </xf>
    <xf numFmtId="164" fontId="4" fillId="33" borderId="19" xfId="54" applyNumberFormat="1" applyFont="1" applyFill="1" applyBorder="1" applyAlignment="1">
      <alignment vertical="center"/>
      <protection/>
    </xf>
    <xf numFmtId="10" fontId="3" fillId="0" borderId="20" xfId="59" applyNumberFormat="1" applyFont="1" applyFill="1" applyBorder="1" applyAlignment="1">
      <alignment vertical="center"/>
    </xf>
    <xf numFmtId="164" fontId="3" fillId="0" borderId="25" xfId="60" applyNumberFormat="1" applyFont="1" applyFill="1" applyBorder="1" applyAlignment="1">
      <alignment vertical="center"/>
    </xf>
    <xf numFmtId="164" fontId="3" fillId="0" borderId="26" xfId="60" applyNumberFormat="1" applyFont="1" applyFill="1" applyBorder="1" applyAlignment="1">
      <alignment vertical="center"/>
    </xf>
    <xf numFmtId="0" fontId="3" fillId="33" borderId="10" xfId="54" applyNumberFormat="1" applyFont="1" applyFill="1" applyBorder="1" applyAlignment="1">
      <alignment vertical="center"/>
      <protection/>
    </xf>
    <xf numFmtId="9" fontId="3" fillId="33" borderId="23" xfId="54" applyNumberFormat="1" applyFont="1" applyFill="1" applyBorder="1" applyAlignment="1">
      <alignment vertical="center"/>
      <protection/>
    </xf>
    <xf numFmtId="164" fontId="3" fillId="33" borderId="24" xfId="54" applyNumberFormat="1" applyFont="1" applyFill="1" applyBorder="1" applyAlignment="1">
      <alignment vertical="center"/>
      <protection/>
    </xf>
    <xf numFmtId="164" fontId="3" fillId="33" borderId="23" xfId="54" applyNumberFormat="1" applyFont="1" applyFill="1" applyBorder="1" applyAlignment="1">
      <alignment vertical="center"/>
      <protection/>
    </xf>
    <xf numFmtId="9" fontId="3" fillId="33" borderId="27" xfId="54" applyNumberFormat="1" applyFont="1" applyFill="1" applyBorder="1" applyAlignment="1">
      <alignment vertical="center"/>
      <protection/>
    </xf>
    <xf numFmtId="10" fontId="3" fillId="0" borderId="20" xfId="54" applyNumberFormat="1" applyFont="1" applyFill="1" applyBorder="1" applyAlignment="1">
      <alignment vertical="center"/>
      <protection/>
    </xf>
    <xf numFmtId="164" fontId="3" fillId="0" borderId="20" xfId="54" applyNumberFormat="1" applyFont="1" applyFill="1" applyBorder="1" applyAlignment="1">
      <alignment vertical="center"/>
      <protection/>
    </xf>
    <xf numFmtId="0" fontId="3" fillId="33" borderId="11" xfId="54" applyNumberFormat="1" applyFont="1" applyFill="1" applyBorder="1" applyAlignment="1">
      <alignment vertical="center"/>
      <protection/>
    </xf>
    <xf numFmtId="164" fontId="3" fillId="33" borderId="27" xfId="54" applyNumberFormat="1" applyFont="1" applyFill="1" applyBorder="1" applyAlignment="1">
      <alignment vertical="center"/>
      <protection/>
    </xf>
    <xf numFmtId="164" fontId="4" fillId="33" borderId="27" xfId="54" applyNumberFormat="1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3" fillId="0" borderId="15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/>
      <protection/>
    </xf>
    <xf numFmtId="0" fontId="3" fillId="0" borderId="14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3" fillId="0" borderId="14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10" xfId="54" applyNumberFormat="1" applyFont="1" applyFill="1" applyBorder="1" applyAlignment="1">
      <alignment vertical="center"/>
      <protection/>
    </xf>
    <xf numFmtId="10" fontId="3" fillId="0" borderId="23" xfId="60" applyNumberFormat="1" applyFont="1" applyFill="1" applyBorder="1" applyAlignment="1">
      <alignment vertical="center"/>
    </xf>
    <xf numFmtId="10" fontId="3" fillId="0" borderId="28" xfId="60" applyNumberFormat="1" applyFont="1" applyFill="1" applyBorder="1" applyAlignment="1">
      <alignment vertical="center"/>
    </xf>
    <xf numFmtId="164" fontId="3" fillId="0" borderId="28" xfId="60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11" xfId="60" applyNumberFormat="1" applyFont="1" applyFill="1" applyBorder="1" applyAlignment="1">
      <alignment vertical="center"/>
    </xf>
    <xf numFmtId="164" fontId="3" fillId="0" borderId="20" xfId="60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horizontal="left"/>
    </xf>
    <xf numFmtId="0" fontId="54" fillId="0" borderId="16" xfId="54" applyFont="1" applyFill="1" applyBorder="1" applyAlignment="1">
      <alignment horizontal="right" vertical="center" shrinkToFit="1"/>
      <protection/>
    </xf>
    <xf numFmtId="0" fontId="3" fillId="33" borderId="29" xfId="54" applyFont="1" applyFill="1" applyBorder="1" applyAlignment="1">
      <alignment horizontal="center" wrapText="1"/>
      <protection/>
    </xf>
    <xf numFmtId="0" fontId="3" fillId="0" borderId="29" xfId="54" applyNumberFormat="1" applyFont="1" applyFill="1" applyBorder="1" applyAlignment="1">
      <alignment vertical="center"/>
      <protection/>
    </xf>
    <xf numFmtId="10" fontId="3" fillId="0" borderId="29" xfId="60" applyNumberFormat="1" applyFont="1" applyFill="1" applyBorder="1" applyAlignment="1">
      <alignment vertical="center"/>
    </xf>
    <xf numFmtId="164" fontId="3" fillId="0" borderId="29" xfId="60" applyNumberFormat="1" applyFont="1" applyFill="1" applyBorder="1" applyAlignment="1">
      <alignment vertical="center"/>
    </xf>
    <xf numFmtId="0" fontId="57" fillId="0" borderId="0" xfId="0" applyFont="1" applyBorder="1" applyAlignment="1">
      <alignment vertical="center" wrapText="1" shrinkToFit="1"/>
    </xf>
    <xf numFmtId="3" fontId="3" fillId="0" borderId="21" xfId="54" applyNumberFormat="1" applyFont="1" applyFill="1" applyBorder="1" applyAlignment="1">
      <alignment vertical="center"/>
      <protection/>
    </xf>
    <xf numFmtId="3" fontId="3" fillId="0" borderId="29" xfId="54" applyNumberFormat="1" applyFont="1" applyFill="1" applyBorder="1" applyAlignment="1">
      <alignment vertical="center"/>
      <protection/>
    </xf>
    <xf numFmtId="3" fontId="3" fillId="0" borderId="12" xfId="54" applyNumberFormat="1" applyFont="1" applyFill="1" applyBorder="1" applyAlignment="1">
      <alignment vertical="center"/>
      <protection/>
    </xf>
    <xf numFmtId="3" fontId="3" fillId="0" borderId="0" xfId="54" applyNumberFormat="1" applyFont="1" applyFill="1" applyBorder="1" applyAlignment="1">
      <alignment vertical="center"/>
      <protection/>
    </xf>
    <xf numFmtId="3" fontId="3" fillId="0" borderId="14" xfId="54" applyNumberFormat="1" applyFont="1" applyFill="1" applyBorder="1" applyAlignment="1">
      <alignment vertical="center"/>
      <protection/>
    </xf>
    <xf numFmtId="3" fontId="3" fillId="0" borderId="19" xfId="54" applyNumberFormat="1" applyFont="1" applyFill="1" applyBorder="1" applyAlignment="1">
      <alignment vertical="center"/>
      <protection/>
    </xf>
    <xf numFmtId="3" fontId="4" fillId="33" borderId="14" xfId="54" applyNumberFormat="1" applyFont="1" applyFill="1" applyBorder="1" applyAlignment="1">
      <alignment vertical="center"/>
      <protection/>
    </xf>
    <xf numFmtId="3" fontId="4" fillId="33" borderId="19" xfId="54" applyNumberFormat="1" applyFont="1" applyFill="1" applyBorder="1" applyAlignment="1">
      <alignment vertical="center"/>
      <protection/>
    </xf>
    <xf numFmtId="3" fontId="3" fillId="33" borderId="10" xfId="54" applyNumberFormat="1" applyFont="1" applyFill="1" applyBorder="1" applyAlignment="1">
      <alignment vertical="center"/>
      <protection/>
    </xf>
    <xf numFmtId="3" fontId="4" fillId="33" borderId="10" xfId="54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3" fillId="0" borderId="0" xfId="0" applyFont="1" applyFill="1" applyBorder="1" applyAlignment="1">
      <alignment horizontal="left" vertical="top"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55" fillId="33" borderId="20" xfId="54" applyFont="1" applyFill="1" applyBorder="1" applyAlignment="1">
      <alignment horizontal="center" vertical="top" wrapText="1"/>
      <protection/>
    </xf>
    <xf numFmtId="0" fontId="55" fillId="33" borderId="14" xfId="54" applyFont="1" applyFill="1" applyBorder="1" applyAlignment="1">
      <alignment horizontal="center" vertic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55" fillId="33" borderId="14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59" fillId="0" borderId="0" xfId="46" applyFont="1" applyAlignment="1">
      <alignment horizontal="center" vertical="top"/>
    </xf>
    <xf numFmtId="0" fontId="54" fillId="0" borderId="0" xfId="54" applyFont="1" applyFill="1" applyBorder="1" applyAlignment="1">
      <alignment horizontal="right" vertical="center"/>
      <protection/>
    </xf>
    <xf numFmtId="0" fontId="3" fillId="33" borderId="0" xfId="54" applyFont="1" applyFill="1" applyBorder="1" applyAlignment="1">
      <alignment horizontal="center" wrapText="1"/>
      <protection/>
    </xf>
    <xf numFmtId="0" fontId="53" fillId="33" borderId="0" xfId="54" applyFont="1" applyFill="1" applyBorder="1" applyAlignment="1">
      <alignment horizontal="center" vertical="center" wrapText="1"/>
      <protection/>
    </xf>
    <xf numFmtId="164" fontId="3" fillId="0" borderId="21" xfId="60" applyNumberFormat="1" applyFont="1" applyFill="1" applyBorder="1" applyAlignment="1">
      <alignment vertical="center"/>
    </xf>
    <xf numFmtId="1" fontId="3" fillId="0" borderId="22" xfId="60" applyNumberFormat="1" applyFont="1" applyFill="1" applyBorder="1" applyAlignment="1">
      <alignment horizontal="center"/>
    </xf>
    <xf numFmtId="164" fontId="3" fillId="0" borderId="18" xfId="60" applyNumberFormat="1" applyFont="1" applyFill="1" applyBorder="1" applyAlignment="1">
      <alignment vertical="center"/>
    </xf>
    <xf numFmtId="1" fontId="3" fillId="0" borderId="18" xfId="60" applyNumberFormat="1" applyFont="1" applyFill="1" applyBorder="1" applyAlignment="1">
      <alignment horizontal="center"/>
    </xf>
    <xf numFmtId="164" fontId="3" fillId="0" borderId="12" xfId="60" applyNumberFormat="1" applyFont="1" applyFill="1" applyBorder="1" applyAlignment="1">
      <alignment vertical="center"/>
    </xf>
    <xf numFmtId="1" fontId="3" fillId="0" borderId="13" xfId="60" applyNumberFormat="1" applyFont="1" applyFill="1" applyBorder="1" applyAlignment="1">
      <alignment horizontal="center"/>
    </xf>
    <xf numFmtId="164" fontId="3" fillId="0" borderId="17" xfId="60" applyNumberFormat="1" applyFont="1" applyFill="1" applyBorder="1" applyAlignment="1">
      <alignment vertical="center"/>
    </xf>
    <xf numFmtId="1" fontId="3" fillId="0" borderId="17" xfId="60" applyNumberFormat="1" applyFont="1" applyFill="1" applyBorder="1" applyAlignment="1">
      <alignment horizontal="center"/>
    </xf>
    <xf numFmtId="164" fontId="3" fillId="0" borderId="14" xfId="60" applyNumberFormat="1" applyFont="1" applyFill="1" applyBorder="1" applyAlignment="1">
      <alignment vertical="center"/>
    </xf>
    <xf numFmtId="1" fontId="3" fillId="0" borderId="15" xfId="60" applyNumberFormat="1" applyFont="1" applyFill="1" applyBorder="1" applyAlignment="1">
      <alignment horizontal="center"/>
    </xf>
    <xf numFmtId="1" fontId="3" fillId="0" borderId="20" xfId="60" applyNumberFormat="1" applyFont="1" applyFill="1" applyBorder="1" applyAlignment="1">
      <alignment horizontal="center"/>
    </xf>
    <xf numFmtId="0" fontId="3" fillId="0" borderId="22" xfId="54" applyFont="1" applyFill="1" applyBorder="1" applyAlignment="1">
      <alignment horizontal="center" vertical="center"/>
      <protection/>
    </xf>
    <xf numFmtId="3" fontId="3" fillId="0" borderId="10" xfId="54" applyNumberFormat="1" applyFont="1" applyFill="1" applyBorder="1" applyAlignment="1">
      <alignment vertical="center"/>
      <protection/>
    </xf>
    <xf numFmtId="164" fontId="3" fillId="0" borderId="10" xfId="60" applyNumberFormat="1" applyFont="1" applyFill="1" applyBorder="1" applyAlignment="1">
      <alignment vertical="center"/>
    </xf>
    <xf numFmtId="1" fontId="3" fillId="0" borderId="10" xfId="54" applyNumberFormat="1" applyFont="1" applyFill="1" applyBorder="1" applyAlignment="1">
      <alignment vertical="center"/>
      <protection/>
    </xf>
    <xf numFmtId="0" fontId="3" fillId="0" borderId="23" xfId="60" applyNumberFormat="1" applyFont="1" applyFill="1" applyBorder="1" applyAlignment="1">
      <alignment vertical="center"/>
    </xf>
    <xf numFmtId="1" fontId="3" fillId="0" borderId="11" xfId="60" applyNumberFormat="1" applyFont="1" applyFill="1" applyBorder="1" applyAlignment="1">
      <alignment horizontal="center"/>
    </xf>
    <xf numFmtId="0" fontId="3" fillId="0" borderId="11" xfId="60" applyNumberFormat="1" applyFont="1" applyFill="1" applyBorder="1" applyAlignment="1">
      <alignment vertical="center"/>
    </xf>
    <xf numFmtId="9" fontId="4" fillId="33" borderId="28" xfId="60" applyNumberFormat="1" applyFont="1" applyFill="1" applyBorder="1" applyAlignment="1">
      <alignment vertical="center"/>
    </xf>
    <xf numFmtId="164" fontId="4" fillId="33" borderId="10" xfId="54" applyNumberFormat="1" applyFont="1" applyFill="1" applyBorder="1" applyAlignment="1">
      <alignment vertical="center"/>
      <protection/>
    </xf>
    <xf numFmtId="0" fontId="4" fillId="33" borderId="23" xfId="54" applyNumberFormat="1" applyFont="1" applyFill="1" applyBorder="1" applyAlignment="1">
      <alignment vertical="center"/>
      <protection/>
    </xf>
    <xf numFmtId="164" fontId="4" fillId="33" borderId="11" xfId="54" applyNumberFormat="1" applyFont="1" applyFill="1" applyBorder="1" applyAlignment="1">
      <alignment vertical="center"/>
      <protection/>
    </xf>
    <xf numFmtId="0" fontId="53" fillId="33" borderId="10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60" fillId="0" borderId="19" xfId="54" applyFont="1" applyFill="1" applyBorder="1" applyAlignment="1">
      <alignment horizontal="center" vertical="center"/>
      <protection/>
    </xf>
    <xf numFmtId="0" fontId="60" fillId="33" borderId="14" xfId="54" applyFont="1" applyFill="1" applyBorder="1" applyAlignment="1">
      <alignment horizontal="center" vertical="center"/>
      <protection/>
    </xf>
    <xf numFmtId="0" fontId="60" fillId="33" borderId="19" xfId="54" applyFont="1" applyFill="1" applyBorder="1" applyAlignment="1">
      <alignment horizontal="center" vertical="center"/>
      <protection/>
    </xf>
    <xf numFmtId="0" fontId="60" fillId="33" borderId="20" xfId="54" applyFont="1" applyFill="1" applyBorder="1" applyAlignment="1">
      <alignment horizontal="center" vertical="center"/>
      <protection/>
    </xf>
    <xf numFmtId="0" fontId="2" fillId="33" borderId="2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3" fillId="33" borderId="22" xfId="54" applyFont="1" applyFill="1" applyBorder="1" applyAlignment="1">
      <alignment horizontal="center" vertical="center" wrapText="1"/>
      <protection/>
    </xf>
    <xf numFmtId="0" fontId="3" fillId="33" borderId="13" xfId="54" applyFont="1" applyFill="1" applyBorder="1" applyAlignment="1">
      <alignment horizontal="center" vertical="center" wrapText="1"/>
      <protection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vertical="center" wrapText="1"/>
      <protection/>
    </xf>
    <xf numFmtId="0" fontId="3" fillId="33" borderId="14" xfId="54" applyFont="1" applyFill="1" applyBorder="1" applyAlignment="1">
      <alignment horizontal="center" vertical="center" wrapText="1"/>
      <protection/>
    </xf>
    <xf numFmtId="0" fontId="3" fillId="33" borderId="20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33" borderId="22" xfId="54" applyFont="1" applyFill="1" applyBorder="1" applyAlignment="1">
      <alignment horizontal="center" wrapText="1"/>
      <protection/>
    </xf>
    <xf numFmtId="0" fontId="4" fillId="33" borderId="13" xfId="54" applyFont="1" applyFill="1" applyBorder="1" applyAlignment="1">
      <alignment horizontal="center" wrapText="1"/>
      <protection/>
    </xf>
    <xf numFmtId="0" fontId="61" fillId="33" borderId="21" xfId="54" applyFont="1" applyFill="1" applyBorder="1" applyAlignment="1">
      <alignment horizontal="center" vertical="center"/>
      <protection/>
    </xf>
    <xf numFmtId="0" fontId="61" fillId="33" borderId="29" xfId="54" applyFont="1" applyFill="1" applyBorder="1" applyAlignment="1">
      <alignment horizontal="center" vertical="center"/>
      <protection/>
    </xf>
    <xf numFmtId="0" fontId="61" fillId="33" borderId="18" xfId="54" applyFont="1" applyFill="1" applyBorder="1" applyAlignment="1">
      <alignment horizontal="center" vertical="center"/>
      <protection/>
    </xf>
    <xf numFmtId="0" fontId="60" fillId="33" borderId="13" xfId="54" applyFont="1" applyFill="1" applyBorder="1" applyAlignment="1">
      <alignment horizontal="center" vertical="top"/>
      <protection/>
    </xf>
    <xf numFmtId="0" fontId="60" fillId="33" borderId="15" xfId="54" applyFont="1" applyFill="1" applyBorder="1" applyAlignment="1">
      <alignment horizontal="center" vertical="top"/>
      <protection/>
    </xf>
    <xf numFmtId="0" fontId="55" fillId="33" borderId="13" xfId="54" applyFont="1" applyFill="1" applyBorder="1" applyAlignment="1">
      <alignment horizontal="center" vertical="top" wrapText="1"/>
      <protection/>
    </xf>
    <xf numFmtId="0" fontId="55" fillId="33" borderId="15" xfId="54" applyFont="1" applyFill="1" applyBorder="1" applyAlignment="1">
      <alignment horizontal="center" vertical="top" wrapText="1"/>
      <protection/>
    </xf>
    <xf numFmtId="0" fontId="3" fillId="0" borderId="10" xfId="54" applyNumberFormat="1" applyFont="1" applyFill="1" applyBorder="1" applyAlignment="1">
      <alignment horizontal="center" vertical="center"/>
      <protection/>
    </xf>
    <xf numFmtId="0" fontId="3" fillId="0" borderId="23" xfId="54" applyNumberFormat="1" applyFont="1" applyFill="1" applyBorder="1" applyAlignment="1">
      <alignment horizontal="center" vertical="center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0" fontId="4" fillId="33" borderId="23" xfId="54" applyNumberFormat="1" applyFont="1" applyFill="1" applyBorder="1" applyAlignment="1">
      <alignment horizontal="center" vertical="center"/>
      <protection/>
    </xf>
    <xf numFmtId="0" fontId="55" fillId="33" borderId="13" xfId="54" applyFont="1" applyFill="1" applyBorder="1" applyAlignment="1">
      <alignment horizontal="center" vertical="center" wrapText="1"/>
      <protection/>
    </xf>
    <xf numFmtId="0" fontId="55" fillId="33" borderId="15" xfId="54" applyFont="1" applyFill="1" applyBorder="1" applyAlignment="1">
      <alignment horizontal="center" vertical="center" wrapText="1"/>
      <protection/>
    </xf>
    <xf numFmtId="0" fontId="3" fillId="33" borderId="22" xfId="54" applyFont="1" applyFill="1" applyBorder="1" applyAlignment="1">
      <alignment horizontal="center" wrapText="1"/>
      <protection/>
    </xf>
    <xf numFmtId="0" fontId="3" fillId="33" borderId="13" xfId="54" applyFont="1" applyFill="1" applyBorder="1" applyAlignment="1">
      <alignment horizontal="center" wrapText="1"/>
      <protection/>
    </xf>
    <xf numFmtId="0" fontId="3" fillId="33" borderId="17" xfId="54" applyFont="1" applyFill="1" applyBorder="1" applyAlignment="1">
      <alignment horizontal="center" wrapText="1"/>
      <protection/>
    </xf>
    <xf numFmtId="0" fontId="60" fillId="33" borderId="12" xfId="54" applyFont="1" applyFill="1" applyBorder="1" applyAlignment="1">
      <alignment horizontal="center" vertical="top"/>
      <protection/>
    </xf>
    <xf numFmtId="0" fontId="60" fillId="33" borderId="14" xfId="54" applyFont="1" applyFill="1" applyBorder="1" applyAlignment="1">
      <alignment horizontal="center" vertical="top"/>
      <protection/>
    </xf>
    <xf numFmtId="0" fontId="55" fillId="33" borderId="12" xfId="54" applyFont="1" applyFill="1" applyBorder="1" applyAlignment="1">
      <alignment horizontal="center" vertical="center" wrapText="1"/>
      <protection/>
    </xf>
    <xf numFmtId="0" fontId="55" fillId="33" borderId="14" xfId="54" applyFont="1" applyFill="1" applyBorder="1" applyAlignment="1">
      <alignment horizontal="center" vertical="center" wrapText="1"/>
      <protection/>
    </xf>
    <xf numFmtId="0" fontId="55" fillId="33" borderId="17" xfId="54" applyFont="1" applyFill="1" applyBorder="1" applyAlignment="1">
      <alignment horizontal="center" vertical="top" wrapText="1"/>
      <protection/>
    </xf>
    <xf numFmtId="0" fontId="55" fillId="33" borderId="20" xfId="54" applyFont="1" applyFill="1" applyBorder="1" applyAlignment="1">
      <alignment horizontal="center" vertical="top" wrapText="1"/>
      <protection/>
    </xf>
    <xf numFmtId="0" fontId="3" fillId="33" borderId="29" xfId="54" applyFont="1" applyFill="1" applyBorder="1" applyAlignment="1">
      <alignment horizontal="center" vertical="center" wrapText="1"/>
      <protection/>
    </xf>
    <xf numFmtId="0" fontId="3" fillId="33" borderId="19" xfId="54" applyFont="1" applyFill="1" applyBorder="1" applyAlignment="1">
      <alignment horizontal="center" vertical="center" wrapText="1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62" fillId="0" borderId="0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wrapText="1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wrapText="1"/>
      <protection/>
    </xf>
    <xf numFmtId="0" fontId="62" fillId="0" borderId="19" xfId="54" applyFont="1" applyFill="1" applyBorder="1" applyAlignment="1">
      <alignment horizontal="center" vertical="center"/>
      <protection/>
    </xf>
    <xf numFmtId="0" fontId="55" fillId="33" borderId="14" xfId="54" applyFont="1" applyFill="1" applyBorder="1" applyAlignment="1">
      <alignment horizontal="center" vertical="top" wrapText="1"/>
      <protection/>
    </xf>
    <xf numFmtId="0" fontId="60" fillId="0" borderId="0" xfId="54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0" fontId="63" fillId="33" borderId="13" xfId="54" applyFont="1" applyFill="1" applyBorder="1" applyAlignment="1">
      <alignment horizontal="center" wrapText="1"/>
      <protection/>
    </xf>
    <xf numFmtId="0" fontId="63" fillId="33" borderId="15" xfId="54" applyFont="1" applyFill="1" applyBorder="1" applyAlignment="1">
      <alignment horizontal="center" wrapText="1"/>
      <protection/>
    </xf>
    <xf numFmtId="0" fontId="2" fillId="33" borderId="22" xfId="54" applyFont="1" applyFill="1" applyBorder="1" applyAlignment="1">
      <alignment horizontal="center" wrapText="1"/>
      <protection/>
    </xf>
    <xf numFmtId="0" fontId="2" fillId="33" borderId="13" xfId="54" applyFont="1" applyFill="1" applyBorder="1" applyAlignment="1">
      <alignment horizont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3" xfId="61"/>
    <cellStyle name="Procentowy 4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dxfs count="1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72" formatCode="\-"/>
      <border/>
    </dxf>
    <dxf>
      <font>
        <color auto="1"/>
      </font>
      <numFmt numFmtId="173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6</xdr:col>
      <xdr:colOff>352425</xdr:colOff>
      <xdr:row>30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62375"/>
          <a:ext cx="54387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6</xdr:col>
      <xdr:colOff>352425</xdr:colOff>
      <xdr:row>50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191375"/>
          <a:ext cx="543877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6</xdr:col>
      <xdr:colOff>38100</xdr:colOff>
      <xdr:row>71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191875"/>
          <a:ext cx="51244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2.28125" style="0" customWidth="1"/>
    <col min="3" max="8" width="11.00390625" style="0" customWidth="1"/>
  </cols>
  <sheetData>
    <row r="1" spans="2:8" ht="15">
      <c r="B1" t="s">
        <v>111</v>
      </c>
      <c r="D1" s="101"/>
      <c r="E1" s="101"/>
      <c r="F1" s="101"/>
      <c r="G1" s="101"/>
      <c r="H1" t="s">
        <v>65</v>
      </c>
    </row>
    <row r="2" ht="15">
      <c r="H2" s="2" t="s">
        <v>112</v>
      </c>
    </row>
    <row r="3" spans="2:8" ht="26.25" customHeight="1">
      <c r="B3" s="136" t="s">
        <v>97</v>
      </c>
      <c r="C3" s="137"/>
      <c r="D3" s="137"/>
      <c r="E3" s="137"/>
      <c r="F3" s="137"/>
      <c r="G3" s="137"/>
      <c r="H3" s="138"/>
    </row>
    <row r="4" spans="2:8" ht="26.25" customHeight="1">
      <c r="B4" s="11"/>
      <c r="C4" s="12" t="s">
        <v>99</v>
      </c>
      <c r="D4" s="12" t="s">
        <v>100</v>
      </c>
      <c r="E4" s="13" t="s">
        <v>98</v>
      </c>
      <c r="F4" s="12" t="s">
        <v>101</v>
      </c>
      <c r="G4" s="12" t="s">
        <v>102</v>
      </c>
      <c r="H4" s="13" t="s">
        <v>98</v>
      </c>
    </row>
    <row r="5" spans="2:8" ht="26.25" customHeight="1">
      <c r="B5" s="3" t="s">
        <v>103</v>
      </c>
      <c r="C5" s="4">
        <v>2598</v>
      </c>
      <c r="D5" s="4">
        <v>2558</v>
      </c>
      <c r="E5" s="5">
        <v>0.015637216575449475</v>
      </c>
      <c r="F5" s="4">
        <v>12466</v>
      </c>
      <c r="G5" s="4">
        <v>10854</v>
      </c>
      <c r="H5" s="5">
        <v>0.14851667587985995</v>
      </c>
    </row>
    <row r="6" spans="2:8" ht="26.25" customHeight="1">
      <c r="B6" s="6" t="s">
        <v>104</v>
      </c>
      <c r="C6" s="7">
        <v>622</v>
      </c>
      <c r="D6" s="7">
        <v>507</v>
      </c>
      <c r="E6" s="8">
        <v>0.2268244575936884</v>
      </c>
      <c r="F6" s="7">
        <v>2737</v>
      </c>
      <c r="G6" s="7">
        <v>2109</v>
      </c>
      <c r="H6" s="8">
        <v>0.29777145566619256</v>
      </c>
    </row>
    <row r="7" spans="2:8" ht="26.25" customHeight="1">
      <c r="B7" s="6" t="s">
        <v>105</v>
      </c>
      <c r="C7" s="7">
        <v>64</v>
      </c>
      <c r="D7" s="7">
        <v>53</v>
      </c>
      <c r="E7" s="8">
        <v>0.2075471698113207</v>
      </c>
      <c r="F7" s="7">
        <v>254</v>
      </c>
      <c r="G7" s="7">
        <v>170</v>
      </c>
      <c r="H7" s="8">
        <v>0.49411764705882355</v>
      </c>
    </row>
    <row r="8" spans="2:8" ht="26.25" customHeight="1">
      <c r="B8" s="9" t="s">
        <v>106</v>
      </c>
      <c r="C8" s="7">
        <v>1912</v>
      </c>
      <c r="D8" s="7">
        <v>1998</v>
      </c>
      <c r="E8" s="10">
        <v>-0.04304304304304307</v>
      </c>
      <c r="F8" s="7">
        <v>9475</v>
      </c>
      <c r="G8" s="7">
        <v>8575</v>
      </c>
      <c r="H8" s="10">
        <v>0.10495626822157433</v>
      </c>
    </row>
    <row r="9" spans="2:8" ht="26.25" customHeight="1">
      <c r="B9" s="3" t="s">
        <v>107</v>
      </c>
      <c r="C9" s="4">
        <v>299</v>
      </c>
      <c r="D9" s="4">
        <v>164</v>
      </c>
      <c r="E9" s="5">
        <v>0.8231707317073171</v>
      </c>
      <c r="F9" s="4">
        <v>1183</v>
      </c>
      <c r="G9" s="4">
        <v>934</v>
      </c>
      <c r="H9" s="5">
        <v>0.26659528907922914</v>
      </c>
    </row>
    <row r="10" spans="2:8" ht="26.25" customHeight="1">
      <c r="B10" s="9" t="s">
        <v>108</v>
      </c>
      <c r="C10" s="7">
        <v>299</v>
      </c>
      <c r="D10" s="7">
        <v>164</v>
      </c>
      <c r="E10" s="10">
        <v>0.8231707317073171</v>
      </c>
      <c r="F10" s="7">
        <v>1183</v>
      </c>
      <c r="G10" s="7">
        <v>934</v>
      </c>
      <c r="H10" s="10">
        <v>0.26659528907922914</v>
      </c>
    </row>
    <row r="11" spans="2:8" ht="26.25" customHeight="1">
      <c r="B11" s="14" t="s">
        <v>109</v>
      </c>
      <c r="C11" s="15">
        <v>2897</v>
      </c>
      <c r="D11" s="15">
        <v>2722</v>
      </c>
      <c r="E11" s="16">
        <v>0.06429096252755317</v>
      </c>
      <c r="F11" s="15">
        <v>13649</v>
      </c>
      <c r="G11" s="15">
        <v>11788</v>
      </c>
      <c r="H11" s="16">
        <v>0.15787241262300644</v>
      </c>
    </row>
    <row r="12" ht="15" customHeight="1">
      <c r="B12" s="102" t="s">
        <v>110</v>
      </c>
    </row>
  </sheetData>
  <sheetProtection/>
  <mergeCells count="1">
    <mergeCell ref="B3:H3"/>
  </mergeCells>
  <conditionalFormatting sqref="E9:E10 H9:H10">
    <cfRule type="cellIs" priority="2" dxfId="138" operator="lessThan">
      <formula>0</formula>
    </cfRule>
  </conditionalFormatting>
  <conditionalFormatting sqref="E5:E7 H5:H7 H11 E11">
    <cfRule type="cellIs" priority="3" dxfId="138" operator="lessThan">
      <formula>0</formula>
    </cfRule>
  </conditionalFormatting>
  <conditionalFormatting sqref="E8 H8">
    <cfRule type="cellIs" priority="1" dxfId="138" operator="lessThan">
      <formula>0</formula>
    </cfRule>
  </conditionalFormatting>
  <printOptions/>
  <pageMargins left="0.7" right="0.7" top="0.75" bottom="0.75" header="0.3" footer="0.3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6.0039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0.28125" style="0" customWidth="1"/>
  </cols>
  <sheetData>
    <row r="1" spans="2:15" ht="15">
      <c r="B1" t="s">
        <v>7</v>
      </c>
      <c r="E1" s="101"/>
      <c r="O1" t="s">
        <v>65</v>
      </c>
    </row>
    <row r="2" spans="2:15" ht="14.25" customHeight="1">
      <c r="B2" s="151" t="s">
        <v>20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47"/>
    </row>
    <row r="3" spans="2:15" ht="14.25" customHeight="1">
      <c r="B3" s="139" t="s">
        <v>21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85" t="s">
        <v>32</v>
      </c>
    </row>
    <row r="4" spans="2:15" ht="14.25" customHeight="1">
      <c r="B4" s="152" t="s">
        <v>0</v>
      </c>
      <c r="C4" s="152" t="s">
        <v>1</v>
      </c>
      <c r="D4" s="154" t="s">
        <v>66</v>
      </c>
      <c r="E4" s="155"/>
      <c r="F4" s="155"/>
      <c r="G4" s="155"/>
      <c r="H4" s="156"/>
      <c r="I4" s="154" t="s">
        <v>62</v>
      </c>
      <c r="J4" s="156"/>
      <c r="K4" s="154" t="s">
        <v>67</v>
      </c>
      <c r="L4" s="155"/>
      <c r="M4" s="155"/>
      <c r="N4" s="155"/>
      <c r="O4" s="156"/>
    </row>
    <row r="5" spans="2:15" ht="14.25" customHeight="1">
      <c r="B5" s="153"/>
      <c r="C5" s="153"/>
      <c r="D5" s="140" t="s">
        <v>68</v>
      </c>
      <c r="E5" s="141"/>
      <c r="F5" s="141"/>
      <c r="G5" s="141"/>
      <c r="H5" s="142"/>
      <c r="I5" s="140" t="s">
        <v>63</v>
      </c>
      <c r="J5" s="142"/>
      <c r="K5" s="140" t="s">
        <v>69</v>
      </c>
      <c r="L5" s="141"/>
      <c r="M5" s="141"/>
      <c r="N5" s="141"/>
      <c r="O5" s="142"/>
    </row>
    <row r="6" spans="2:15" ht="14.25" customHeight="1">
      <c r="B6" s="153"/>
      <c r="C6" s="153"/>
      <c r="D6" s="147">
        <v>2018</v>
      </c>
      <c r="E6" s="148"/>
      <c r="F6" s="147">
        <v>2017</v>
      </c>
      <c r="G6" s="148"/>
      <c r="H6" s="167" t="s">
        <v>23</v>
      </c>
      <c r="I6" s="143">
        <v>2018</v>
      </c>
      <c r="J6" s="145" t="s">
        <v>70</v>
      </c>
      <c r="K6" s="147">
        <v>2018</v>
      </c>
      <c r="L6" s="148"/>
      <c r="M6" s="147">
        <v>2017</v>
      </c>
      <c r="N6" s="148"/>
      <c r="O6" s="167" t="s">
        <v>23</v>
      </c>
    </row>
    <row r="7" spans="2:15" ht="14.25" customHeight="1">
      <c r="B7" s="157" t="s">
        <v>24</v>
      </c>
      <c r="C7" s="157" t="s">
        <v>25</v>
      </c>
      <c r="D7" s="149"/>
      <c r="E7" s="150"/>
      <c r="F7" s="149"/>
      <c r="G7" s="150"/>
      <c r="H7" s="168"/>
      <c r="I7" s="144"/>
      <c r="J7" s="146"/>
      <c r="K7" s="149"/>
      <c r="L7" s="150"/>
      <c r="M7" s="149"/>
      <c r="N7" s="150"/>
      <c r="O7" s="168"/>
    </row>
    <row r="8" spans="2:15" ht="14.25" customHeight="1">
      <c r="B8" s="157"/>
      <c r="C8" s="157"/>
      <c r="D8" s="103" t="s">
        <v>26</v>
      </c>
      <c r="E8" s="107" t="s">
        <v>2</v>
      </c>
      <c r="F8" s="104" t="s">
        <v>26</v>
      </c>
      <c r="G8" s="86" t="s">
        <v>2</v>
      </c>
      <c r="H8" s="159" t="s">
        <v>27</v>
      </c>
      <c r="I8" s="18" t="s">
        <v>26</v>
      </c>
      <c r="J8" s="165" t="s">
        <v>71</v>
      </c>
      <c r="K8" s="103" t="s">
        <v>26</v>
      </c>
      <c r="L8" s="19" t="s">
        <v>2</v>
      </c>
      <c r="M8" s="104" t="s">
        <v>26</v>
      </c>
      <c r="N8" s="19" t="s">
        <v>2</v>
      </c>
      <c r="O8" s="159" t="s">
        <v>27</v>
      </c>
    </row>
    <row r="9" spans="2:15" ht="14.25" customHeight="1">
      <c r="B9" s="158"/>
      <c r="C9" s="158"/>
      <c r="D9" s="106" t="s">
        <v>28</v>
      </c>
      <c r="E9" s="105" t="s">
        <v>29</v>
      </c>
      <c r="F9" s="20" t="s">
        <v>28</v>
      </c>
      <c r="G9" s="21" t="s">
        <v>29</v>
      </c>
      <c r="H9" s="160"/>
      <c r="I9" s="22" t="s">
        <v>28</v>
      </c>
      <c r="J9" s="166"/>
      <c r="K9" s="106" t="s">
        <v>28</v>
      </c>
      <c r="L9" s="105" t="s">
        <v>29</v>
      </c>
      <c r="M9" s="20" t="s">
        <v>28</v>
      </c>
      <c r="N9" s="105" t="s">
        <v>29</v>
      </c>
      <c r="O9" s="160"/>
    </row>
    <row r="10" spans="2:15" ht="14.25" customHeight="1">
      <c r="B10" s="24">
        <v>1</v>
      </c>
      <c r="C10" s="25" t="s">
        <v>3</v>
      </c>
      <c r="D10" s="91">
        <v>599</v>
      </c>
      <c r="E10" s="27">
        <v>0.23056197074672824</v>
      </c>
      <c r="F10" s="91">
        <v>563</v>
      </c>
      <c r="G10" s="88">
        <v>0.2200938232994527</v>
      </c>
      <c r="H10" s="28">
        <v>0.06394316163410307</v>
      </c>
      <c r="I10" s="92">
        <v>595</v>
      </c>
      <c r="J10" s="89">
        <v>0.006722689075630228</v>
      </c>
      <c r="K10" s="91">
        <v>2890</v>
      </c>
      <c r="L10" s="27">
        <v>0.23183057917535696</v>
      </c>
      <c r="M10" s="91">
        <v>2340</v>
      </c>
      <c r="N10" s="88">
        <v>0.2155887230514096</v>
      </c>
      <c r="O10" s="28">
        <v>0.2350427350427351</v>
      </c>
    </row>
    <row r="11" spans="2:15" ht="14.25" customHeight="1">
      <c r="B11" s="23">
        <v>2</v>
      </c>
      <c r="C11" s="29" t="s">
        <v>4</v>
      </c>
      <c r="D11" s="93">
        <v>461</v>
      </c>
      <c r="E11" s="31">
        <v>0.17744418783679752</v>
      </c>
      <c r="F11" s="93">
        <v>398</v>
      </c>
      <c r="G11" s="33">
        <v>0.15559030492572323</v>
      </c>
      <c r="H11" s="34">
        <v>0.15829145728643224</v>
      </c>
      <c r="I11" s="94">
        <v>632</v>
      </c>
      <c r="J11" s="35">
        <v>-0.27056962025316456</v>
      </c>
      <c r="K11" s="93">
        <v>2573</v>
      </c>
      <c r="L11" s="31">
        <v>0.20640141184020536</v>
      </c>
      <c r="M11" s="93">
        <v>1738</v>
      </c>
      <c r="N11" s="33">
        <v>0.160125299428782</v>
      </c>
      <c r="O11" s="34">
        <v>0.4804372842347526</v>
      </c>
    </row>
    <row r="12" spans="2:15" ht="14.25" customHeight="1">
      <c r="B12" s="23">
        <v>3</v>
      </c>
      <c r="C12" s="29" t="s">
        <v>10</v>
      </c>
      <c r="D12" s="93">
        <v>383</v>
      </c>
      <c r="E12" s="31">
        <v>0.14742109314857582</v>
      </c>
      <c r="F12" s="93">
        <v>443</v>
      </c>
      <c r="G12" s="33">
        <v>0.17318217357310398</v>
      </c>
      <c r="H12" s="34">
        <v>-0.13544018058690743</v>
      </c>
      <c r="I12" s="94">
        <v>465</v>
      </c>
      <c r="J12" s="35">
        <v>-0.17634408602150542</v>
      </c>
      <c r="K12" s="93">
        <v>2205</v>
      </c>
      <c r="L12" s="31">
        <v>0.17688111663725334</v>
      </c>
      <c r="M12" s="93">
        <v>1971</v>
      </c>
      <c r="N12" s="33">
        <v>0.18159203980099503</v>
      </c>
      <c r="O12" s="34">
        <v>0.11872146118721472</v>
      </c>
    </row>
    <row r="13" spans="2:15" ht="14.25" customHeight="1">
      <c r="B13" s="23">
        <v>4</v>
      </c>
      <c r="C13" s="29" t="s">
        <v>8</v>
      </c>
      <c r="D13" s="93">
        <v>411</v>
      </c>
      <c r="E13" s="31">
        <v>0.1581986143187067</v>
      </c>
      <c r="F13" s="93">
        <v>378</v>
      </c>
      <c r="G13" s="33">
        <v>0.14777169663799844</v>
      </c>
      <c r="H13" s="34">
        <v>0.08730158730158721</v>
      </c>
      <c r="I13" s="94">
        <v>320</v>
      </c>
      <c r="J13" s="35">
        <v>0.28437500000000004</v>
      </c>
      <c r="K13" s="93">
        <v>1682</v>
      </c>
      <c r="L13" s="31">
        <v>0.13492700144392747</v>
      </c>
      <c r="M13" s="93">
        <v>1644</v>
      </c>
      <c r="N13" s="33">
        <v>0.15146489773355445</v>
      </c>
      <c r="O13" s="34">
        <v>0.02311435523114347</v>
      </c>
    </row>
    <row r="14" spans="2:15" ht="14.25" customHeight="1">
      <c r="B14" s="23">
        <v>5</v>
      </c>
      <c r="C14" s="29" t="s">
        <v>9</v>
      </c>
      <c r="D14" s="93">
        <v>398</v>
      </c>
      <c r="E14" s="31">
        <v>0.15319476520400307</v>
      </c>
      <c r="F14" s="93">
        <v>394</v>
      </c>
      <c r="G14" s="33">
        <v>0.15402658326817825</v>
      </c>
      <c r="H14" s="34">
        <v>0.010152284263959421</v>
      </c>
      <c r="I14" s="94">
        <v>337</v>
      </c>
      <c r="J14" s="35">
        <v>0.18100890207715126</v>
      </c>
      <c r="K14" s="93">
        <v>1569</v>
      </c>
      <c r="L14" s="31">
        <v>0.12586234557997755</v>
      </c>
      <c r="M14" s="93">
        <v>1564</v>
      </c>
      <c r="N14" s="33">
        <v>0.14409434309931823</v>
      </c>
      <c r="O14" s="34">
        <v>0.0031969309462915874</v>
      </c>
    </row>
    <row r="15" spans="2:15" ht="14.25" customHeight="1">
      <c r="B15" s="23">
        <v>6</v>
      </c>
      <c r="C15" s="29" t="s">
        <v>12</v>
      </c>
      <c r="D15" s="93">
        <v>177</v>
      </c>
      <c r="E15" s="31">
        <v>0.06812933025404157</v>
      </c>
      <c r="F15" s="93">
        <v>242</v>
      </c>
      <c r="G15" s="33">
        <v>0.0946051602814699</v>
      </c>
      <c r="H15" s="34">
        <v>-0.26859504132231404</v>
      </c>
      <c r="I15" s="94">
        <v>201</v>
      </c>
      <c r="J15" s="35">
        <v>-0.11940298507462688</v>
      </c>
      <c r="K15" s="93">
        <v>782</v>
      </c>
      <c r="L15" s="31">
        <v>0.06273062730627306</v>
      </c>
      <c r="M15" s="93">
        <v>983</v>
      </c>
      <c r="N15" s="33">
        <v>0.09056569006817763</v>
      </c>
      <c r="O15" s="34">
        <v>-0.2044760935910478</v>
      </c>
    </row>
    <row r="16" spans="2:15" ht="14.25" customHeight="1">
      <c r="B16" s="23">
        <v>7</v>
      </c>
      <c r="C16" s="29" t="s">
        <v>11</v>
      </c>
      <c r="D16" s="93">
        <v>147</v>
      </c>
      <c r="E16" s="31">
        <v>0.05658198614318707</v>
      </c>
      <c r="F16" s="93">
        <v>127</v>
      </c>
      <c r="G16" s="33">
        <v>0.049648162627052385</v>
      </c>
      <c r="H16" s="34">
        <v>0.15748031496062986</v>
      </c>
      <c r="I16" s="94">
        <v>151</v>
      </c>
      <c r="J16" s="35">
        <v>-0.026490066225165587</v>
      </c>
      <c r="K16" s="93">
        <v>700</v>
      </c>
      <c r="L16" s="31">
        <v>0.05615273544039788</v>
      </c>
      <c r="M16" s="93">
        <v>559</v>
      </c>
      <c r="N16" s="33">
        <v>0.05150175050672563</v>
      </c>
      <c r="O16" s="34">
        <v>0.2522361359570662</v>
      </c>
    </row>
    <row r="17" spans="2:15" ht="14.25" customHeight="1">
      <c r="B17" s="161" t="s">
        <v>46</v>
      </c>
      <c r="C17" s="162"/>
      <c r="D17" s="76">
        <f>SUM(D10:D16)</f>
        <v>2576</v>
      </c>
      <c r="E17" s="77">
        <f>D17/D19</f>
        <v>0.99153194765204</v>
      </c>
      <c r="F17" s="76">
        <f>SUM(F10:F16)</f>
        <v>2545</v>
      </c>
      <c r="G17" s="77">
        <f>F17/F19</f>
        <v>0.9949179046129789</v>
      </c>
      <c r="H17" s="81">
        <f>D17/F17-1</f>
        <v>0.012180746561885947</v>
      </c>
      <c r="I17" s="76">
        <f>SUM(I10:I16)</f>
        <v>2701</v>
      </c>
      <c r="J17" s="80">
        <f>D17/I17-1</f>
        <v>-0.046279155868196975</v>
      </c>
      <c r="K17" s="76">
        <f>SUM(K10:K16)</f>
        <v>12401</v>
      </c>
      <c r="L17" s="77">
        <f>K17/K19</f>
        <v>0.9947858174233917</v>
      </c>
      <c r="M17" s="76">
        <f>SUM(M10:M16)</f>
        <v>10799</v>
      </c>
      <c r="N17" s="77">
        <f>M17/M19</f>
        <v>0.9949327436889626</v>
      </c>
      <c r="O17" s="81">
        <f>K17/M17-1</f>
        <v>0.1483470691730715</v>
      </c>
    </row>
    <row r="18" spans="2:15" ht="14.25" customHeight="1">
      <c r="B18" s="161" t="s">
        <v>30</v>
      </c>
      <c r="C18" s="162"/>
      <c r="D18" s="76">
        <f>D19-D17</f>
        <v>22</v>
      </c>
      <c r="E18" s="77">
        <f>D18/D19</f>
        <v>0.008468052347959968</v>
      </c>
      <c r="F18" s="76">
        <f>F19-F17</f>
        <v>13</v>
      </c>
      <c r="G18" s="77">
        <f>F18/F19</f>
        <v>0.0050820953870211105</v>
      </c>
      <c r="H18" s="81">
        <f>D18/F18-1</f>
        <v>0.6923076923076923</v>
      </c>
      <c r="I18" s="76">
        <f>I19-I17</f>
        <v>13</v>
      </c>
      <c r="J18" s="80">
        <f>D18/I18-1</f>
        <v>0.6923076923076923</v>
      </c>
      <c r="K18" s="76">
        <f>K19-K17</f>
        <v>65</v>
      </c>
      <c r="L18" s="77">
        <f>K18/K19</f>
        <v>0.005214182576608375</v>
      </c>
      <c r="M18" s="76">
        <f>M19-M17</f>
        <v>55</v>
      </c>
      <c r="N18" s="77">
        <f>M18/M19</f>
        <v>0.005067256311037406</v>
      </c>
      <c r="O18" s="81">
        <f>K18/M18-1</f>
        <v>0.18181818181818188</v>
      </c>
    </row>
    <row r="19" spans="2:16" ht="14.25" customHeight="1">
      <c r="B19" s="163" t="s">
        <v>31</v>
      </c>
      <c r="C19" s="164"/>
      <c r="D19" s="97">
        <v>2598</v>
      </c>
      <c r="E19" s="50">
        <v>1</v>
      </c>
      <c r="F19" s="97">
        <v>2558</v>
      </c>
      <c r="G19" s="51">
        <v>1</v>
      </c>
      <c r="H19" s="52">
        <v>0.015637216575449475</v>
      </c>
      <c r="I19" s="98">
        <v>2714</v>
      </c>
      <c r="J19" s="53">
        <v>-0.0427413411938099</v>
      </c>
      <c r="K19" s="97">
        <v>12466</v>
      </c>
      <c r="L19" s="50">
        <v>1</v>
      </c>
      <c r="M19" s="97">
        <v>10854</v>
      </c>
      <c r="N19" s="51">
        <v>1</v>
      </c>
      <c r="O19" s="52">
        <v>0.14851667587985995</v>
      </c>
      <c r="P19" s="73"/>
    </row>
    <row r="20" ht="15">
      <c r="B20" t="s">
        <v>56</v>
      </c>
    </row>
    <row r="21" ht="15">
      <c r="B21" s="48" t="s">
        <v>57</v>
      </c>
    </row>
  </sheetData>
  <sheetProtection/>
  <mergeCells count="26">
    <mergeCell ref="B17:C17"/>
    <mergeCell ref="B18:C18"/>
    <mergeCell ref="B19:C19"/>
    <mergeCell ref="H8:H9"/>
    <mergeCell ref="J8:J9"/>
    <mergeCell ref="K5:O5"/>
    <mergeCell ref="D6:E7"/>
    <mergeCell ref="F6:G7"/>
    <mergeCell ref="O6:O7"/>
    <mergeCell ref="H6:H7"/>
    <mergeCell ref="B2:N2"/>
    <mergeCell ref="B4:B6"/>
    <mergeCell ref="D4:H4"/>
    <mergeCell ref="K4:O4"/>
    <mergeCell ref="C4:C6"/>
    <mergeCell ref="I4:J4"/>
    <mergeCell ref="K6:L7"/>
    <mergeCell ref="B7:B9"/>
    <mergeCell ref="O8:O9"/>
    <mergeCell ref="C7:C9"/>
    <mergeCell ref="B3:N3"/>
    <mergeCell ref="D5:H5"/>
    <mergeCell ref="I5:J5"/>
    <mergeCell ref="I6:I7"/>
    <mergeCell ref="J6:J7"/>
    <mergeCell ref="M6:N7"/>
  </mergeCells>
  <conditionalFormatting sqref="H17">
    <cfRule type="cellIs" priority="276" dxfId="139" operator="lessThan">
      <formula>0</formula>
    </cfRule>
  </conditionalFormatting>
  <conditionalFormatting sqref="H18">
    <cfRule type="cellIs" priority="277" dxfId="139" operator="lessThan">
      <formula>0</formula>
    </cfRule>
  </conditionalFormatting>
  <conditionalFormatting sqref="J17:J18">
    <cfRule type="cellIs" priority="275" dxfId="139" operator="lessThan">
      <formula>0</formula>
    </cfRule>
  </conditionalFormatting>
  <conditionalFormatting sqref="O18">
    <cfRule type="cellIs" priority="274" dxfId="139" operator="lessThan">
      <formula>0</formula>
    </cfRule>
  </conditionalFormatting>
  <conditionalFormatting sqref="O17">
    <cfRule type="cellIs" priority="273" dxfId="139" operator="lessThan">
      <formula>0</formula>
    </cfRule>
  </conditionalFormatting>
  <conditionalFormatting sqref="O19 J19 H19">
    <cfRule type="cellIs" priority="7" dxfId="139" operator="lessThan">
      <formula>0</formula>
    </cfRule>
  </conditionalFormatting>
  <conditionalFormatting sqref="H10:H14 J10:J14 O10:O14">
    <cfRule type="cellIs" priority="6" dxfId="139" operator="lessThan">
      <formula>0</formula>
    </cfRule>
  </conditionalFormatting>
  <conditionalFormatting sqref="H15:H16 J15:J16 O15:O16">
    <cfRule type="cellIs" priority="5" dxfId="139" operator="lessThan">
      <formula>0</formula>
    </cfRule>
  </conditionalFormatting>
  <conditionalFormatting sqref="D10:E16 G10:J16 L10:L16 N10:O16">
    <cfRule type="cellIs" priority="4" dxfId="140" operator="equal">
      <formula>0</formula>
    </cfRule>
  </conditionalFormatting>
  <conditionalFormatting sqref="F10:F16">
    <cfRule type="cellIs" priority="3" dxfId="140" operator="equal">
      <formula>0</formula>
    </cfRule>
  </conditionalFormatting>
  <conditionalFormatting sqref="K10:K16">
    <cfRule type="cellIs" priority="2" dxfId="140" operator="equal">
      <formula>0</formula>
    </cfRule>
  </conditionalFormatting>
  <conditionalFormatting sqref="M10:M16">
    <cfRule type="cellIs" priority="1" dxfId="14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28515625" style="0" customWidth="1"/>
    <col min="2" max="2" width="15.421875" style="0" bestFit="1" customWidth="1"/>
    <col min="3" max="3" width="17.8515625" style="0" customWidth="1"/>
    <col min="4" max="8" width="9.00390625" style="0" customWidth="1"/>
    <col min="9" max="9" width="9.00390625" style="1" customWidth="1"/>
    <col min="10" max="10" width="9.710937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65</v>
      </c>
    </row>
    <row r="2" spans="2:15" ht="14.25" customHeight="1">
      <c r="B2" s="183" t="s">
        <v>20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67"/>
    </row>
    <row r="3" spans="2:15" ht="14.25" customHeight="1">
      <c r="B3" s="181" t="s">
        <v>21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7" t="s">
        <v>38</v>
      </c>
    </row>
    <row r="4" spans="2:15" ht="14.25" customHeight="1">
      <c r="B4" s="152" t="s">
        <v>22</v>
      </c>
      <c r="C4" s="152" t="s">
        <v>1</v>
      </c>
      <c r="D4" s="154" t="s">
        <v>66</v>
      </c>
      <c r="E4" s="155"/>
      <c r="F4" s="155"/>
      <c r="G4" s="155"/>
      <c r="H4" s="156"/>
      <c r="I4" s="155" t="s">
        <v>62</v>
      </c>
      <c r="J4" s="155"/>
      <c r="K4" s="154" t="s">
        <v>67</v>
      </c>
      <c r="L4" s="155"/>
      <c r="M4" s="155"/>
      <c r="N4" s="155"/>
      <c r="O4" s="156"/>
    </row>
    <row r="5" spans="2:15" ht="14.25" customHeight="1">
      <c r="B5" s="153"/>
      <c r="C5" s="153"/>
      <c r="D5" s="140" t="s">
        <v>68</v>
      </c>
      <c r="E5" s="141"/>
      <c r="F5" s="141"/>
      <c r="G5" s="141"/>
      <c r="H5" s="142"/>
      <c r="I5" s="141" t="s">
        <v>63</v>
      </c>
      <c r="J5" s="141"/>
      <c r="K5" s="140" t="s">
        <v>69</v>
      </c>
      <c r="L5" s="141"/>
      <c r="M5" s="141"/>
      <c r="N5" s="141"/>
      <c r="O5" s="142"/>
    </row>
    <row r="6" spans="2:15" ht="14.25" customHeight="1">
      <c r="B6" s="153"/>
      <c r="C6" s="182"/>
      <c r="D6" s="147">
        <v>2018</v>
      </c>
      <c r="E6" s="148"/>
      <c r="F6" s="176">
        <v>2017</v>
      </c>
      <c r="G6" s="176"/>
      <c r="H6" s="167" t="s">
        <v>23</v>
      </c>
      <c r="I6" s="178">
        <v>2018</v>
      </c>
      <c r="J6" s="147" t="s">
        <v>70</v>
      </c>
      <c r="K6" s="147">
        <v>2018</v>
      </c>
      <c r="L6" s="148"/>
      <c r="M6" s="176">
        <v>2017</v>
      </c>
      <c r="N6" s="148"/>
      <c r="O6" s="169" t="s">
        <v>23</v>
      </c>
    </row>
    <row r="7" spans="2:15" ht="14.25" customHeight="1">
      <c r="B7" s="157" t="s">
        <v>22</v>
      </c>
      <c r="C7" s="170" t="s">
        <v>25</v>
      </c>
      <c r="D7" s="149"/>
      <c r="E7" s="150"/>
      <c r="F7" s="177"/>
      <c r="G7" s="177"/>
      <c r="H7" s="168"/>
      <c r="I7" s="179"/>
      <c r="J7" s="180"/>
      <c r="K7" s="149"/>
      <c r="L7" s="150"/>
      <c r="M7" s="177"/>
      <c r="N7" s="150"/>
      <c r="O7" s="169"/>
    </row>
    <row r="8" spans="2:15" ht="14.25" customHeight="1">
      <c r="B8" s="157"/>
      <c r="C8" s="170"/>
      <c r="D8" s="103" t="s">
        <v>26</v>
      </c>
      <c r="E8" s="107" t="s">
        <v>2</v>
      </c>
      <c r="F8" s="104" t="s">
        <v>26</v>
      </c>
      <c r="G8" s="86" t="s">
        <v>2</v>
      </c>
      <c r="H8" s="159" t="s">
        <v>27</v>
      </c>
      <c r="I8" s="18" t="s">
        <v>26</v>
      </c>
      <c r="J8" s="172" t="s">
        <v>71</v>
      </c>
      <c r="K8" s="103" t="s">
        <v>26</v>
      </c>
      <c r="L8" s="19" t="s">
        <v>2</v>
      </c>
      <c r="M8" s="104" t="s">
        <v>26</v>
      </c>
      <c r="N8" s="19" t="s">
        <v>2</v>
      </c>
      <c r="O8" s="174" t="s">
        <v>27</v>
      </c>
    </row>
    <row r="9" spans="2:15" ht="14.25" customHeight="1">
      <c r="B9" s="158"/>
      <c r="C9" s="171"/>
      <c r="D9" s="106" t="s">
        <v>28</v>
      </c>
      <c r="E9" s="105" t="s">
        <v>29</v>
      </c>
      <c r="F9" s="20" t="s">
        <v>28</v>
      </c>
      <c r="G9" s="21" t="s">
        <v>29</v>
      </c>
      <c r="H9" s="160"/>
      <c r="I9" s="22" t="s">
        <v>28</v>
      </c>
      <c r="J9" s="173"/>
      <c r="K9" s="106" t="s">
        <v>28</v>
      </c>
      <c r="L9" s="105" t="s">
        <v>29</v>
      </c>
      <c r="M9" s="20" t="s">
        <v>28</v>
      </c>
      <c r="N9" s="105" t="s">
        <v>29</v>
      </c>
      <c r="O9" s="175"/>
    </row>
    <row r="10" spans="2:15" ht="14.25" customHeight="1">
      <c r="B10" s="23"/>
      <c r="C10" s="25" t="s">
        <v>12</v>
      </c>
      <c r="D10" s="26">
        <v>88</v>
      </c>
      <c r="E10" s="27">
        <v>0.4512820512820513</v>
      </c>
      <c r="F10" s="87">
        <v>75</v>
      </c>
      <c r="G10" s="88">
        <v>0.4032258064516129</v>
      </c>
      <c r="H10" s="28">
        <v>0.17333333333333334</v>
      </c>
      <c r="I10" s="87">
        <v>101</v>
      </c>
      <c r="J10" s="89">
        <v>-0.12871287128712872</v>
      </c>
      <c r="K10" s="26">
        <v>372</v>
      </c>
      <c r="L10" s="27">
        <v>0.43105446118192353</v>
      </c>
      <c r="M10" s="87">
        <v>364</v>
      </c>
      <c r="N10" s="88">
        <v>0.4625158831003812</v>
      </c>
      <c r="O10" s="28">
        <v>0.0219780219780219</v>
      </c>
    </row>
    <row r="11" spans="2:15" ht="14.25" customHeight="1">
      <c r="B11" s="23"/>
      <c r="C11" s="29" t="s">
        <v>4</v>
      </c>
      <c r="D11" s="30">
        <v>31</v>
      </c>
      <c r="E11" s="31">
        <v>0.15897435897435896</v>
      </c>
      <c r="F11" s="32">
        <v>67</v>
      </c>
      <c r="G11" s="33">
        <v>0.3602150537634409</v>
      </c>
      <c r="H11" s="34">
        <v>-0.5373134328358209</v>
      </c>
      <c r="I11" s="32">
        <v>46</v>
      </c>
      <c r="J11" s="35">
        <v>-0.32608695652173914</v>
      </c>
      <c r="K11" s="30">
        <v>206</v>
      </c>
      <c r="L11" s="31">
        <v>0.23870220162224798</v>
      </c>
      <c r="M11" s="32">
        <v>201</v>
      </c>
      <c r="N11" s="33">
        <v>0.2554002541296061</v>
      </c>
      <c r="O11" s="34">
        <v>0.02487562189054726</v>
      </c>
    </row>
    <row r="12" spans="2:15" ht="14.25" customHeight="1">
      <c r="B12" s="23"/>
      <c r="C12" s="29" t="s">
        <v>9</v>
      </c>
      <c r="D12" s="30">
        <v>36</v>
      </c>
      <c r="E12" s="31">
        <v>0.18461538461538463</v>
      </c>
      <c r="F12" s="32">
        <v>22</v>
      </c>
      <c r="G12" s="33">
        <v>0.11827956989247312</v>
      </c>
      <c r="H12" s="34">
        <v>0.6363636363636365</v>
      </c>
      <c r="I12" s="32">
        <v>40</v>
      </c>
      <c r="J12" s="35">
        <v>-0.09999999999999998</v>
      </c>
      <c r="K12" s="30">
        <v>146</v>
      </c>
      <c r="L12" s="31">
        <v>0.16917728852838934</v>
      </c>
      <c r="M12" s="32">
        <v>135</v>
      </c>
      <c r="N12" s="33">
        <v>0.17153748411689962</v>
      </c>
      <c r="O12" s="34">
        <v>0.08148148148148149</v>
      </c>
    </row>
    <row r="13" spans="2:15" ht="14.25" customHeight="1">
      <c r="B13" s="23"/>
      <c r="C13" s="29" t="s">
        <v>3</v>
      </c>
      <c r="D13" s="30">
        <v>13</v>
      </c>
      <c r="E13" s="31">
        <v>0.06666666666666667</v>
      </c>
      <c r="F13" s="32">
        <v>8</v>
      </c>
      <c r="G13" s="33">
        <v>0.043010752688172046</v>
      </c>
      <c r="H13" s="34">
        <v>0.625</v>
      </c>
      <c r="I13" s="32">
        <v>21</v>
      </c>
      <c r="J13" s="35">
        <v>-0.38095238095238093</v>
      </c>
      <c r="K13" s="30">
        <v>63</v>
      </c>
      <c r="L13" s="31">
        <v>0.07300115874855156</v>
      </c>
      <c r="M13" s="32">
        <v>29</v>
      </c>
      <c r="N13" s="33">
        <v>0.036848792884371026</v>
      </c>
      <c r="O13" s="34">
        <v>1.1724137931034484</v>
      </c>
    </row>
    <row r="14" spans="2:15" ht="14.25" customHeight="1">
      <c r="B14" s="36"/>
      <c r="C14" s="29" t="s">
        <v>43</v>
      </c>
      <c r="D14" s="30">
        <v>13</v>
      </c>
      <c r="E14" s="31">
        <v>0.06666666666666667</v>
      </c>
      <c r="F14" s="32">
        <v>8</v>
      </c>
      <c r="G14" s="33">
        <v>0.043010752688172046</v>
      </c>
      <c r="H14" s="34">
        <v>0.625</v>
      </c>
      <c r="I14" s="32">
        <v>4</v>
      </c>
      <c r="J14" s="35">
        <v>2.25</v>
      </c>
      <c r="K14" s="30">
        <v>35</v>
      </c>
      <c r="L14" s="31">
        <v>0.04055619930475087</v>
      </c>
      <c r="M14" s="32">
        <v>25</v>
      </c>
      <c r="N14" s="33">
        <v>0.03176620076238882</v>
      </c>
      <c r="O14" s="34">
        <v>0.3999999999999999</v>
      </c>
    </row>
    <row r="15" spans="2:15" ht="14.25" customHeight="1">
      <c r="B15" s="23"/>
      <c r="C15" s="29" t="s">
        <v>11</v>
      </c>
      <c r="D15" s="30">
        <v>3</v>
      </c>
      <c r="E15" s="31">
        <v>0.015384615384615385</v>
      </c>
      <c r="F15" s="32">
        <v>2</v>
      </c>
      <c r="G15" s="33">
        <v>0.010752688172043012</v>
      </c>
      <c r="H15" s="34">
        <v>0.5</v>
      </c>
      <c r="I15" s="32">
        <v>3</v>
      </c>
      <c r="J15" s="35">
        <v>0</v>
      </c>
      <c r="K15" s="30">
        <v>16</v>
      </c>
      <c r="L15" s="31">
        <v>0.01853997682502897</v>
      </c>
      <c r="M15" s="32">
        <v>5</v>
      </c>
      <c r="N15" s="33">
        <v>0.0063532401524777635</v>
      </c>
      <c r="O15" s="34">
        <v>2.2</v>
      </c>
    </row>
    <row r="16" spans="2:15" ht="14.25" customHeight="1">
      <c r="B16" s="23"/>
      <c r="C16" s="29" t="s">
        <v>17</v>
      </c>
      <c r="D16" s="30">
        <v>1</v>
      </c>
      <c r="E16" s="31">
        <v>0.005128205128205128</v>
      </c>
      <c r="F16" s="32">
        <v>0</v>
      </c>
      <c r="G16" s="33">
        <v>0</v>
      </c>
      <c r="H16" s="34"/>
      <c r="I16" s="32">
        <v>3</v>
      </c>
      <c r="J16" s="35">
        <v>-0.6666666666666667</v>
      </c>
      <c r="K16" s="30">
        <v>6</v>
      </c>
      <c r="L16" s="31">
        <v>0.006952491309385863</v>
      </c>
      <c r="M16" s="32">
        <v>15</v>
      </c>
      <c r="N16" s="33">
        <v>0.01905972045743329</v>
      </c>
      <c r="O16" s="34">
        <v>-0.6</v>
      </c>
    </row>
    <row r="17" spans="2:15" ht="14.25" customHeight="1">
      <c r="B17" s="70"/>
      <c r="C17" s="37" t="s">
        <v>30</v>
      </c>
      <c r="D17" s="38">
        <v>10</v>
      </c>
      <c r="E17" s="54">
        <v>0.05128205128205128</v>
      </c>
      <c r="F17" s="38">
        <v>4</v>
      </c>
      <c r="G17" s="54">
        <v>0.021505376344086023</v>
      </c>
      <c r="H17" s="55">
        <v>1.5</v>
      </c>
      <c r="I17" s="38">
        <v>6</v>
      </c>
      <c r="J17" s="54">
        <v>0.027149321266968326</v>
      </c>
      <c r="K17" s="38">
        <v>19</v>
      </c>
      <c r="L17" s="54">
        <v>0.0220162224797219</v>
      </c>
      <c r="M17" s="38">
        <v>13</v>
      </c>
      <c r="N17" s="54">
        <v>0.016518424396442185</v>
      </c>
      <c r="O17" s="56">
        <v>0.46153846153846145</v>
      </c>
    </row>
    <row r="18" spans="2:15" ht="14.25" customHeight="1">
      <c r="B18" s="71" t="s">
        <v>5</v>
      </c>
      <c r="C18" s="64" t="s">
        <v>31</v>
      </c>
      <c r="D18" s="57">
        <v>195</v>
      </c>
      <c r="E18" s="58">
        <v>0.9999999999999998</v>
      </c>
      <c r="F18" s="57">
        <v>186</v>
      </c>
      <c r="G18" s="58">
        <v>0.9999999999999999</v>
      </c>
      <c r="H18" s="59">
        <v>0.048387096774193505</v>
      </c>
      <c r="I18" s="57">
        <v>221</v>
      </c>
      <c r="J18" s="60">
        <v>-0.11764705882352944</v>
      </c>
      <c r="K18" s="57">
        <v>863</v>
      </c>
      <c r="L18" s="58">
        <v>0.9999999999999999</v>
      </c>
      <c r="M18" s="57">
        <v>787</v>
      </c>
      <c r="N18" s="60">
        <v>1.0000000000000002</v>
      </c>
      <c r="O18" s="65">
        <v>0.09656925031766206</v>
      </c>
    </row>
    <row r="19" spans="2:15" ht="14.25" customHeight="1">
      <c r="B19" s="23"/>
      <c r="C19" s="25" t="s">
        <v>3</v>
      </c>
      <c r="D19" s="26">
        <v>586</v>
      </c>
      <c r="E19" s="27">
        <v>0.24396336386344714</v>
      </c>
      <c r="F19" s="87">
        <v>555</v>
      </c>
      <c r="G19" s="88">
        <v>0.2340784479122733</v>
      </c>
      <c r="H19" s="28">
        <v>0.05585585585585595</v>
      </c>
      <c r="I19" s="87">
        <v>574</v>
      </c>
      <c r="J19" s="89">
        <v>0.020905923344947785</v>
      </c>
      <c r="K19" s="26">
        <v>2827</v>
      </c>
      <c r="L19" s="27">
        <v>0.2438119879258301</v>
      </c>
      <c r="M19" s="87">
        <v>2309</v>
      </c>
      <c r="N19" s="88">
        <v>0.22961416070007956</v>
      </c>
      <c r="O19" s="28">
        <v>0.22433954092680808</v>
      </c>
    </row>
    <row r="20" spans="2:15" ht="14.25" customHeight="1">
      <c r="B20" s="23"/>
      <c r="C20" s="29" t="s">
        <v>4</v>
      </c>
      <c r="D20" s="30">
        <v>430</v>
      </c>
      <c r="E20" s="31">
        <v>0.17901748542880933</v>
      </c>
      <c r="F20" s="32">
        <v>331</v>
      </c>
      <c r="G20" s="33">
        <v>0.13960354280894138</v>
      </c>
      <c r="H20" s="34">
        <v>0.29909365558912393</v>
      </c>
      <c r="I20" s="32">
        <v>586</v>
      </c>
      <c r="J20" s="35">
        <v>-0.2662116040955631</v>
      </c>
      <c r="K20" s="30">
        <v>2366</v>
      </c>
      <c r="L20" s="31">
        <v>0.2040534713238465</v>
      </c>
      <c r="M20" s="32">
        <v>1536</v>
      </c>
      <c r="N20" s="33">
        <v>0.15274463007159905</v>
      </c>
      <c r="O20" s="34">
        <v>0.5403645833333333</v>
      </c>
    </row>
    <row r="21" spans="2:15" ht="14.25" customHeight="1">
      <c r="B21" s="23"/>
      <c r="C21" s="29" t="s">
        <v>10</v>
      </c>
      <c r="D21" s="30">
        <v>383</v>
      </c>
      <c r="E21" s="31">
        <v>0.1594504579517069</v>
      </c>
      <c r="F21" s="32">
        <v>443</v>
      </c>
      <c r="G21" s="33">
        <v>0.18684099536060733</v>
      </c>
      <c r="H21" s="34">
        <v>-0.13544018058690743</v>
      </c>
      <c r="I21" s="32">
        <v>465</v>
      </c>
      <c r="J21" s="35">
        <v>-0.17634408602150542</v>
      </c>
      <c r="K21" s="30">
        <v>2205</v>
      </c>
      <c r="L21" s="31">
        <v>0.19016817593790428</v>
      </c>
      <c r="M21" s="32">
        <v>1971</v>
      </c>
      <c r="N21" s="33">
        <v>0.19600238663484487</v>
      </c>
      <c r="O21" s="34">
        <v>0.11872146118721472</v>
      </c>
    </row>
    <row r="22" spans="2:15" ht="14.25" customHeight="1">
      <c r="B22" s="23"/>
      <c r="C22" s="29" t="s">
        <v>8</v>
      </c>
      <c r="D22" s="30">
        <v>409</v>
      </c>
      <c r="E22" s="31">
        <v>0.17027477102414654</v>
      </c>
      <c r="F22" s="32">
        <v>375</v>
      </c>
      <c r="G22" s="33">
        <v>0.15816111345423872</v>
      </c>
      <c r="H22" s="34">
        <v>0.09066666666666667</v>
      </c>
      <c r="I22" s="32">
        <v>319</v>
      </c>
      <c r="J22" s="35">
        <v>0.2821316614420062</v>
      </c>
      <c r="K22" s="30">
        <v>1678</v>
      </c>
      <c r="L22" s="31">
        <v>0.14471755066839154</v>
      </c>
      <c r="M22" s="32">
        <v>1641</v>
      </c>
      <c r="N22" s="33">
        <v>0.16318615751789975</v>
      </c>
      <c r="O22" s="34">
        <v>0.022547227300426576</v>
      </c>
    </row>
    <row r="23" spans="2:15" ht="14.25" customHeight="1">
      <c r="B23" s="36"/>
      <c r="C23" s="29" t="s">
        <v>9</v>
      </c>
      <c r="D23" s="30">
        <v>361</v>
      </c>
      <c r="E23" s="31">
        <v>0.15029142381348876</v>
      </c>
      <c r="F23" s="32">
        <v>371</v>
      </c>
      <c r="G23" s="33">
        <v>0.1564740615773935</v>
      </c>
      <c r="H23" s="34">
        <v>-0.02695417789757415</v>
      </c>
      <c r="I23" s="32">
        <v>296</v>
      </c>
      <c r="J23" s="35">
        <v>0.21959459459459452</v>
      </c>
      <c r="K23" s="30">
        <v>1419</v>
      </c>
      <c r="L23" s="31">
        <v>0.12238033635187581</v>
      </c>
      <c r="M23" s="32">
        <v>1426</v>
      </c>
      <c r="N23" s="33">
        <v>0.14180588703261734</v>
      </c>
      <c r="O23" s="34">
        <v>-0.004908835904628317</v>
      </c>
    </row>
    <row r="24" spans="2:15" ht="14.25" customHeight="1">
      <c r="B24" s="23"/>
      <c r="C24" s="29" t="s">
        <v>11</v>
      </c>
      <c r="D24" s="30">
        <v>144</v>
      </c>
      <c r="E24" s="31">
        <v>0.05995004163197336</v>
      </c>
      <c r="F24" s="32">
        <v>125</v>
      </c>
      <c r="G24" s="33">
        <v>0.052720371151412905</v>
      </c>
      <c r="H24" s="34">
        <v>0.1519999999999999</v>
      </c>
      <c r="I24" s="32">
        <v>148</v>
      </c>
      <c r="J24" s="35">
        <v>-0.027027027027026973</v>
      </c>
      <c r="K24" s="30">
        <v>684</v>
      </c>
      <c r="L24" s="31">
        <v>0.058990944372574385</v>
      </c>
      <c r="M24" s="32">
        <v>554</v>
      </c>
      <c r="N24" s="33">
        <v>0.0550914876690533</v>
      </c>
      <c r="O24" s="34">
        <v>0.23465703971119134</v>
      </c>
    </row>
    <row r="25" spans="2:15" ht="14.25" customHeight="1">
      <c r="B25" s="23"/>
      <c r="C25" s="29" t="s">
        <v>12</v>
      </c>
      <c r="D25" s="30">
        <v>89</v>
      </c>
      <c r="E25" s="31">
        <v>0.037052456286427976</v>
      </c>
      <c r="F25" s="32">
        <v>167</v>
      </c>
      <c r="G25" s="33">
        <v>0.07043441585828764</v>
      </c>
      <c r="H25" s="34">
        <v>-0.46706586826347307</v>
      </c>
      <c r="I25" s="32">
        <v>98</v>
      </c>
      <c r="J25" s="35">
        <v>-0.09183673469387754</v>
      </c>
      <c r="K25" s="30">
        <v>408</v>
      </c>
      <c r="L25" s="31">
        <v>0.0351875808538163</v>
      </c>
      <c r="M25" s="32">
        <v>614</v>
      </c>
      <c r="N25" s="33">
        <v>0.06105807478122514</v>
      </c>
      <c r="O25" s="34">
        <v>-0.3355048859934854</v>
      </c>
    </row>
    <row r="26" spans="2:15" ht="14.25" customHeight="1">
      <c r="B26" s="70"/>
      <c r="C26" s="37" t="s">
        <v>30</v>
      </c>
      <c r="D26" s="38">
        <v>0</v>
      </c>
      <c r="E26" s="54">
        <v>0</v>
      </c>
      <c r="F26" s="38">
        <v>4</v>
      </c>
      <c r="G26" s="62">
        <v>0.001687051876845213</v>
      </c>
      <c r="H26" s="55">
        <v>-1</v>
      </c>
      <c r="I26" s="38">
        <v>4</v>
      </c>
      <c r="J26" s="63">
        <v>-1</v>
      </c>
      <c r="K26" s="38">
        <v>8</v>
      </c>
      <c r="L26" s="62">
        <v>0.000689952565761104</v>
      </c>
      <c r="M26" s="38">
        <v>5</v>
      </c>
      <c r="N26" s="62">
        <v>0.0004972155926809865</v>
      </c>
      <c r="O26" s="56">
        <v>0.6000000000000001</v>
      </c>
    </row>
    <row r="27" spans="2:15" ht="14.25" customHeight="1">
      <c r="B27" s="69" t="s">
        <v>6</v>
      </c>
      <c r="C27" s="64" t="s">
        <v>31</v>
      </c>
      <c r="D27" s="99">
        <v>2402</v>
      </c>
      <c r="E27" s="58">
        <v>0.9999999999999999</v>
      </c>
      <c r="F27" s="99">
        <v>2371</v>
      </c>
      <c r="G27" s="58">
        <v>0.9999999999999999</v>
      </c>
      <c r="H27" s="59">
        <v>0.013074652045550472</v>
      </c>
      <c r="I27" s="99">
        <v>2490</v>
      </c>
      <c r="J27" s="60">
        <v>-0.03534136546184741</v>
      </c>
      <c r="K27" s="99">
        <v>11595</v>
      </c>
      <c r="L27" s="58">
        <v>1.0000000000000002</v>
      </c>
      <c r="M27" s="99">
        <v>10056</v>
      </c>
      <c r="N27" s="60">
        <v>0.9999999999999999</v>
      </c>
      <c r="O27" s="65">
        <v>0.15304295942720758</v>
      </c>
    </row>
    <row r="28" spans="2:15" ht="14.25" customHeight="1">
      <c r="B28" s="69" t="s">
        <v>60</v>
      </c>
      <c r="C28" s="64" t="s">
        <v>31</v>
      </c>
      <c r="D28" s="57">
        <v>1</v>
      </c>
      <c r="E28" s="58">
        <v>1</v>
      </c>
      <c r="F28" s="57">
        <v>1</v>
      </c>
      <c r="G28" s="58">
        <v>1</v>
      </c>
      <c r="H28" s="59">
        <v>0</v>
      </c>
      <c r="I28" s="57">
        <v>3</v>
      </c>
      <c r="J28" s="60">
        <v>-0.6666666666666667</v>
      </c>
      <c r="K28" s="57">
        <v>8</v>
      </c>
      <c r="L28" s="58">
        <v>1</v>
      </c>
      <c r="M28" s="57">
        <v>11</v>
      </c>
      <c r="N28" s="60">
        <v>1</v>
      </c>
      <c r="O28" s="65">
        <v>-0.2727272727272727</v>
      </c>
    </row>
    <row r="29" spans="2:15" ht="14.25" customHeight="1">
      <c r="B29" s="71"/>
      <c r="C29" s="43" t="s">
        <v>31</v>
      </c>
      <c r="D29" s="100">
        <v>2598</v>
      </c>
      <c r="E29" s="44">
        <v>1</v>
      </c>
      <c r="F29" s="100">
        <v>2558</v>
      </c>
      <c r="G29" s="44">
        <v>1</v>
      </c>
      <c r="H29" s="45">
        <v>0.015637216575449475</v>
      </c>
      <c r="I29" s="100">
        <v>2714</v>
      </c>
      <c r="J29" s="46">
        <v>-0.0427413411938099</v>
      </c>
      <c r="K29" s="100">
        <v>12466</v>
      </c>
      <c r="L29" s="44">
        <v>1</v>
      </c>
      <c r="M29" s="100">
        <v>10854</v>
      </c>
      <c r="N29" s="44">
        <v>1</v>
      </c>
      <c r="O29" s="66">
        <v>0.14851667587985995</v>
      </c>
    </row>
    <row r="30" ht="14.25" customHeight="1">
      <c r="B30" t="s">
        <v>56</v>
      </c>
    </row>
    <row r="31" ht="15">
      <c r="B31" s="48" t="s">
        <v>57</v>
      </c>
    </row>
    <row r="33" spans="2:15" ht="15">
      <c r="B33" s="183" t="s">
        <v>41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67"/>
    </row>
    <row r="34" spans="2:15" ht="15">
      <c r="B34" s="181" t="s">
        <v>42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7" t="s">
        <v>38</v>
      </c>
    </row>
    <row r="35" spans="2:15" ht="14.25" customHeight="1">
      <c r="B35" s="152" t="s">
        <v>22</v>
      </c>
      <c r="C35" s="152" t="s">
        <v>1</v>
      </c>
      <c r="D35" s="154" t="s">
        <v>66</v>
      </c>
      <c r="E35" s="155"/>
      <c r="F35" s="155"/>
      <c r="G35" s="155"/>
      <c r="H35" s="156"/>
      <c r="I35" s="155" t="s">
        <v>62</v>
      </c>
      <c r="J35" s="155"/>
      <c r="K35" s="154" t="s">
        <v>67</v>
      </c>
      <c r="L35" s="155"/>
      <c r="M35" s="155"/>
      <c r="N35" s="155"/>
      <c r="O35" s="156"/>
    </row>
    <row r="36" spans="2:15" ht="14.25" customHeight="1">
      <c r="B36" s="153"/>
      <c r="C36" s="153"/>
      <c r="D36" s="140" t="s">
        <v>68</v>
      </c>
      <c r="E36" s="141"/>
      <c r="F36" s="141"/>
      <c r="G36" s="141"/>
      <c r="H36" s="142"/>
      <c r="I36" s="141" t="s">
        <v>63</v>
      </c>
      <c r="J36" s="141"/>
      <c r="K36" s="140" t="s">
        <v>69</v>
      </c>
      <c r="L36" s="141"/>
      <c r="M36" s="141"/>
      <c r="N36" s="141"/>
      <c r="O36" s="142"/>
    </row>
    <row r="37" spans="2:15" ht="14.25" customHeight="1">
      <c r="B37" s="153"/>
      <c r="C37" s="182"/>
      <c r="D37" s="147">
        <v>2018</v>
      </c>
      <c r="E37" s="148"/>
      <c r="F37" s="176">
        <v>2017</v>
      </c>
      <c r="G37" s="176"/>
      <c r="H37" s="167" t="s">
        <v>23</v>
      </c>
      <c r="I37" s="178">
        <v>2018</v>
      </c>
      <c r="J37" s="147" t="s">
        <v>70</v>
      </c>
      <c r="K37" s="147">
        <v>2018</v>
      </c>
      <c r="L37" s="148"/>
      <c r="M37" s="176">
        <v>2017</v>
      </c>
      <c r="N37" s="148"/>
      <c r="O37" s="169" t="s">
        <v>23</v>
      </c>
    </row>
    <row r="38" spans="2:15" ht="18.75" customHeight="1">
      <c r="B38" s="157" t="s">
        <v>22</v>
      </c>
      <c r="C38" s="170" t="s">
        <v>25</v>
      </c>
      <c r="D38" s="149"/>
      <c r="E38" s="150"/>
      <c r="F38" s="177"/>
      <c r="G38" s="177"/>
      <c r="H38" s="168"/>
      <c r="I38" s="179"/>
      <c r="J38" s="180"/>
      <c r="K38" s="149"/>
      <c r="L38" s="150"/>
      <c r="M38" s="177"/>
      <c r="N38" s="150"/>
      <c r="O38" s="169"/>
    </row>
    <row r="39" spans="2:15" ht="14.25" customHeight="1">
      <c r="B39" s="157"/>
      <c r="C39" s="170"/>
      <c r="D39" s="103" t="s">
        <v>26</v>
      </c>
      <c r="E39" s="107" t="s">
        <v>2</v>
      </c>
      <c r="F39" s="104" t="s">
        <v>26</v>
      </c>
      <c r="G39" s="86" t="s">
        <v>2</v>
      </c>
      <c r="H39" s="159" t="s">
        <v>27</v>
      </c>
      <c r="I39" s="18" t="s">
        <v>26</v>
      </c>
      <c r="J39" s="172" t="s">
        <v>71</v>
      </c>
      <c r="K39" s="103" t="s">
        <v>26</v>
      </c>
      <c r="L39" s="19" t="s">
        <v>2</v>
      </c>
      <c r="M39" s="104" t="s">
        <v>26</v>
      </c>
      <c r="N39" s="19" t="s">
        <v>2</v>
      </c>
      <c r="O39" s="174" t="s">
        <v>27</v>
      </c>
    </row>
    <row r="40" spans="2:15" ht="25.5">
      <c r="B40" s="158"/>
      <c r="C40" s="171"/>
      <c r="D40" s="106" t="s">
        <v>28</v>
      </c>
      <c r="E40" s="105" t="s">
        <v>29</v>
      </c>
      <c r="F40" s="20" t="s">
        <v>28</v>
      </c>
      <c r="G40" s="21" t="s">
        <v>29</v>
      </c>
      <c r="H40" s="160"/>
      <c r="I40" s="22" t="s">
        <v>28</v>
      </c>
      <c r="J40" s="173"/>
      <c r="K40" s="106" t="s">
        <v>28</v>
      </c>
      <c r="L40" s="105" t="s">
        <v>29</v>
      </c>
      <c r="M40" s="20" t="s">
        <v>28</v>
      </c>
      <c r="N40" s="105" t="s">
        <v>29</v>
      </c>
      <c r="O40" s="175"/>
    </row>
    <row r="41" spans="2:15" ht="15">
      <c r="B41" s="23"/>
      <c r="C41" s="25" t="s">
        <v>9</v>
      </c>
      <c r="D41" s="26"/>
      <c r="E41" s="27"/>
      <c r="F41" s="87"/>
      <c r="G41" s="88"/>
      <c r="H41" s="28"/>
      <c r="I41" s="26"/>
      <c r="J41" s="89"/>
      <c r="K41" s="26">
        <v>1</v>
      </c>
      <c r="L41" s="27">
        <v>0.5</v>
      </c>
      <c r="M41" s="87">
        <v>1</v>
      </c>
      <c r="N41" s="88">
        <v>1</v>
      </c>
      <c r="O41" s="28">
        <v>0</v>
      </c>
    </row>
    <row r="42" spans="2:15" ht="15">
      <c r="B42" s="23"/>
      <c r="C42" s="29" t="s">
        <v>4</v>
      </c>
      <c r="D42" s="30"/>
      <c r="E42" s="31"/>
      <c r="F42" s="32"/>
      <c r="G42" s="33"/>
      <c r="H42" s="34"/>
      <c r="I42" s="30"/>
      <c r="J42" s="35"/>
      <c r="K42" s="30">
        <v>1</v>
      </c>
      <c r="L42" s="31">
        <v>0.5</v>
      </c>
      <c r="M42" s="32">
        <v>0</v>
      </c>
      <c r="N42" s="33">
        <v>0</v>
      </c>
      <c r="O42" s="34"/>
    </row>
    <row r="43" spans="2:15" ht="15">
      <c r="B43" s="71" t="s">
        <v>5</v>
      </c>
      <c r="C43" s="64" t="s">
        <v>31</v>
      </c>
      <c r="D43" s="57">
        <v>0</v>
      </c>
      <c r="E43" s="58">
        <v>0</v>
      </c>
      <c r="F43" s="57">
        <v>0</v>
      </c>
      <c r="G43" s="58">
        <v>0</v>
      </c>
      <c r="H43" s="61"/>
      <c r="I43" s="57">
        <v>0</v>
      </c>
      <c r="J43" s="58">
        <v>0</v>
      </c>
      <c r="K43" s="57">
        <v>2</v>
      </c>
      <c r="L43" s="58">
        <v>1</v>
      </c>
      <c r="M43" s="57">
        <v>1</v>
      </c>
      <c r="N43" s="58">
        <v>1</v>
      </c>
      <c r="O43" s="61">
        <v>1</v>
      </c>
    </row>
    <row r="44" spans="2:15" ht="15">
      <c r="B44" s="23"/>
      <c r="C44" s="25" t="s">
        <v>3</v>
      </c>
      <c r="D44" s="26">
        <v>522</v>
      </c>
      <c r="E44" s="27">
        <v>0.2730125523012552</v>
      </c>
      <c r="F44" s="87">
        <v>513</v>
      </c>
      <c r="G44" s="88">
        <v>0.25675675675675674</v>
      </c>
      <c r="H44" s="28">
        <v>0.01754385964912286</v>
      </c>
      <c r="I44" s="87">
        <v>502</v>
      </c>
      <c r="J44" s="89">
        <v>0.03984063745019917</v>
      </c>
      <c r="K44" s="26">
        <v>2408</v>
      </c>
      <c r="L44" s="27">
        <v>0.25414248021108177</v>
      </c>
      <c r="M44" s="87">
        <v>2095</v>
      </c>
      <c r="N44" s="88">
        <v>0.24431486880466471</v>
      </c>
      <c r="O44" s="28">
        <v>0.14940334128878274</v>
      </c>
    </row>
    <row r="45" spans="2:15" ht="15">
      <c r="B45" s="23"/>
      <c r="C45" s="29" t="s">
        <v>4</v>
      </c>
      <c r="D45" s="30">
        <v>344</v>
      </c>
      <c r="E45" s="31">
        <v>0.1799163179916318</v>
      </c>
      <c r="F45" s="32">
        <v>289</v>
      </c>
      <c r="G45" s="33">
        <v>0.14464464464464463</v>
      </c>
      <c r="H45" s="34">
        <v>0.19031141868512114</v>
      </c>
      <c r="I45" s="32">
        <v>473</v>
      </c>
      <c r="J45" s="35">
        <v>-0.2727272727272727</v>
      </c>
      <c r="K45" s="30">
        <v>1953</v>
      </c>
      <c r="L45" s="31">
        <v>0.20612137203166228</v>
      </c>
      <c r="M45" s="32">
        <v>1326</v>
      </c>
      <c r="N45" s="33">
        <v>0.15463556851311952</v>
      </c>
      <c r="O45" s="34">
        <v>0.47285067873303177</v>
      </c>
    </row>
    <row r="46" spans="2:15" ht="15">
      <c r="B46" s="23"/>
      <c r="C46" s="29" t="s">
        <v>10</v>
      </c>
      <c r="D46" s="30">
        <v>283</v>
      </c>
      <c r="E46" s="31">
        <v>0.14801255230125523</v>
      </c>
      <c r="F46" s="32">
        <v>367</v>
      </c>
      <c r="G46" s="33">
        <v>0.18368368368368368</v>
      </c>
      <c r="H46" s="34">
        <v>-0.228882833787466</v>
      </c>
      <c r="I46" s="32">
        <v>387</v>
      </c>
      <c r="J46" s="35">
        <v>-0.2687338501291989</v>
      </c>
      <c r="K46" s="30">
        <v>1830</v>
      </c>
      <c r="L46" s="31">
        <v>0.19313984168865436</v>
      </c>
      <c r="M46" s="32">
        <v>1649</v>
      </c>
      <c r="N46" s="33">
        <v>0.19230320699708456</v>
      </c>
      <c r="O46" s="34">
        <v>0.10976349302607646</v>
      </c>
    </row>
    <row r="47" spans="2:15" ht="15">
      <c r="B47" s="23"/>
      <c r="C47" s="29" t="s">
        <v>8</v>
      </c>
      <c r="D47" s="30">
        <v>341</v>
      </c>
      <c r="E47" s="31">
        <v>0.17834728033472802</v>
      </c>
      <c r="F47" s="32">
        <v>303</v>
      </c>
      <c r="G47" s="33">
        <v>0.15165165165165165</v>
      </c>
      <c r="H47" s="34">
        <v>0.12541254125412538</v>
      </c>
      <c r="I47" s="32">
        <v>258</v>
      </c>
      <c r="J47" s="35">
        <v>0.32170542635658905</v>
      </c>
      <c r="K47" s="30">
        <v>1380</v>
      </c>
      <c r="L47" s="31">
        <v>0.14564643799472296</v>
      </c>
      <c r="M47" s="32">
        <v>1337</v>
      </c>
      <c r="N47" s="33">
        <v>0.15591836734693879</v>
      </c>
      <c r="O47" s="34">
        <v>0.032161555721765156</v>
      </c>
    </row>
    <row r="48" spans="2:15" ht="15">
      <c r="B48" s="36"/>
      <c r="C48" s="29" t="s">
        <v>9</v>
      </c>
      <c r="D48" s="30">
        <v>262</v>
      </c>
      <c r="E48" s="31">
        <v>0.13702928870292888</v>
      </c>
      <c r="F48" s="32">
        <v>287</v>
      </c>
      <c r="G48" s="33">
        <v>0.14364364364364365</v>
      </c>
      <c r="H48" s="34">
        <v>-0.08710801393728218</v>
      </c>
      <c r="I48" s="32">
        <v>211</v>
      </c>
      <c r="J48" s="35">
        <v>0.2417061611374407</v>
      </c>
      <c r="K48" s="30">
        <v>1086</v>
      </c>
      <c r="L48" s="31">
        <v>0.1146174142480211</v>
      </c>
      <c r="M48" s="32">
        <v>1126</v>
      </c>
      <c r="N48" s="33">
        <v>0.13131195335276968</v>
      </c>
      <c r="O48" s="34">
        <v>-0.035523978685612745</v>
      </c>
    </row>
    <row r="49" spans="2:15" ht="15">
      <c r="B49" s="23"/>
      <c r="C49" s="29" t="s">
        <v>11</v>
      </c>
      <c r="D49" s="30">
        <v>124</v>
      </c>
      <c r="E49" s="31">
        <v>0.06485355648535565</v>
      </c>
      <c r="F49" s="32">
        <v>108</v>
      </c>
      <c r="G49" s="33">
        <v>0.05405405405405406</v>
      </c>
      <c r="H49" s="34">
        <v>0.14814814814814814</v>
      </c>
      <c r="I49" s="32">
        <v>116</v>
      </c>
      <c r="J49" s="35">
        <v>0.06896551724137923</v>
      </c>
      <c r="K49" s="30">
        <v>584</v>
      </c>
      <c r="L49" s="31">
        <v>0.06163588390501319</v>
      </c>
      <c r="M49" s="32">
        <v>490</v>
      </c>
      <c r="N49" s="33">
        <v>0.05714285714285714</v>
      </c>
      <c r="O49" s="34">
        <v>0.19183673469387763</v>
      </c>
    </row>
    <row r="50" spans="2:15" ht="15">
      <c r="B50" s="23"/>
      <c r="C50" s="29" t="s">
        <v>12</v>
      </c>
      <c r="D50" s="30">
        <v>36</v>
      </c>
      <c r="E50" s="31">
        <v>0.01882845188284519</v>
      </c>
      <c r="F50" s="32">
        <v>131</v>
      </c>
      <c r="G50" s="33">
        <v>0.06556556556556556</v>
      </c>
      <c r="H50" s="34">
        <v>-0.7251908396946565</v>
      </c>
      <c r="I50" s="32">
        <v>35</v>
      </c>
      <c r="J50" s="35">
        <v>0.02857142857142847</v>
      </c>
      <c r="K50" s="30">
        <v>230</v>
      </c>
      <c r="L50" s="31">
        <v>0.024274406332453827</v>
      </c>
      <c r="M50" s="32">
        <v>546</v>
      </c>
      <c r="N50" s="33">
        <v>0.0636734693877551</v>
      </c>
      <c r="O50" s="34">
        <v>-0.5787545787545787</v>
      </c>
    </row>
    <row r="51" spans="2:15" ht="15">
      <c r="B51" s="70"/>
      <c r="C51" s="37" t="s">
        <v>30</v>
      </c>
      <c r="D51" s="38">
        <v>0</v>
      </c>
      <c r="E51" s="54">
        <v>0</v>
      </c>
      <c r="F51" s="38">
        <v>0</v>
      </c>
      <c r="G51" s="62">
        <v>0</v>
      </c>
      <c r="H51" s="55"/>
      <c r="I51" s="38">
        <v>0</v>
      </c>
      <c r="J51" s="63"/>
      <c r="K51" s="38">
        <v>0</v>
      </c>
      <c r="L51" s="62">
        <v>0</v>
      </c>
      <c r="M51" s="38">
        <v>0</v>
      </c>
      <c r="N51" s="62">
        <v>0</v>
      </c>
      <c r="O51" s="56"/>
    </row>
    <row r="52" spans="2:15" ht="15">
      <c r="B52" s="69" t="s">
        <v>6</v>
      </c>
      <c r="C52" s="64" t="s">
        <v>31</v>
      </c>
      <c r="D52" s="99">
        <v>1912</v>
      </c>
      <c r="E52" s="58">
        <v>0.9999999999999999</v>
      </c>
      <c r="F52" s="99">
        <v>1998</v>
      </c>
      <c r="G52" s="58">
        <v>1</v>
      </c>
      <c r="H52" s="59">
        <v>-0.04304304304304307</v>
      </c>
      <c r="I52" s="99">
        <v>1982</v>
      </c>
      <c r="J52" s="60">
        <v>-0.0353178607467205</v>
      </c>
      <c r="K52" s="99">
        <v>9471</v>
      </c>
      <c r="L52" s="58">
        <v>0.9995778364116095</v>
      </c>
      <c r="M52" s="99">
        <v>8569</v>
      </c>
      <c r="N52" s="60">
        <v>0.9993002915451895</v>
      </c>
      <c r="O52" s="65">
        <v>0.10526315789473695</v>
      </c>
    </row>
    <row r="53" spans="2:15" ht="15">
      <c r="B53" s="69" t="s">
        <v>60</v>
      </c>
      <c r="C53" s="64" t="s">
        <v>31</v>
      </c>
      <c r="D53" s="57">
        <v>0</v>
      </c>
      <c r="E53" s="58">
        <v>1</v>
      </c>
      <c r="F53" s="57">
        <v>0</v>
      </c>
      <c r="G53" s="58">
        <v>1</v>
      </c>
      <c r="H53" s="59"/>
      <c r="I53" s="57">
        <v>0</v>
      </c>
      <c r="J53" s="60"/>
      <c r="K53" s="57">
        <v>2</v>
      </c>
      <c r="L53" s="58">
        <v>1</v>
      </c>
      <c r="M53" s="57">
        <v>5</v>
      </c>
      <c r="N53" s="58">
        <v>1</v>
      </c>
      <c r="O53" s="65">
        <v>-0.6</v>
      </c>
    </row>
    <row r="54" spans="2:15" ht="15">
      <c r="B54" s="71"/>
      <c r="C54" s="43" t="s">
        <v>31</v>
      </c>
      <c r="D54" s="100">
        <v>1912</v>
      </c>
      <c r="E54" s="44">
        <v>1</v>
      </c>
      <c r="F54" s="100">
        <v>1998</v>
      </c>
      <c r="G54" s="44">
        <v>1</v>
      </c>
      <c r="H54" s="45">
        <v>-0.04304304304304307</v>
      </c>
      <c r="I54" s="100">
        <v>1982</v>
      </c>
      <c r="J54" s="46">
        <v>-0.0353178607467205</v>
      </c>
      <c r="K54" s="100">
        <v>9475</v>
      </c>
      <c r="L54" s="44">
        <v>1</v>
      </c>
      <c r="M54" s="100">
        <v>8575</v>
      </c>
      <c r="N54" s="44">
        <v>1</v>
      </c>
      <c r="O54" s="66">
        <v>0.10495626822157433</v>
      </c>
    </row>
    <row r="55" spans="2:15" ht="15">
      <c r="B55" s="84" t="s">
        <v>45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</row>
    <row r="56" spans="2:15" ht="1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2:15" ht="15">
      <c r="B57" s="183" t="s">
        <v>54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67"/>
    </row>
    <row r="58" spans="2:15" ht="15">
      <c r="B58" s="181" t="s">
        <v>55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7" t="s">
        <v>38</v>
      </c>
    </row>
    <row r="59" spans="2:15" ht="15">
      <c r="B59" s="152" t="s">
        <v>22</v>
      </c>
      <c r="C59" s="152" t="s">
        <v>1</v>
      </c>
      <c r="D59" s="154" t="s">
        <v>66</v>
      </c>
      <c r="E59" s="155"/>
      <c r="F59" s="155"/>
      <c r="G59" s="155"/>
      <c r="H59" s="156"/>
      <c r="I59" s="155" t="s">
        <v>62</v>
      </c>
      <c r="J59" s="155"/>
      <c r="K59" s="154" t="s">
        <v>67</v>
      </c>
      <c r="L59" s="155"/>
      <c r="M59" s="155"/>
      <c r="N59" s="155"/>
      <c r="O59" s="156"/>
    </row>
    <row r="60" spans="2:15" ht="15">
      <c r="B60" s="153"/>
      <c r="C60" s="153"/>
      <c r="D60" s="140" t="s">
        <v>68</v>
      </c>
      <c r="E60" s="141"/>
      <c r="F60" s="141"/>
      <c r="G60" s="141"/>
      <c r="H60" s="142"/>
      <c r="I60" s="141" t="s">
        <v>63</v>
      </c>
      <c r="J60" s="141"/>
      <c r="K60" s="140" t="s">
        <v>69</v>
      </c>
      <c r="L60" s="141"/>
      <c r="M60" s="141"/>
      <c r="N60" s="141"/>
      <c r="O60" s="142"/>
    </row>
    <row r="61" spans="2:15" ht="15" customHeight="1">
      <c r="B61" s="153"/>
      <c r="C61" s="182"/>
      <c r="D61" s="147">
        <v>2018</v>
      </c>
      <c r="E61" s="148"/>
      <c r="F61" s="176">
        <v>2017</v>
      </c>
      <c r="G61" s="176"/>
      <c r="H61" s="167" t="s">
        <v>23</v>
      </c>
      <c r="I61" s="178">
        <v>2018</v>
      </c>
      <c r="J61" s="147" t="s">
        <v>70</v>
      </c>
      <c r="K61" s="147">
        <v>2018</v>
      </c>
      <c r="L61" s="148"/>
      <c r="M61" s="176">
        <v>2017</v>
      </c>
      <c r="N61" s="148"/>
      <c r="O61" s="169" t="s">
        <v>23</v>
      </c>
    </row>
    <row r="62" spans="2:15" ht="14.25" customHeight="1">
      <c r="B62" s="157" t="s">
        <v>22</v>
      </c>
      <c r="C62" s="170" t="s">
        <v>25</v>
      </c>
      <c r="D62" s="149"/>
      <c r="E62" s="150"/>
      <c r="F62" s="177"/>
      <c r="G62" s="177"/>
      <c r="H62" s="168"/>
      <c r="I62" s="179"/>
      <c r="J62" s="180"/>
      <c r="K62" s="149"/>
      <c r="L62" s="150"/>
      <c r="M62" s="177"/>
      <c r="N62" s="150"/>
      <c r="O62" s="169"/>
    </row>
    <row r="63" spans="2:15" ht="15" customHeight="1">
      <c r="B63" s="157"/>
      <c r="C63" s="170"/>
      <c r="D63" s="103" t="s">
        <v>26</v>
      </c>
      <c r="E63" s="107" t="s">
        <v>2</v>
      </c>
      <c r="F63" s="104" t="s">
        <v>26</v>
      </c>
      <c r="G63" s="86" t="s">
        <v>2</v>
      </c>
      <c r="H63" s="159" t="s">
        <v>27</v>
      </c>
      <c r="I63" s="18" t="s">
        <v>26</v>
      </c>
      <c r="J63" s="172" t="s">
        <v>71</v>
      </c>
      <c r="K63" s="103" t="s">
        <v>26</v>
      </c>
      <c r="L63" s="19" t="s">
        <v>2</v>
      </c>
      <c r="M63" s="104" t="s">
        <v>26</v>
      </c>
      <c r="N63" s="19" t="s">
        <v>2</v>
      </c>
      <c r="O63" s="174" t="s">
        <v>27</v>
      </c>
    </row>
    <row r="64" spans="2:15" ht="14.25" customHeight="1">
      <c r="B64" s="158"/>
      <c r="C64" s="171"/>
      <c r="D64" s="106" t="s">
        <v>28</v>
      </c>
      <c r="E64" s="105" t="s">
        <v>29</v>
      </c>
      <c r="F64" s="20" t="s">
        <v>28</v>
      </c>
      <c r="G64" s="21" t="s">
        <v>29</v>
      </c>
      <c r="H64" s="160"/>
      <c r="I64" s="22" t="s">
        <v>28</v>
      </c>
      <c r="J64" s="173"/>
      <c r="K64" s="106" t="s">
        <v>28</v>
      </c>
      <c r="L64" s="105" t="s">
        <v>29</v>
      </c>
      <c r="M64" s="20" t="s">
        <v>28</v>
      </c>
      <c r="N64" s="105" t="s">
        <v>29</v>
      </c>
      <c r="O64" s="175"/>
    </row>
    <row r="65" spans="2:15" ht="15">
      <c r="B65" s="23"/>
      <c r="C65" s="25" t="s">
        <v>12</v>
      </c>
      <c r="D65" s="26">
        <v>88</v>
      </c>
      <c r="E65" s="27">
        <v>0.4512820512820513</v>
      </c>
      <c r="F65" s="87">
        <v>75</v>
      </c>
      <c r="G65" s="88">
        <v>0.4032258064516129</v>
      </c>
      <c r="H65" s="28">
        <v>0.17333333333333334</v>
      </c>
      <c r="I65" s="26">
        <v>101</v>
      </c>
      <c r="J65" s="89">
        <v>-0.12871287128712872</v>
      </c>
      <c r="K65" s="26">
        <v>372</v>
      </c>
      <c r="L65" s="27">
        <v>0.43205574912891986</v>
      </c>
      <c r="M65" s="87">
        <v>364</v>
      </c>
      <c r="N65" s="88">
        <v>0.4631043256997455</v>
      </c>
      <c r="O65" s="28">
        <v>0.0219780219780219</v>
      </c>
    </row>
    <row r="66" spans="2:15" ht="15">
      <c r="B66" s="23"/>
      <c r="C66" s="29" t="s">
        <v>4</v>
      </c>
      <c r="D66" s="30">
        <v>31</v>
      </c>
      <c r="E66" s="31">
        <v>0.15897435897435896</v>
      </c>
      <c r="F66" s="32">
        <v>67</v>
      </c>
      <c r="G66" s="33">
        <v>0.3602150537634409</v>
      </c>
      <c r="H66" s="34">
        <v>-0.5373134328358209</v>
      </c>
      <c r="I66" s="30">
        <v>46</v>
      </c>
      <c r="J66" s="35">
        <v>-0.32608695652173914</v>
      </c>
      <c r="K66" s="30">
        <v>205</v>
      </c>
      <c r="L66" s="31">
        <v>0.23809523809523808</v>
      </c>
      <c r="M66" s="32">
        <v>201</v>
      </c>
      <c r="N66" s="33">
        <v>0.25572519083969464</v>
      </c>
      <c r="O66" s="34">
        <v>0.01990049751243772</v>
      </c>
    </row>
    <row r="67" spans="2:15" ht="15">
      <c r="B67" s="23"/>
      <c r="C67" s="29" t="s">
        <v>9</v>
      </c>
      <c r="D67" s="30">
        <v>36</v>
      </c>
      <c r="E67" s="31">
        <v>0.18461538461538463</v>
      </c>
      <c r="F67" s="32">
        <v>22</v>
      </c>
      <c r="G67" s="33">
        <v>0.11827956989247312</v>
      </c>
      <c r="H67" s="34">
        <v>0.6363636363636365</v>
      </c>
      <c r="I67" s="32"/>
      <c r="J67" s="35"/>
      <c r="K67" s="30">
        <v>145</v>
      </c>
      <c r="L67" s="31">
        <v>0.16840882694541232</v>
      </c>
      <c r="M67" s="32">
        <v>134</v>
      </c>
      <c r="N67" s="33">
        <v>0.17048346055979643</v>
      </c>
      <c r="O67" s="34">
        <v>0.08208955223880587</v>
      </c>
    </row>
    <row r="68" spans="2:15" ht="14.25" customHeight="1">
      <c r="B68" s="23"/>
      <c r="C68" s="29" t="s">
        <v>3</v>
      </c>
      <c r="D68" s="30">
        <v>13</v>
      </c>
      <c r="E68" s="31">
        <v>0.06666666666666667</v>
      </c>
      <c r="F68" s="32">
        <v>8</v>
      </c>
      <c r="G68" s="33">
        <v>0.043010752688172046</v>
      </c>
      <c r="H68" s="34">
        <v>0.625</v>
      </c>
      <c r="I68" s="32"/>
      <c r="J68" s="35"/>
      <c r="K68" s="30">
        <v>63</v>
      </c>
      <c r="L68" s="31">
        <v>0.07317073170731707</v>
      </c>
      <c r="M68" s="32">
        <v>29</v>
      </c>
      <c r="N68" s="33">
        <v>0.03689567430025445</v>
      </c>
      <c r="O68" s="34">
        <v>1.1724137931034484</v>
      </c>
    </row>
    <row r="69" spans="2:15" ht="14.25" customHeight="1">
      <c r="B69" s="36"/>
      <c r="C69" s="29" t="s">
        <v>43</v>
      </c>
      <c r="D69" s="30">
        <v>13</v>
      </c>
      <c r="E69" s="31">
        <v>0.06666666666666667</v>
      </c>
      <c r="F69" s="32">
        <v>8</v>
      </c>
      <c r="G69" s="33">
        <v>0.043010752688172046</v>
      </c>
      <c r="H69" s="34">
        <v>0.625</v>
      </c>
      <c r="I69" s="32">
        <v>4</v>
      </c>
      <c r="J69" s="35">
        <v>2.25</v>
      </c>
      <c r="K69" s="30">
        <v>35</v>
      </c>
      <c r="L69" s="31">
        <v>0.04065040650406504</v>
      </c>
      <c r="M69" s="32">
        <v>25</v>
      </c>
      <c r="N69" s="33">
        <v>0.031806615776081425</v>
      </c>
      <c r="O69" s="34">
        <v>0.3999999999999999</v>
      </c>
    </row>
    <row r="70" spans="2:15" ht="14.25" customHeight="1">
      <c r="B70" s="23"/>
      <c r="C70" s="29" t="s">
        <v>11</v>
      </c>
      <c r="D70" s="30">
        <v>3</v>
      </c>
      <c r="E70" s="31">
        <v>0.015384615384615385</v>
      </c>
      <c r="F70" s="32">
        <v>2</v>
      </c>
      <c r="G70" s="33">
        <v>0.010752688172043012</v>
      </c>
      <c r="H70" s="34">
        <v>0.5</v>
      </c>
      <c r="I70" s="32">
        <v>3</v>
      </c>
      <c r="J70" s="35">
        <v>0</v>
      </c>
      <c r="K70" s="30">
        <v>16</v>
      </c>
      <c r="L70" s="31">
        <v>0.018583042973286876</v>
      </c>
      <c r="M70" s="32">
        <v>5</v>
      </c>
      <c r="N70" s="33">
        <v>0.006361323155216285</v>
      </c>
      <c r="O70" s="34">
        <v>2.2</v>
      </c>
    </row>
    <row r="71" spans="2:15" ht="14.25" customHeight="1">
      <c r="B71" s="23"/>
      <c r="C71" s="29" t="s">
        <v>17</v>
      </c>
      <c r="D71" s="30">
        <v>1</v>
      </c>
      <c r="E71" s="31">
        <v>0.005128205128205128</v>
      </c>
      <c r="F71" s="32">
        <v>0</v>
      </c>
      <c r="G71" s="33">
        <v>0</v>
      </c>
      <c r="H71" s="34"/>
      <c r="I71" s="32">
        <v>3</v>
      </c>
      <c r="J71" s="35">
        <v>-0.6666666666666667</v>
      </c>
      <c r="K71" s="30">
        <v>6</v>
      </c>
      <c r="L71" s="31">
        <v>0.006968641114982578</v>
      </c>
      <c r="M71" s="32">
        <v>15</v>
      </c>
      <c r="N71" s="33">
        <v>0.019083969465648856</v>
      </c>
      <c r="O71" s="34">
        <v>-0.6</v>
      </c>
    </row>
    <row r="72" spans="2:15" ht="15">
      <c r="B72" s="23"/>
      <c r="C72" s="37" t="s">
        <v>30</v>
      </c>
      <c r="D72" s="38">
        <v>10</v>
      </c>
      <c r="E72" s="54">
        <v>0.05128205128205129</v>
      </c>
      <c r="F72" s="38">
        <v>4</v>
      </c>
      <c r="G72" s="62">
        <v>0.021505376344086023</v>
      </c>
      <c r="H72" s="55">
        <v>1.5</v>
      </c>
      <c r="I72" s="38">
        <v>3</v>
      </c>
      <c r="J72" s="63">
        <v>2.3333333333333335</v>
      </c>
      <c r="K72" s="38">
        <v>19</v>
      </c>
      <c r="L72" s="62">
        <v>0.022067363530778164</v>
      </c>
      <c r="M72" s="38">
        <v>13</v>
      </c>
      <c r="N72" s="62">
        <v>0.016539440203562343</v>
      </c>
      <c r="O72" s="56">
        <v>0.46153846153846145</v>
      </c>
    </row>
    <row r="73" spans="2:15" ht="15" customHeight="1">
      <c r="B73" s="71" t="s">
        <v>5</v>
      </c>
      <c r="C73" s="64" t="s">
        <v>31</v>
      </c>
      <c r="D73" s="99">
        <v>195</v>
      </c>
      <c r="E73" s="58">
        <v>0.9999999999999998</v>
      </c>
      <c r="F73" s="99">
        <v>186</v>
      </c>
      <c r="G73" s="58">
        <v>0.9999999999999999</v>
      </c>
      <c r="H73" s="59">
        <v>0.048387096774193505</v>
      </c>
      <c r="I73" s="99">
        <v>160</v>
      </c>
      <c r="J73" s="60">
        <v>2.1285335055244654</v>
      </c>
      <c r="K73" s="99">
        <v>861</v>
      </c>
      <c r="L73" s="58">
        <v>0.9999999999999998</v>
      </c>
      <c r="M73" s="99">
        <v>786</v>
      </c>
      <c r="N73" s="60">
        <v>0.9999999999999999</v>
      </c>
      <c r="O73" s="65">
        <v>0.09541984732824438</v>
      </c>
    </row>
    <row r="74" spans="2:15" ht="15">
      <c r="B74" s="23"/>
      <c r="C74" s="25" t="s">
        <v>3</v>
      </c>
      <c r="D74" s="26">
        <v>64</v>
      </c>
      <c r="E74" s="27">
        <v>0.1306122448979592</v>
      </c>
      <c r="F74" s="87">
        <v>42</v>
      </c>
      <c r="G74" s="88">
        <v>0.1126005361930295</v>
      </c>
      <c r="H74" s="28">
        <v>0.5238095238095237</v>
      </c>
      <c r="I74" s="87">
        <v>72</v>
      </c>
      <c r="J74" s="89">
        <v>-0.11111111111111116</v>
      </c>
      <c r="K74" s="26">
        <v>419</v>
      </c>
      <c r="L74" s="27">
        <v>0.1972693032015066</v>
      </c>
      <c r="M74" s="87">
        <v>214</v>
      </c>
      <c r="N74" s="88">
        <v>0.14391392064559516</v>
      </c>
      <c r="O74" s="28">
        <v>0.9579439252336448</v>
      </c>
    </row>
    <row r="75" spans="2:15" ht="15" customHeight="1">
      <c r="B75" s="23"/>
      <c r="C75" s="29" t="s">
        <v>4</v>
      </c>
      <c r="D75" s="30">
        <v>86</v>
      </c>
      <c r="E75" s="31">
        <v>0.17551020408163265</v>
      </c>
      <c r="F75" s="32">
        <v>42</v>
      </c>
      <c r="G75" s="33">
        <v>0.1126005361930295</v>
      </c>
      <c r="H75" s="34">
        <v>1.0476190476190474</v>
      </c>
      <c r="I75" s="32">
        <v>113</v>
      </c>
      <c r="J75" s="35">
        <v>-0.23893805309734517</v>
      </c>
      <c r="K75" s="30">
        <v>413</v>
      </c>
      <c r="L75" s="31">
        <v>0.19444444444444445</v>
      </c>
      <c r="M75" s="32">
        <v>210</v>
      </c>
      <c r="N75" s="33">
        <v>0.14122394082044384</v>
      </c>
      <c r="O75" s="34">
        <v>0.9666666666666666</v>
      </c>
    </row>
    <row r="76" spans="2:15" ht="15">
      <c r="B76" s="23"/>
      <c r="C76" s="29" t="s">
        <v>10</v>
      </c>
      <c r="D76" s="30">
        <v>100</v>
      </c>
      <c r="E76" s="31">
        <v>0.20408163265306123</v>
      </c>
      <c r="F76" s="32">
        <v>76</v>
      </c>
      <c r="G76" s="33">
        <v>0.2037533512064343</v>
      </c>
      <c r="H76" s="34">
        <v>0.3157894736842106</v>
      </c>
      <c r="I76" s="32">
        <v>78</v>
      </c>
      <c r="J76" s="35">
        <v>0.28205128205128216</v>
      </c>
      <c r="K76" s="30">
        <v>375</v>
      </c>
      <c r="L76" s="31">
        <v>0.1765536723163842</v>
      </c>
      <c r="M76" s="32">
        <v>322</v>
      </c>
      <c r="N76" s="33">
        <v>0.21654337592468056</v>
      </c>
      <c r="O76" s="34">
        <v>0.1645962732919255</v>
      </c>
    </row>
    <row r="77" spans="2:15" ht="15" customHeight="1">
      <c r="B77" s="23"/>
      <c r="C77" s="29" t="s">
        <v>9</v>
      </c>
      <c r="D77" s="30">
        <v>99</v>
      </c>
      <c r="E77" s="31">
        <v>0.20204081632653062</v>
      </c>
      <c r="F77" s="32">
        <v>84</v>
      </c>
      <c r="G77" s="33">
        <v>0.225201072386059</v>
      </c>
      <c r="H77" s="34">
        <v>0.1785714285714286</v>
      </c>
      <c r="I77" s="32">
        <v>85</v>
      </c>
      <c r="J77" s="35">
        <v>0.16470588235294126</v>
      </c>
      <c r="K77" s="30">
        <v>333</v>
      </c>
      <c r="L77" s="31">
        <v>0.15677966101694915</v>
      </c>
      <c r="M77" s="32">
        <v>300</v>
      </c>
      <c r="N77" s="33">
        <v>0.20174848688634836</v>
      </c>
      <c r="O77" s="34">
        <v>0.1100000000000001</v>
      </c>
    </row>
    <row r="78" spans="2:15" ht="15">
      <c r="B78" s="36"/>
      <c r="C78" s="29" t="s">
        <v>8</v>
      </c>
      <c r="D78" s="30">
        <v>68</v>
      </c>
      <c r="E78" s="31">
        <v>0.13877551020408163</v>
      </c>
      <c r="F78" s="32">
        <v>72</v>
      </c>
      <c r="G78" s="33">
        <v>0.19302949061662197</v>
      </c>
      <c r="H78" s="34">
        <v>-0.05555555555555558</v>
      </c>
      <c r="I78" s="32">
        <v>61</v>
      </c>
      <c r="J78" s="35">
        <v>0.11475409836065564</v>
      </c>
      <c r="K78" s="30">
        <v>298</v>
      </c>
      <c r="L78" s="31">
        <v>0.14030131826741996</v>
      </c>
      <c r="M78" s="32">
        <v>304</v>
      </c>
      <c r="N78" s="33">
        <v>0.20443846671149965</v>
      </c>
      <c r="O78" s="34">
        <v>-0.019736842105263164</v>
      </c>
    </row>
    <row r="79" spans="2:15" ht="15" customHeight="1">
      <c r="B79" s="23"/>
      <c r="C79" s="29" t="s">
        <v>12</v>
      </c>
      <c r="D79" s="30">
        <v>53</v>
      </c>
      <c r="E79" s="31">
        <v>0.10816326530612246</v>
      </c>
      <c r="F79" s="32">
        <v>36</v>
      </c>
      <c r="G79" s="33">
        <v>0.09651474530831099</v>
      </c>
      <c r="H79" s="34">
        <v>0.4722222222222223</v>
      </c>
      <c r="I79" s="32">
        <v>63</v>
      </c>
      <c r="J79" s="35">
        <v>-0.15873015873015872</v>
      </c>
      <c r="K79" s="30">
        <v>178</v>
      </c>
      <c r="L79" s="31">
        <v>0.08380414312617702</v>
      </c>
      <c r="M79" s="32">
        <v>68</v>
      </c>
      <c r="N79" s="33">
        <v>0.04572965702757229</v>
      </c>
      <c r="O79" s="34">
        <v>1.6176470588235294</v>
      </c>
    </row>
    <row r="80" spans="2:15" ht="15" customHeight="1">
      <c r="B80" s="23"/>
      <c r="C80" s="29" t="s">
        <v>11</v>
      </c>
      <c r="D80" s="30">
        <v>20</v>
      </c>
      <c r="E80" s="31">
        <v>0.04081632653061224</v>
      </c>
      <c r="F80" s="32">
        <v>17</v>
      </c>
      <c r="G80" s="33">
        <v>0.045576407506702415</v>
      </c>
      <c r="H80" s="34">
        <v>0.17647058823529416</v>
      </c>
      <c r="I80" s="32">
        <v>32</v>
      </c>
      <c r="J80" s="35">
        <v>-0.375</v>
      </c>
      <c r="K80" s="30">
        <v>100</v>
      </c>
      <c r="L80" s="31">
        <v>0.047080979284369114</v>
      </c>
      <c r="M80" s="32">
        <v>64</v>
      </c>
      <c r="N80" s="33">
        <v>0.04303967720242098</v>
      </c>
      <c r="O80" s="34">
        <v>0.5625</v>
      </c>
    </row>
    <row r="81" spans="2:15" ht="15" customHeight="1">
      <c r="B81" s="70"/>
      <c r="C81" s="37" t="s">
        <v>30</v>
      </c>
      <c r="D81" s="38">
        <v>0</v>
      </c>
      <c r="E81" s="54">
        <v>0</v>
      </c>
      <c r="F81" s="38">
        <v>4</v>
      </c>
      <c r="G81" s="62">
        <v>0.010723860589812333</v>
      </c>
      <c r="H81" s="55">
        <v>-1</v>
      </c>
      <c r="I81" s="38">
        <v>4</v>
      </c>
      <c r="J81" s="63">
        <v>-1</v>
      </c>
      <c r="K81" s="38">
        <v>8</v>
      </c>
      <c r="L81" s="62">
        <v>0.003766478342749529</v>
      </c>
      <c r="M81" s="38">
        <v>5</v>
      </c>
      <c r="N81" s="62">
        <v>0.0033624747814391394</v>
      </c>
      <c r="O81" s="56">
        <v>0.6000000000000001</v>
      </c>
    </row>
    <row r="82" spans="2:15" ht="15" customHeight="1">
      <c r="B82" s="69" t="s">
        <v>6</v>
      </c>
      <c r="C82" s="64" t="s">
        <v>31</v>
      </c>
      <c r="D82" s="99">
        <v>490</v>
      </c>
      <c r="E82" s="58">
        <v>1</v>
      </c>
      <c r="F82" s="99">
        <v>373</v>
      </c>
      <c r="G82" s="58">
        <v>1</v>
      </c>
      <c r="H82" s="59">
        <v>0.3136729222520107</v>
      </c>
      <c r="I82" s="99">
        <v>508</v>
      </c>
      <c r="J82" s="60">
        <v>-0.03543307086614178</v>
      </c>
      <c r="K82" s="99">
        <v>2124</v>
      </c>
      <c r="L82" s="58">
        <v>1</v>
      </c>
      <c r="M82" s="99">
        <v>1487</v>
      </c>
      <c r="N82" s="60">
        <v>1</v>
      </c>
      <c r="O82" s="65">
        <v>0.42837928715534623</v>
      </c>
    </row>
    <row r="83" spans="2:15" ht="15">
      <c r="B83" s="69" t="s">
        <v>60</v>
      </c>
      <c r="C83" s="64" t="s">
        <v>31</v>
      </c>
      <c r="D83" s="57">
        <v>1</v>
      </c>
      <c r="E83" s="58">
        <v>1</v>
      </c>
      <c r="F83" s="57">
        <v>1</v>
      </c>
      <c r="G83" s="58">
        <v>1</v>
      </c>
      <c r="H83" s="59">
        <v>0</v>
      </c>
      <c r="I83" s="57">
        <v>3</v>
      </c>
      <c r="J83" s="60">
        <v>-0.6666666666666667</v>
      </c>
      <c r="K83" s="57">
        <v>6</v>
      </c>
      <c r="L83" s="58">
        <v>1</v>
      </c>
      <c r="M83" s="57">
        <v>6</v>
      </c>
      <c r="N83" s="58">
        <v>1</v>
      </c>
      <c r="O83" s="65">
        <v>0</v>
      </c>
    </row>
    <row r="84" spans="2:15" ht="15" customHeight="1">
      <c r="B84" s="71"/>
      <c r="C84" s="43" t="s">
        <v>31</v>
      </c>
      <c r="D84" s="100">
        <v>686</v>
      </c>
      <c r="E84" s="44">
        <v>1</v>
      </c>
      <c r="F84" s="100">
        <v>560</v>
      </c>
      <c r="G84" s="44">
        <v>1</v>
      </c>
      <c r="H84" s="45">
        <v>0.2250000000000001</v>
      </c>
      <c r="I84" s="100">
        <v>732</v>
      </c>
      <c r="J84" s="46">
        <v>-0.06284153005464477</v>
      </c>
      <c r="K84" s="100">
        <v>2991</v>
      </c>
      <c r="L84" s="44">
        <v>1</v>
      </c>
      <c r="M84" s="100">
        <v>2279</v>
      </c>
      <c r="N84" s="44">
        <v>1</v>
      </c>
      <c r="O84" s="66">
        <v>0.31241772707327775</v>
      </c>
    </row>
    <row r="85" spans="2:15" ht="15">
      <c r="B85" s="84" t="s">
        <v>45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</row>
  </sheetData>
  <sheetProtection/>
  <mergeCells count="69">
    <mergeCell ref="B38:B40"/>
    <mergeCell ref="C38:C40"/>
    <mergeCell ref="H39:H40"/>
    <mergeCell ref="J39:J40"/>
    <mergeCell ref="O39:O40"/>
    <mergeCell ref="B57:N57"/>
    <mergeCell ref="H37:H38"/>
    <mergeCell ref="I37:I38"/>
    <mergeCell ref="J37:J38"/>
    <mergeCell ref="K37:L38"/>
    <mergeCell ref="M37:N38"/>
    <mergeCell ref="O37:O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F6:G7"/>
    <mergeCell ref="K60:O60"/>
    <mergeCell ref="D61:E62"/>
    <mergeCell ref="I6:I7"/>
    <mergeCell ref="J6:J7"/>
    <mergeCell ref="K6:L7"/>
    <mergeCell ref="K5:O5"/>
    <mergeCell ref="D5:H5"/>
    <mergeCell ref="I5:J5"/>
    <mergeCell ref="B33:N33"/>
    <mergeCell ref="B34:N34"/>
    <mergeCell ref="K61:L62"/>
    <mergeCell ref="M61:N62"/>
    <mergeCell ref="B58:N58"/>
    <mergeCell ref="B59:B61"/>
    <mergeCell ref="C59:C61"/>
    <mergeCell ref="D59:H59"/>
    <mergeCell ref="I59:J59"/>
    <mergeCell ref="K59:O59"/>
    <mergeCell ref="D60:H60"/>
    <mergeCell ref="I60:J60"/>
    <mergeCell ref="O61:O62"/>
    <mergeCell ref="B62:B64"/>
    <mergeCell ref="C62:C64"/>
    <mergeCell ref="H63:H64"/>
    <mergeCell ref="J63:J64"/>
    <mergeCell ref="O63:O64"/>
    <mergeCell ref="F61:G62"/>
    <mergeCell ref="H61:H62"/>
    <mergeCell ref="I61:I62"/>
    <mergeCell ref="J61:J62"/>
  </mergeCells>
  <conditionalFormatting sqref="H15:H16 O15:O16">
    <cfRule type="cellIs" priority="38" dxfId="139" operator="lessThan">
      <formula>0</formula>
    </cfRule>
  </conditionalFormatting>
  <conditionalFormatting sqref="H10:H14 J10:J14 O10:O14">
    <cfRule type="cellIs" priority="37" dxfId="139" operator="lessThan">
      <formula>0</formula>
    </cfRule>
  </conditionalFormatting>
  <conditionalFormatting sqref="J15:J16">
    <cfRule type="cellIs" priority="36" dxfId="139" operator="lessThan">
      <formula>0</formula>
    </cfRule>
  </conditionalFormatting>
  <conditionalFormatting sqref="D10:O16">
    <cfRule type="cellIs" priority="35" dxfId="140" operator="equal">
      <formula>0</formula>
    </cfRule>
  </conditionalFormatting>
  <conditionalFormatting sqref="H24:H25 J24:J25 O24:O25 H17:H18 O17:O18">
    <cfRule type="cellIs" priority="34" dxfId="139" operator="lessThan">
      <formula>0</formula>
    </cfRule>
  </conditionalFormatting>
  <conditionalFormatting sqref="H17:H18 O17:O18">
    <cfRule type="cellIs" priority="33" dxfId="139" operator="lessThan">
      <formula>0</formula>
    </cfRule>
  </conditionalFormatting>
  <conditionalFormatting sqref="H19:H23 J19:J23 O19:O23">
    <cfRule type="cellIs" priority="32" dxfId="139" operator="lessThan">
      <formula>0</formula>
    </cfRule>
  </conditionalFormatting>
  <conditionalFormatting sqref="J18">
    <cfRule type="cellIs" priority="31" dxfId="139" operator="lessThan">
      <formula>0</formula>
    </cfRule>
  </conditionalFormatting>
  <conditionalFormatting sqref="D19:O25">
    <cfRule type="cellIs" priority="30" dxfId="140" operator="equal">
      <formula>0</formula>
    </cfRule>
  </conditionalFormatting>
  <conditionalFormatting sqref="H26:H28 J26:J28 O26:O28">
    <cfRule type="cellIs" priority="29" dxfId="139" operator="lessThan">
      <formula>0</formula>
    </cfRule>
  </conditionalFormatting>
  <conditionalFormatting sqref="H26:H27 O26:O27">
    <cfRule type="cellIs" priority="28" dxfId="139" operator="lessThan">
      <formula>0</formula>
    </cfRule>
  </conditionalFormatting>
  <conditionalFormatting sqref="H29 O29">
    <cfRule type="cellIs" priority="27" dxfId="139" operator="lessThan">
      <formula>0</formula>
    </cfRule>
  </conditionalFormatting>
  <conditionalFormatting sqref="H29 O29 J29">
    <cfRule type="cellIs" priority="26" dxfId="139" operator="lessThan">
      <formula>0</formula>
    </cfRule>
  </conditionalFormatting>
  <conditionalFormatting sqref="H49:H51 J49:J51 O49:O51 O43 H43">
    <cfRule type="cellIs" priority="25" dxfId="139" operator="lessThan">
      <formula>0</formula>
    </cfRule>
  </conditionalFormatting>
  <conditionalFormatting sqref="H41:H42 J41:J42 O41:O42">
    <cfRule type="cellIs" priority="23" dxfId="139" operator="lessThan">
      <formula>0</formula>
    </cfRule>
  </conditionalFormatting>
  <conditionalFormatting sqref="H51 O51 O43 H43">
    <cfRule type="cellIs" priority="24" dxfId="139" operator="lessThan">
      <formula>0</formula>
    </cfRule>
  </conditionalFormatting>
  <conditionalFormatting sqref="H44:H48 J44:J48 O44:O48">
    <cfRule type="cellIs" priority="22" dxfId="139" operator="lessThan">
      <formula>0</formula>
    </cfRule>
  </conditionalFormatting>
  <conditionalFormatting sqref="D41:O42 D44:O50">
    <cfRule type="cellIs" priority="21" dxfId="140" operator="equal">
      <formula>0</formula>
    </cfRule>
  </conditionalFormatting>
  <conditionalFormatting sqref="H53 J53 O53">
    <cfRule type="cellIs" priority="20" dxfId="139" operator="lessThan">
      <formula>0</formula>
    </cfRule>
  </conditionalFormatting>
  <conditionalFormatting sqref="H52 J52 O52">
    <cfRule type="cellIs" priority="19" dxfId="139" operator="lessThan">
      <formula>0</formula>
    </cfRule>
  </conditionalFormatting>
  <conditionalFormatting sqref="H52 O52">
    <cfRule type="cellIs" priority="18" dxfId="139" operator="lessThan">
      <formula>0</formula>
    </cfRule>
  </conditionalFormatting>
  <conditionalFormatting sqref="H54 O54">
    <cfRule type="cellIs" priority="17" dxfId="139" operator="lessThan">
      <formula>0</formula>
    </cfRule>
  </conditionalFormatting>
  <conditionalFormatting sqref="H54 O54 J54">
    <cfRule type="cellIs" priority="16" dxfId="139" operator="lessThan">
      <formula>0</formula>
    </cfRule>
  </conditionalFormatting>
  <conditionalFormatting sqref="H65:H69 J65:J69 O65:O69">
    <cfRule type="cellIs" priority="15" dxfId="139" operator="lessThan">
      <formula>0</formula>
    </cfRule>
  </conditionalFormatting>
  <conditionalFormatting sqref="J70:J71 O70:O71 H70:H71">
    <cfRule type="cellIs" priority="14" dxfId="139" operator="lessThan">
      <formula>0</formula>
    </cfRule>
  </conditionalFormatting>
  <conditionalFormatting sqref="D74:O80 D65:O71">
    <cfRule type="cellIs" priority="13" dxfId="140" operator="equal">
      <formula>0</formula>
    </cfRule>
  </conditionalFormatting>
  <conditionalFormatting sqref="H79:H81 J79:J81 O79:O81">
    <cfRule type="cellIs" priority="12" dxfId="139" operator="lessThan">
      <formula>0</formula>
    </cfRule>
  </conditionalFormatting>
  <conditionalFormatting sqref="H74:H78 J74:J78 O74:O78">
    <cfRule type="cellIs" priority="11" dxfId="139" operator="lessThan">
      <formula>0</formula>
    </cfRule>
  </conditionalFormatting>
  <conditionalFormatting sqref="H72 O72">
    <cfRule type="cellIs" priority="10" dxfId="139" operator="lessThan">
      <formula>0</formula>
    </cfRule>
  </conditionalFormatting>
  <conditionalFormatting sqref="H72 J72 O72">
    <cfRule type="cellIs" priority="9" dxfId="139" operator="lessThan">
      <formula>0</formula>
    </cfRule>
  </conditionalFormatting>
  <conditionalFormatting sqref="H73 J73 O73">
    <cfRule type="cellIs" priority="8" dxfId="139" operator="lessThan">
      <formula>0</formula>
    </cfRule>
  </conditionalFormatting>
  <conditionalFormatting sqref="H73 O73">
    <cfRule type="cellIs" priority="7" dxfId="139" operator="lessThan">
      <formula>0</formula>
    </cfRule>
  </conditionalFormatting>
  <conditionalFormatting sqref="H81 O81">
    <cfRule type="cellIs" priority="6" dxfId="139" operator="lessThan">
      <formula>0</formula>
    </cfRule>
  </conditionalFormatting>
  <conditionalFormatting sqref="H83 J83 O83">
    <cfRule type="cellIs" priority="5" dxfId="139" operator="lessThan">
      <formula>0</formula>
    </cfRule>
  </conditionalFormatting>
  <conditionalFormatting sqref="H82 J82 O82">
    <cfRule type="cellIs" priority="4" dxfId="139" operator="lessThan">
      <formula>0</formula>
    </cfRule>
  </conditionalFormatting>
  <conditionalFormatting sqref="H82 O82">
    <cfRule type="cellIs" priority="3" dxfId="139" operator="lessThan">
      <formula>0</formula>
    </cfRule>
  </conditionalFormatting>
  <conditionalFormatting sqref="H84 O84">
    <cfRule type="cellIs" priority="2" dxfId="139" operator="lessThan">
      <formula>0</formula>
    </cfRule>
  </conditionalFormatting>
  <conditionalFormatting sqref="H84 O84 J84">
    <cfRule type="cellIs" priority="1" dxfId="13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15.421875" style="0" bestFit="1" customWidth="1"/>
    <col min="3" max="3" width="18.7109375" style="0" customWidth="1"/>
    <col min="4" max="8" width="9.00390625" style="0" customWidth="1"/>
    <col min="9" max="9" width="9.00390625" style="1" customWidth="1"/>
    <col min="10" max="10" width="11.8515625" style="0" customWidth="1"/>
    <col min="11" max="14" width="9.00390625" style="0" customWidth="1"/>
    <col min="15" max="15" width="11.140625" style="0" customWidth="1"/>
  </cols>
  <sheetData>
    <row r="1" spans="2:15" ht="15">
      <c r="B1" t="s">
        <v>7</v>
      </c>
      <c r="E1" s="101"/>
      <c r="I1"/>
      <c r="O1" t="s">
        <v>65</v>
      </c>
    </row>
    <row r="2" spans="2:15" ht="15">
      <c r="B2" s="183" t="s">
        <v>20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67"/>
    </row>
    <row r="3" spans="2:15" ht="15">
      <c r="B3" s="181" t="s">
        <v>21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85" t="s">
        <v>38</v>
      </c>
    </row>
    <row r="4" spans="2:15" ht="14.25" customHeight="1">
      <c r="B4" s="152" t="s">
        <v>22</v>
      </c>
      <c r="C4" s="152" t="s">
        <v>1</v>
      </c>
      <c r="D4" s="154" t="s">
        <v>66</v>
      </c>
      <c r="E4" s="155"/>
      <c r="F4" s="155"/>
      <c r="G4" s="155"/>
      <c r="H4" s="156"/>
      <c r="I4" s="155" t="s">
        <v>62</v>
      </c>
      <c r="J4" s="155"/>
      <c r="K4" s="154" t="s">
        <v>67</v>
      </c>
      <c r="L4" s="155"/>
      <c r="M4" s="155"/>
      <c r="N4" s="155"/>
      <c r="O4" s="156"/>
    </row>
    <row r="5" spans="2:15" ht="14.25" customHeight="1">
      <c r="B5" s="153"/>
      <c r="C5" s="153"/>
      <c r="D5" s="140" t="s">
        <v>68</v>
      </c>
      <c r="E5" s="141"/>
      <c r="F5" s="141"/>
      <c r="G5" s="141"/>
      <c r="H5" s="142"/>
      <c r="I5" s="141" t="s">
        <v>63</v>
      </c>
      <c r="J5" s="141"/>
      <c r="K5" s="140" t="s">
        <v>69</v>
      </c>
      <c r="L5" s="141"/>
      <c r="M5" s="141"/>
      <c r="N5" s="141"/>
      <c r="O5" s="142"/>
    </row>
    <row r="6" spans="2:15" ht="14.25" customHeight="1">
      <c r="B6" s="153"/>
      <c r="C6" s="182"/>
      <c r="D6" s="147">
        <v>2018</v>
      </c>
      <c r="E6" s="148"/>
      <c r="F6" s="176">
        <v>2017</v>
      </c>
      <c r="G6" s="176"/>
      <c r="H6" s="167" t="s">
        <v>23</v>
      </c>
      <c r="I6" s="178">
        <v>2018</v>
      </c>
      <c r="J6" s="147" t="s">
        <v>70</v>
      </c>
      <c r="K6" s="147">
        <v>2018</v>
      </c>
      <c r="L6" s="148"/>
      <c r="M6" s="176">
        <v>2017</v>
      </c>
      <c r="N6" s="148"/>
      <c r="O6" s="169" t="s">
        <v>23</v>
      </c>
    </row>
    <row r="7" spans="2:15" ht="15" customHeight="1">
      <c r="B7" s="157" t="s">
        <v>22</v>
      </c>
      <c r="C7" s="170" t="s">
        <v>25</v>
      </c>
      <c r="D7" s="149"/>
      <c r="E7" s="150"/>
      <c r="F7" s="177"/>
      <c r="G7" s="177"/>
      <c r="H7" s="168"/>
      <c r="I7" s="179"/>
      <c r="J7" s="180"/>
      <c r="K7" s="149"/>
      <c r="L7" s="150"/>
      <c r="M7" s="177"/>
      <c r="N7" s="150"/>
      <c r="O7" s="169"/>
    </row>
    <row r="8" spans="2:15" ht="15" customHeight="1">
      <c r="B8" s="157"/>
      <c r="C8" s="170"/>
      <c r="D8" s="103" t="s">
        <v>26</v>
      </c>
      <c r="E8" s="107" t="s">
        <v>2</v>
      </c>
      <c r="F8" s="104" t="s">
        <v>26</v>
      </c>
      <c r="G8" s="86" t="s">
        <v>2</v>
      </c>
      <c r="H8" s="159" t="s">
        <v>27</v>
      </c>
      <c r="I8" s="18" t="s">
        <v>26</v>
      </c>
      <c r="J8" s="172" t="s">
        <v>71</v>
      </c>
      <c r="K8" s="103" t="s">
        <v>26</v>
      </c>
      <c r="L8" s="19" t="s">
        <v>2</v>
      </c>
      <c r="M8" s="104" t="s">
        <v>26</v>
      </c>
      <c r="N8" s="19" t="s">
        <v>2</v>
      </c>
      <c r="O8" s="174" t="s">
        <v>27</v>
      </c>
    </row>
    <row r="9" spans="2:15" ht="15" customHeight="1">
      <c r="B9" s="158"/>
      <c r="C9" s="171"/>
      <c r="D9" s="106" t="s">
        <v>28</v>
      </c>
      <c r="E9" s="105" t="s">
        <v>29</v>
      </c>
      <c r="F9" s="20" t="s">
        <v>28</v>
      </c>
      <c r="G9" s="21" t="s">
        <v>29</v>
      </c>
      <c r="H9" s="160"/>
      <c r="I9" s="22" t="s">
        <v>28</v>
      </c>
      <c r="J9" s="173"/>
      <c r="K9" s="106" t="s">
        <v>28</v>
      </c>
      <c r="L9" s="105" t="s">
        <v>29</v>
      </c>
      <c r="M9" s="20" t="s">
        <v>28</v>
      </c>
      <c r="N9" s="105" t="s">
        <v>29</v>
      </c>
      <c r="O9" s="175"/>
    </row>
    <row r="10" spans="2:15" ht="15">
      <c r="B10" s="23"/>
      <c r="C10" s="25" t="s">
        <v>9</v>
      </c>
      <c r="D10" s="26">
        <v>17</v>
      </c>
      <c r="E10" s="27">
        <v>0.6538461538461539</v>
      </c>
      <c r="F10" s="87">
        <v>5</v>
      </c>
      <c r="G10" s="88">
        <v>0.7142857142857143</v>
      </c>
      <c r="H10" s="28">
        <v>2.4</v>
      </c>
      <c r="I10" s="87">
        <v>18</v>
      </c>
      <c r="J10" s="89">
        <v>-0.05555555555555558</v>
      </c>
      <c r="K10" s="26">
        <v>69</v>
      </c>
      <c r="L10" s="27">
        <v>0.5564516129032258</v>
      </c>
      <c r="M10" s="87">
        <v>48</v>
      </c>
      <c r="N10" s="88">
        <v>0.46153846153846156</v>
      </c>
      <c r="O10" s="28">
        <v>0.4375</v>
      </c>
    </row>
    <row r="11" spans="2:15" ht="15">
      <c r="B11" s="23"/>
      <c r="C11" s="29" t="s">
        <v>12</v>
      </c>
      <c r="D11" s="30">
        <v>2</v>
      </c>
      <c r="E11" s="31">
        <v>0.07692307692307693</v>
      </c>
      <c r="F11" s="32">
        <v>2</v>
      </c>
      <c r="G11" s="33">
        <v>0.2857142857142857</v>
      </c>
      <c r="H11" s="34">
        <v>0</v>
      </c>
      <c r="I11" s="32">
        <v>10</v>
      </c>
      <c r="J11" s="35">
        <v>-0.8</v>
      </c>
      <c r="K11" s="30">
        <v>32</v>
      </c>
      <c r="L11" s="31">
        <v>0.25806451612903225</v>
      </c>
      <c r="M11" s="32">
        <v>37</v>
      </c>
      <c r="N11" s="33">
        <v>0.3557692307692308</v>
      </c>
      <c r="O11" s="34">
        <v>-0.1351351351351351</v>
      </c>
    </row>
    <row r="12" spans="2:15" ht="15">
      <c r="B12" s="23"/>
      <c r="C12" s="29" t="s">
        <v>4</v>
      </c>
      <c r="D12" s="30">
        <v>2</v>
      </c>
      <c r="E12" s="31">
        <v>0.07692307692307693</v>
      </c>
      <c r="F12" s="32">
        <v>0</v>
      </c>
      <c r="G12" s="33">
        <v>0</v>
      </c>
      <c r="H12" s="34"/>
      <c r="I12" s="32">
        <v>7</v>
      </c>
      <c r="J12" s="35">
        <v>-0.7142857142857143</v>
      </c>
      <c r="K12" s="30">
        <v>10</v>
      </c>
      <c r="L12" s="31">
        <v>0.08064516129032258</v>
      </c>
      <c r="M12" s="32">
        <v>0</v>
      </c>
      <c r="N12" s="33">
        <v>0</v>
      </c>
      <c r="O12" s="34"/>
    </row>
    <row r="13" spans="2:15" ht="15">
      <c r="B13" s="23"/>
      <c r="C13" s="29" t="s">
        <v>17</v>
      </c>
      <c r="D13" s="30">
        <v>1</v>
      </c>
      <c r="E13" s="31">
        <v>0.038461538461538464</v>
      </c>
      <c r="F13" s="32">
        <v>0</v>
      </c>
      <c r="G13" s="33">
        <v>0</v>
      </c>
      <c r="H13" s="34"/>
      <c r="I13" s="32">
        <v>3</v>
      </c>
      <c r="J13" s="35">
        <v>-0.6666666666666667</v>
      </c>
      <c r="K13" s="30">
        <v>6</v>
      </c>
      <c r="L13" s="31">
        <v>0.04838709677419355</v>
      </c>
      <c r="M13" s="32">
        <v>15</v>
      </c>
      <c r="N13" s="33">
        <v>0.14423076923076922</v>
      </c>
      <c r="O13" s="34">
        <v>-0.6</v>
      </c>
    </row>
    <row r="14" spans="2:15" ht="15">
      <c r="B14" s="36"/>
      <c r="C14" s="29" t="s">
        <v>16</v>
      </c>
      <c r="D14" s="30">
        <v>1</v>
      </c>
      <c r="E14" s="31">
        <v>0.038461538461538464</v>
      </c>
      <c r="F14" s="32">
        <v>0</v>
      </c>
      <c r="G14" s="33">
        <v>0</v>
      </c>
      <c r="H14" s="34"/>
      <c r="I14" s="32">
        <v>0</v>
      </c>
      <c r="J14" s="35"/>
      <c r="K14" s="30">
        <v>2</v>
      </c>
      <c r="L14" s="31">
        <v>0.016129032258064516</v>
      </c>
      <c r="M14" s="32">
        <v>1</v>
      </c>
      <c r="N14" s="33">
        <v>0.009615384615384616</v>
      </c>
      <c r="O14" s="34">
        <v>1</v>
      </c>
    </row>
    <row r="15" spans="2:15" ht="15">
      <c r="B15" s="23"/>
      <c r="C15" s="29" t="s">
        <v>64</v>
      </c>
      <c r="D15" s="30">
        <v>0</v>
      </c>
      <c r="E15" s="31">
        <v>0</v>
      </c>
      <c r="F15" s="32">
        <v>0</v>
      </c>
      <c r="G15" s="33">
        <v>0</v>
      </c>
      <c r="H15" s="34"/>
      <c r="I15" s="32">
        <v>1</v>
      </c>
      <c r="J15" s="35">
        <v>-1</v>
      </c>
      <c r="K15" s="30">
        <v>1</v>
      </c>
      <c r="L15" s="31">
        <v>0.008064516129032258</v>
      </c>
      <c r="M15" s="32">
        <v>0</v>
      </c>
      <c r="N15" s="33">
        <v>0</v>
      </c>
      <c r="O15" s="34"/>
    </row>
    <row r="16" spans="2:15" ht="15">
      <c r="B16" s="23"/>
      <c r="C16" s="29" t="s">
        <v>11</v>
      </c>
      <c r="D16" s="30">
        <v>1</v>
      </c>
      <c r="E16" s="31">
        <v>0.038461538461538464</v>
      </c>
      <c r="F16" s="32">
        <v>0</v>
      </c>
      <c r="G16" s="33">
        <v>0</v>
      </c>
      <c r="H16" s="34"/>
      <c r="I16" s="32">
        <v>0</v>
      </c>
      <c r="J16" s="35"/>
      <c r="K16" s="30">
        <v>1</v>
      </c>
      <c r="L16" s="31">
        <v>0.008064516129032258</v>
      </c>
      <c r="M16" s="32">
        <v>0</v>
      </c>
      <c r="N16" s="33">
        <v>0</v>
      </c>
      <c r="O16" s="34"/>
    </row>
    <row r="17" spans="2:15" ht="15">
      <c r="B17" s="68"/>
      <c r="C17" s="37" t="s">
        <v>30</v>
      </c>
      <c r="D17" s="38">
        <v>2</v>
      </c>
      <c r="E17" s="54">
        <v>0.07692307692307693</v>
      </c>
      <c r="F17" s="38">
        <v>0</v>
      </c>
      <c r="G17" s="54">
        <v>0</v>
      </c>
      <c r="H17" s="55"/>
      <c r="I17" s="38">
        <v>1</v>
      </c>
      <c r="J17" s="54">
        <v>0.025</v>
      </c>
      <c r="K17" s="38">
        <v>3</v>
      </c>
      <c r="L17" s="54">
        <v>0.024193548387096774</v>
      </c>
      <c r="M17" s="38">
        <v>3</v>
      </c>
      <c r="N17" s="54">
        <v>0.028846153846153848</v>
      </c>
      <c r="O17" s="56">
        <v>0</v>
      </c>
    </row>
    <row r="18" spans="2:15" ht="15">
      <c r="B18" s="69" t="s">
        <v>39</v>
      </c>
      <c r="C18" s="64" t="s">
        <v>31</v>
      </c>
      <c r="D18" s="99">
        <v>26</v>
      </c>
      <c r="E18" s="58">
        <v>1</v>
      </c>
      <c r="F18" s="99">
        <v>7</v>
      </c>
      <c r="G18" s="58">
        <v>1</v>
      </c>
      <c r="H18" s="59">
        <v>2.7142857142857144</v>
      </c>
      <c r="I18" s="99">
        <v>40</v>
      </c>
      <c r="J18" s="60">
        <v>-0.35</v>
      </c>
      <c r="K18" s="99">
        <v>124</v>
      </c>
      <c r="L18" s="58">
        <v>1</v>
      </c>
      <c r="M18" s="99">
        <v>104</v>
      </c>
      <c r="N18" s="60">
        <v>1</v>
      </c>
      <c r="O18" s="65">
        <v>0.1923076923076923</v>
      </c>
    </row>
    <row r="19" spans="2:15" ht="15">
      <c r="B19" s="23"/>
      <c r="C19" s="25" t="s">
        <v>3</v>
      </c>
      <c r="D19" s="26">
        <v>599</v>
      </c>
      <c r="E19" s="27">
        <v>0.23298327499027616</v>
      </c>
      <c r="F19" s="87">
        <v>563</v>
      </c>
      <c r="G19" s="88">
        <v>0.2207843137254902</v>
      </c>
      <c r="H19" s="28">
        <v>0.06394316163410307</v>
      </c>
      <c r="I19" s="87">
        <v>595</v>
      </c>
      <c r="J19" s="89">
        <v>0.006722689075630228</v>
      </c>
      <c r="K19" s="26">
        <v>2890</v>
      </c>
      <c r="L19" s="27">
        <v>0.23431165882925248</v>
      </c>
      <c r="M19" s="87">
        <v>2338</v>
      </c>
      <c r="N19" s="88">
        <v>0.2177111462892262</v>
      </c>
      <c r="O19" s="28">
        <v>0.23609923011120615</v>
      </c>
    </row>
    <row r="20" spans="2:15" ht="15">
      <c r="B20" s="23"/>
      <c r="C20" s="29" t="s">
        <v>4</v>
      </c>
      <c r="D20" s="30">
        <v>459</v>
      </c>
      <c r="E20" s="31">
        <v>0.17852975495915985</v>
      </c>
      <c r="F20" s="32">
        <v>398</v>
      </c>
      <c r="G20" s="33">
        <v>0.156078431372549</v>
      </c>
      <c r="H20" s="34">
        <v>0.1532663316582914</v>
      </c>
      <c r="I20" s="32">
        <v>625</v>
      </c>
      <c r="J20" s="35">
        <v>-0.26559999999999995</v>
      </c>
      <c r="K20" s="30">
        <v>2562</v>
      </c>
      <c r="L20" s="31">
        <v>0.20771850170261066</v>
      </c>
      <c r="M20" s="32">
        <v>1737</v>
      </c>
      <c r="N20" s="33">
        <v>0.16174690380854828</v>
      </c>
      <c r="O20" s="34">
        <v>0.47495682210708123</v>
      </c>
    </row>
    <row r="21" spans="2:15" ht="15">
      <c r="B21" s="23"/>
      <c r="C21" s="29" t="s">
        <v>10</v>
      </c>
      <c r="D21" s="30">
        <v>383</v>
      </c>
      <c r="E21" s="31">
        <v>0.14896927265655388</v>
      </c>
      <c r="F21" s="32">
        <v>443</v>
      </c>
      <c r="G21" s="33">
        <v>0.17372549019607844</v>
      </c>
      <c r="H21" s="34">
        <v>-0.13544018058690743</v>
      </c>
      <c r="I21" s="32">
        <v>465</v>
      </c>
      <c r="J21" s="35">
        <v>-0.17634408602150542</v>
      </c>
      <c r="K21" s="30">
        <v>2205</v>
      </c>
      <c r="L21" s="31">
        <v>0.17877412031782067</v>
      </c>
      <c r="M21" s="32">
        <v>1971</v>
      </c>
      <c r="N21" s="33">
        <v>0.18353664214545115</v>
      </c>
      <c r="O21" s="34">
        <v>0.11872146118721472</v>
      </c>
    </row>
    <row r="22" spans="2:15" ht="15">
      <c r="B22" s="23"/>
      <c r="C22" s="29" t="s">
        <v>8</v>
      </c>
      <c r="D22" s="30">
        <v>411</v>
      </c>
      <c r="E22" s="31">
        <v>0.15985997666277713</v>
      </c>
      <c r="F22" s="32">
        <v>378</v>
      </c>
      <c r="G22" s="33">
        <v>0.14823529411764705</v>
      </c>
      <c r="H22" s="34">
        <v>0.08730158730158721</v>
      </c>
      <c r="I22" s="32">
        <v>320</v>
      </c>
      <c r="J22" s="35">
        <v>0.28437500000000004</v>
      </c>
      <c r="K22" s="30">
        <v>1682</v>
      </c>
      <c r="L22" s="31">
        <v>0.13637100697259608</v>
      </c>
      <c r="M22" s="32">
        <v>1644</v>
      </c>
      <c r="N22" s="33">
        <v>0.1530868795977279</v>
      </c>
      <c r="O22" s="34">
        <v>0.02311435523114347</v>
      </c>
    </row>
    <row r="23" spans="2:15" ht="15">
      <c r="B23" s="36"/>
      <c r="C23" s="29" t="s">
        <v>9</v>
      </c>
      <c r="D23" s="30">
        <v>380</v>
      </c>
      <c r="E23" s="31">
        <v>0.14780241151302995</v>
      </c>
      <c r="F23" s="32">
        <v>388</v>
      </c>
      <c r="G23" s="33">
        <v>0.15215686274509804</v>
      </c>
      <c r="H23" s="34">
        <v>-0.020618556701030966</v>
      </c>
      <c r="I23" s="32">
        <v>318</v>
      </c>
      <c r="J23" s="35">
        <v>0.19496855345911945</v>
      </c>
      <c r="K23" s="30">
        <v>1496</v>
      </c>
      <c r="L23" s="31">
        <v>0.12129074104102482</v>
      </c>
      <c r="M23" s="32">
        <v>1513</v>
      </c>
      <c r="N23" s="33">
        <v>0.14088835087065835</v>
      </c>
      <c r="O23" s="34">
        <v>-0.011235955056179803</v>
      </c>
    </row>
    <row r="24" spans="2:15" ht="15">
      <c r="B24" s="23"/>
      <c r="C24" s="29" t="s">
        <v>12</v>
      </c>
      <c r="D24" s="30">
        <v>175</v>
      </c>
      <c r="E24" s="31">
        <v>0.06806690003889537</v>
      </c>
      <c r="F24" s="32">
        <v>240</v>
      </c>
      <c r="G24" s="33">
        <v>0.09411764705882353</v>
      </c>
      <c r="H24" s="34">
        <v>-0.27083333333333337</v>
      </c>
      <c r="I24" s="32">
        <v>189</v>
      </c>
      <c r="J24" s="35">
        <v>-0.07407407407407407</v>
      </c>
      <c r="K24" s="30">
        <v>748</v>
      </c>
      <c r="L24" s="31">
        <v>0.06064537052051241</v>
      </c>
      <c r="M24" s="32">
        <v>941</v>
      </c>
      <c r="N24" s="33">
        <v>0.08762454604711799</v>
      </c>
      <c r="O24" s="34">
        <v>-0.20510095642933046</v>
      </c>
    </row>
    <row r="25" spans="2:15" ht="15">
      <c r="B25" s="23"/>
      <c r="C25" s="29" t="s">
        <v>11</v>
      </c>
      <c r="D25" s="30">
        <v>146</v>
      </c>
      <c r="E25" s="31">
        <v>0.056787242318164136</v>
      </c>
      <c r="F25" s="32">
        <v>127</v>
      </c>
      <c r="G25" s="33">
        <v>0.04980392156862745</v>
      </c>
      <c r="H25" s="34">
        <v>0.14960629921259838</v>
      </c>
      <c r="I25" s="32">
        <v>151</v>
      </c>
      <c r="J25" s="35">
        <v>-0.0331125827814569</v>
      </c>
      <c r="K25" s="30">
        <v>699</v>
      </c>
      <c r="L25" s="31">
        <v>0.056672612291227505</v>
      </c>
      <c r="M25" s="32">
        <v>559</v>
      </c>
      <c r="N25" s="33">
        <v>0.052053263804823544</v>
      </c>
      <c r="O25" s="34">
        <v>0.2504472271914133</v>
      </c>
    </row>
    <row r="26" spans="2:15" ht="15">
      <c r="B26" s="70"/>
      <c r="C26" s="37" t="s">
        <v>30</v>
      </c>
      <c r="D26" s="38">
        <v>18</v>
      </c>
      <c r="E26" s="54">
        <v>0.007001166861143524</v>
      </c>
      <c r="F26" s="38">
        <v>13</v>
      </c>
      <c r="G26" s="62">
        <v>0.005098039215686275</v>
      </c>
      <c r="H26" s="55">
        <v>0.3846153846153846</v>
      </c>
      <c r="I26" s="38">
        <v>8</v>
      </c>
      <c r="J26" s="63">
        <v>1.25</v>
      </c>
      <c r="K26" s="38">
        <v>52</v>
      </c>
      <c r="L26" s="62">
        <v>0.004215988324955408</v>
      </c>
      <c r="M26" s="38">
        <v>36</v>
      </c>
      <c r="N26" s="62">
        <v>0.0033522674364465967</v>
      </c>
      <c r="O26" s="56">
        <v>0.4444444444444444</v>
      </c>
    </row>
    <row r="27" spans="2:15" ht="15">
      <c r="B27" s="69" t="s">
        <v>40</v>
      </c>
      <c r="C27" s="64" t="s">
        <v>31</v>
      </c>
      <c r="D27" s="99">
        <v>2571</v>
      </c>
      <c r="E27" s="58">
        <v>1</v>
      </c>
      <c r="F27" s="99">
        <v>2550</v>
      </c>
      <c r="G27" s="58">
        <v>1</v>
      </c>
      <c r="H27" s="59">
        <v>0.008235294117647118</v>
      </c>
      <c r="I27" s="99">
        <v>2671</v>
      </c>
      <c r="J27" s="60">
        <v>-0.03743916136278547</v>
      </c>
      <c r="K27" s="99">
        <v>12334</v>
      </c>
      <c r="L27" s="58">
        <v>1</v>
      </c>
      <c r="M27" s="99">
        <v>10739</v>
      </c>
      <c r="N27" s="60">
        <v>1</v>
      </c>
      <c r="O27" s="65">
        <v>0.14852407114256438</v>
      </c>
    </row>
    <row r="28" spans="2:16" ht="15">
      <c r="B28" s="69" t="s">
        <v>60</v>
      </c>
      <c r="C28" s="64" t="s">
        <v>31</v>
      </c>
      <c r="D28" s="57">
        <v>1</v>
      </c>
      <c r="E28" s="58">
        <v>1</v>
      </c>
      <c r="F28" s="57">
        <v>1</v>
      </c>
      <c r="G28" s="58">
        <v>1</v>
      </c>
      <c r="H28" s="59">
        <v>0</v>
      </c>
      <c r="I28" s="57">
        <v>3</v>
      </c>
      <c r="J28" s="58">
        <v>-0.6666666666666667</v>
      </c>
      <c r="K28" s="57">
        <v>8</v>
      </c>
      <c r="L28" s="58">
        <v>1</v>
      </c>
      <c r="M28" s="57">
        <v>11</v>
      </c>
      <c r="N28" s="58">
        <v>1</v>
      </c>
      <c r="O28" s="65">
        <v>-0.2727272727272727</v>
      </c>
      <c r="P28" s="73"/>
    </row>
    <row r="29" spans="2:16" ht="15">
      <c r="B29" s="71"/>
      <c r="C29" s="43" t="s">
        <v>31</v>
      </c>
      <c r="D29" s="100">
        <v>2598</v>
      </c>
      <c r="E29" s="44">
        <v>1</v>
      </c>
      <c r="F29" s="100">
        <v>2558</v>
      </c>
      <c r="G29" s="44">
        <v>1</v>
      </c>
      <c r="H29" s="45">
        <v>0.015637216575449475</v>
      </c>
      <c r="I29" s="100">
        <v>2714</v>
      </c>
      <c r="J29" s="46">
        <v>-0.0427413411938099</v>
      </c>
      <c r="K29" s="100">
        <v>12466</v>
      </c>
      <c r="L29" s="44">
        <v>1</v>
      </c>
      <c r="M29" s="100">
        <v>10854</v>
      </c>
      <c r="N29" s="44">
        <v>1</v>
      </c>
      <c r="O29" s="66">
        <v>0.14851667587985995</v>
      </c>
      <c r="P29" s="73"/>
    </row>
    <row r="30" ht="14.25" customHeight="1">
      <c r="B30" t="s">
        <v>56</v>
      </c>
    </row>
    <row r="31" ht="15">
      <c r="B31" s="48" t="s">
        <v>57</v>
      </c>
    </row>
    <row r="32" spans="2:15" ht="14.25" customHeight="1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2:15" ht="15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2:15" ht="15">
      <c r="B34" s="183" t="s">
        <v>41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67"/>
    </row>
    <row r="35" spans="2:15" ht="15">
      <c r="B35" s="181" t="s">
        <v>42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7" t="s">
        <v>38</v>
      </c>
    </row>
    <row r="36" spans="2:15" ht="14.25" customHeight="1">
      <c r="B36" s="152" t="s">
        <v>22</v>
      </c>
      <c r="C36" s="152" t="s">
        <v>1</v>
      </c>
      <c r="D36" s="154" t="s">
        <v>66</v>
      </c>
      <c r="E36" s="155"/>
      <c r="F36" s="155"/>
      <c r="G36" s="155"/>
      <c r="H36" s="156"/>
      <c r="I36" s="155" t="s">
        <v>62</v>
      </c>
      <c r="J36" s="155"/>
      <c r="K36" s="154" t="s">
        <v>67</v>
      </c>
      <c r="L36" s="155"/>
      <c r="M36" s="155"/>
      <c r="N36" s="155"/>
      <c r="O36" s="156"/>
    </row>
    <row r="37" spans="2:15" ht="14.25" customHeight="1">
      <c r="B37" s="153"/>
      <c r="C37" s="153"/>
      <c r="D37" s="140" t="s">
        <v>68</v>
      </c>
      <c r="E37" s="141"/>
      <c r="F37" s="141"/>
      <c r="G37" s="141"/>
      <c r="H37" s="142"/>
      <c r="I37" s="141" t="s">
        <v>63</v>
      </c>
      <c r="J37" s="141"/>
      <c r="K37" s="140" t="s">
        <v>69</v>
      </c>
      <c r="L37" s="141"/>
      <c r="M37" s="141"/>
      <c r="N37" s="141"/>
      <c r="O37" s="142"/>
    </row>
    <row r="38" spans="2:15" ht="14.25" customHeight="1">
      <c r="B38" s="153"/>
      <c r="C38" s="182"/>
      <c r="D38" s="147">
        <v>2018</v>
      </c>
      <c r="E38" s="148"/>
      <c r="F38" s="176">
        <v>2017</v>
      </c>
      <c r="G38" s="176"/>
      <c r="H38" s="167" t="s">
        <v>23</v>
      </c>
      <c r="I38" s="178">
        <v>2018</v>
      </c>
      <c r="J38" s="147" t="s">
        <v>70</v>
      </c>
      <c r="K38" s="147">
        <v>2018</v>
      </c>
      <c r="L38" s="148"/>
      <c r="M38" s="176">
        <v>2017</v>
      </c>
      <c r="N38" s="148"/>
      <c r="O38" s="169" t="s">
        <v>23</v>
      </c>
    </row>
    <row r="39" spans="2:15" ht="14.25" customHeight="1">
      <c r="B39" s="157" t="s">
        <v>22</v>
      </c>
      <c r="C39" s="170" t="s">
        <v>25</v>
      </c>
      <c r="D39" s="149"/>
      <c r="E39" s="150"/>
      <c r="F39" s="177"/>
      <c r="G39" s="177"/>
      <c r="H39" s="168"/>
      <c r="I39" s="179"/>
      <c r="J39" s="180"/>
      <c r="K39" s="149"/>
      <c r="L39" s="150"/>
      <c r="M39" s="177"/>
      <c r="N39" s="150"/>
      <c r="O39" s="169"/>
    </row>
    <row r="40" spans="2:15" ht="14.25" customHeight="1">
      <c r="B40" s="157"/>
      <c r="C40" s="170"/>
      <c r="D40" s="103" t="s">
        <v>26</v>
      </c>
      <c r="E40" s="107" t="s">
        <v>2</v>
      </c>
      <c r="F40" s="104" t="s">
        <v>26</v>
      </c>
      <c r="G40" s="86" t="s">
        <v>2</v>
      </c>
      <c r="H40" s="159" t="s">
        <v>27</v>
      </c>
      <c r="I40" s="18" t="s">
        <v>26</v>
      </c>
      <c r="J40" s="172" t="s">
        <v>71</v>
      </c>
      <c r="K40" s="103" t="s">
        <v>26</v>
      </c>
      <c r="L40" s="19" t="s">
        <v>2</v>
      </c>
      <c r="M40" s="104" t="s">
        <v>26</v>
      </c>
      <c r="N40" s="19" t="s">
        <v>2</v>
      </c>
      <c r="O40" s="174" t="s">
        <v>27</v>
      </c>
    </row>
    <row r="41" spans="2:15" ht="14.25" customHeight="1">
      <c r="B41" s="158"/>
      <c r="C41" s="171"/>
      <c r="D41" s="106" t="s">
        <v>28</v>
      </c>
      <c r="E41" s="105" t="s">
        <v>29</v>
      </c>
      <c r="F41" s="20" t="s">
        <v>28</v>
      </c>
      <c r="G41" s="21" t="s">
        <v>29</v>
      </c>
      <c r="H41" s="160"/>
      <c r="I41" s="22" t="s">
        <v>28</v>
      </c>
      <c r="J41" s="173"/>
      <c r="K41" s="106" t="s">
        <v>28</v>
      </c>
      <c r="L41" s="105" t="s">
        <v>29</v>
      </c>
      <c r="M41" s="20" t="s">
        <v>28</v>
      </c>
      <c r="N41" s="105" t="s">
        <v>29</v>
      </c>
      <c r="O41" s="175"/>
    </row>
    <row r="42" spans="2:15" ht="15">
      <c r="B42" s="69" t="s">
        <v>39</v>
      </c>
      <c r="C42" s="64" t="s">
        <v>31</v>
      </c>
      <c r="D42" s="57"/>
      <c r="E42" s="58"/>
      <c r="F42" s="57"/>
      <c r="G42" s="58"/>
      <c r="H42" s="59"/>
      <c r="I42" s="57"/>
      <c r="J42" s="58"/>
      <c r="K42" s="57"/>
      <c r="L42" s="58"/>
      <c r="M42" s="57"/>
      <c r="N42" s="58"/>
      <c r="O42" s="61"/>
    </row>
    <row r="43" spans="2:15" ht="15">
      <c r="B43" s="23"/>
      <c r="C43" s="25" t="s">
        <v>3</v>
      </c>
      <c r="D43" s="26">
        <v>522</v>
      </c>
      <c r="E43" s="27">
        <v>0.2730125523012552</v>
      </c>
      <c r="F43" s="87">
        <v>513</v>
      </c>
      <c r="G43" s="88">
        <v>0.25675675675675674</v>
      </c>
      <c r="H43" s="28">
        <v>0.01754385964912286</v>
      </c>
      <c r="I43" s="87">
        <v>502</v>
      </c>
      <c r="J43" s="89">
        <v>0.03984063745019917</v>
      </c>
      <c r="K43" s="26">
        <v>2408</v>
      </c>
      <c r="L43" s="27">
        <v>0.254196136387628</v>
      </c>
      <c r="M43" s="87">
        <v>2095</v>
      </c>
      <c r="N43" s="88">
        <v>0.24445740956826137</v>
      </c>
      <c r="O43" s="28">
        <v>0.14940334128878274</v>
      </c>
    </row>
    <row r="44" spans="2:15" ht="15">
      <c r="B44" s="23"/>
      <c r="C44" s="29" t="s">
        <v>4</v>
      </c>
      <c r="D44" s="30">
        <v>344</v>
      </c>
      <c r="E44" s="31">
        <v>0.1799163179916318</v>
      </c>
      <c r="F44" s="32">
        <v>289</v>
      </c>
      <c r="G44" s="33">
        <v>0.14464464464464463</v>
      </c>
      <c r="H44" s="34">
        <v>0.19031141868512114</v>
      </c>
      <c r="I44" s="32">
        <v>473</v>
      </c>
      <c r="J44" s="35">
        <v>-0.2727272727272727</v>
      </c>
      <c r="K44" s="30">
        <v>1954</v>
      </c>
      <c r="L44" s="31">
        <v>0.20627045286604032</v>
      </c>
      <c r="M44" s="32">
        <v>1326</v>
      </c>
      <c r="N44" s="33">
        <v>0.15472578763127187</v>
      </c>
      <c r="O44" s="34">
        <v>0.4736048265460031</v>
      </c>
    </row>
    <row r="45" spans="2:15" ht="15">
      <c r="B45" s="23"/>
      <c r="C45" s="29" t="s">
        <v>10</v>
      </c>
      <c r="D45" s="30">
        <v>283</v>
      </c>
      <c r="E45" s="31">
        <v>0.14801255230125523</v>
      </c>
      <c r="F45" s="32">
        <v>367</v>
      </c>
      <c r="G45" s="33">
        <v>0.18368368368368368</v>
      </c>
      <c r="H45" s="34">
        <v>-0.228882833787466</v>
      </c>
      <c r="I45" s="32">
        <v>387</v>
      </c>
      <c r="J45" s="35">
        <v>-0.2687338501291989</v>
      </c>
      <c r="K45" s="30">
        <v>1830</v>
      </c>
      <c r="L45" s="31">
        <v>0.19318061860023225</v>
      </c>
      <c r="M45" s="32">
        <v>1649</v>
      </c>
      <c r="N45" s="33">
        <v>0.19241540256709452</v>
      </c>
      <c r="O45" s="34">
        <v>0.10976349302607646</v>
      </c>
    </row>
    <row r="46" spans="2:15" ht="15" customHeight="1">
      <c r="B46" s="23"/>
      <c r="C46" s="29" t="s">
        <v>8</v>
      </c>
      <c r="D46" s="30">
        <v>341</v>
      </c>
      <c r="E46" s="31">
        <v>0.17834728033472802</v>
      </c>
      <c r="F46" s="32">
        <v>303</v>
      </c>
      <c r="G46" s="33">
        <v>0.15165165165165165</v>
      </c>
      <c r="H46" s="34">
        <v>0.12541254125412538</v>
      </c>
      <c r="I46" s="32">
        <v>258</v>
      </c>
      <c r="J46" s="35">
        <v>0.32170542635658905</v>
      </c>
      <c r="K46" s="30">
        <v>1380</v>
      </c>
      <c r="L46" s="31">
        <v>0.14567718779689645</v>
      </c>
      <c r="M46" s="32">
        <v>1337</v>
      </c>
      <c r="N46" s="33">
        <v>0.1560093348891482</v>
      </c>
      <c r="O46" s="34">
        <v>0.032161555721765156</v>
      </c>
    </row>
    <row r="47" spans="2:15" ht="15">
      <c r="B47" s="36"/>
      <c r="C47" s="29" t="s">
        <v>9</v>
      </c>
      <c r="D47" s="30">
        <v>262</v>
      </c>
      <c r="E47" s="31">
        <v>0.13702928870292888</v>
      </c>
      <c r="F47" s="32">
        <v>287</v>
      </c>
      <c r="G47" s="33">
        <v>0.14364364364364365</v>
      </c>
      <c r="H47" s="34">
        <v>-0.08710801393728218</v>
      </c>
      <c r="I47" s="32">
        <v>211</v>
      </c>
      <c r="J47" s="35">
        <v>0.2417061611374407</v>
      </c>
      <c r="K47" s="30">
        <v>1087</v>
      </c>
      <c r="L47" s="31">
        <v>0.11474717618494669</v>
      </c>
      <c r="M47" s="32">
        <v>1127</v>
      </c>
      <c r="N47" s="33">
        <v>0.13150525087514586</v>
      </c>
      <c r="O47" s="34">
        <v>-0.03549245785270627</v>
      </c>
    </row>
    <row r="48" spans="2:15" ht="15" customHeight="1">
      <c r="B48" s="23"/>
      <c r="C48" s="29" t="s">
        <v>11</v>
      </c>
      <c r="D48" s="30">
        <v>124</v>
      </c>
      <c r="E48" s="31">
        <v>0.06485355648535565</v>
      </c>
      <c r="F48" s="32">
        <v>108</v>
      </c>
      <c r="G48" s="33">
        <v>0.05405405405405406</v>
      </c>
      <c r="H48" s="34">
        <v>0.14814814814814814</v>
      </c>
      <c r="I48" s="32">
        <v>116</v>
      </c>
      <c r="J48" s="35">
        <v>0.06896551724137923</v>
      </c>
      <c r="K48" s="30">
        <v>584</v>
      </c>
      <c r="L48" s="31">
        <v>0.06164889686477357</v>
      </c>
      <c r="M48" s="32">
        <v>490</v>
      </c>
      <c r="N48" s="33">
        <v>0.057176196032672114</v>
      </c>
      <c r="O48" s="34">
        <v>0.19183673469387763</v>
      </c>
    </row>
    <row r="49" spans="2:15" ht="15">
      <c r="B49" s="23"/>
      <c r="C49" s="29" t="s">
        <v>12</v>
      </c>
      <c r="D49" s="30">
        <v>36</v>
      </c>
      <c r="E49" s="31">
        <v>0.01882845188284519</v>
      </c>
      <c r="F49" s="32">
        <v>131</v>
      </c>
      <c r="G49" s="33">
        <v>0.06556556556556556</v>
      </c>
      <c r="H49" s="34">
        <v>-0.7251908396946565</v>
      </c>
      <c r="I49" s="32">
        <v>35</v>
      </c>
      <c r="J49" s="35">
        <v>0.02857142857142847</v>
      </c>
      <c r="K49" s="30">
        <v>230</v>
      </c>
      <c r="L49" s="31">
        <v>0.02427953129948274</v>
      </c>
      <c r="M49" s="32">
        <v>546</v>
      </c>
      <c r="N49" s="33">
        <v>0.06371061843640607</v>
      </c>
      <c r="O49" s="34">
        <v>-0.5787545787545787</v>
      </c>
    </row>
    <row r="50" spans="2:15" ht="15">
      <c r="B50" s="70"/>
      <c r="C50" s="37" t="s">
        <v>30</v>
      </c>
      <c r="D50" s="38">
        <v>0</v>
      </c>
      <c r="E50" s="54">
        <v>0</v>
      </c>
      <c r="F50" s="38">
        <v>0</v>
      </c>
      <c r="G50" s="62">
        <v>0</v>
      </c>
      <c r="H50" s="55"/>
      <c r="I50" s="38">
        <v>0</v>
      </c>
      <c r="J50" s="63"/>
      <c r="K50" s="38">
        <v>0</v>
      </c>
      <c r="L50" s="62">
        <v>0</v>
      </c>
      <c r="M50" s="38">
        <v>0</v>
      </c>
      <c r="N50" s="62">
        <v>0</v>
      </c>
      <c r="O50" s="56"/>
    </row>
    <row r="51" spans="2:15" ht="15">
      <c r="B51" s="69" t="s">
        <v>40</v>
      </c>
      <c r="C51" s="64" t="s">
        <v>31</v>
      </c>
      <c r="D51" s="99">
        <v>1912</v>
      </c>
      <c r="E51" s="58">
        <v>1</v>
      </c>
      <c r="F51" s="99">
        <v>1998</v>
      </c>
      <c r="G51" s="58">
        <v>1</v>
      </c>
      <c r="H51" s="59">
        <v>-0.04304304304304307</v>
      </c>
      <c r="I51" s="99">
        <v>1982</v>
      </c>
      <c r="J51" s="60">
        <v>-0.0353178607467205</v>
      </c>
      <c r="K51" s="99">
        <v>9473</v>
      </c>
      <c r="L51" s="58">
        <v>1</v>
      </c>
      <c r="M51" s="99">
        <v>8570</v>
      </c>
      <c r="N51" s="60">
        <v>1</v>
      </c>
      <c r="O51" s="65">
        <v>0.10536756126021007</v>
      </c>
    </row>
    <row r="52" spans="2:15" ht="15">
      <c r="B52" s="69" t="s">
        <v>60</v>
      </c>
      <c r="C52" s="64" t="s">
        <v>31</v>
      </c>
      <c r="D52" s="99">
        <v>0</v>
      </c>
      <c r="E52" s="58">
        <v>1</v>
      </c>
      <c r="F52" s="99">
        <v>0</v>
      </c>
      <c r="G52" s="58">
        <v>1</v>
      </c>
      <c r="H52" s="59"/>
      <c r="I52" s="99">
        <v>0</v>
      </c>
      <c r="J52" s="58"/>
      <c r="K52" s="99">
        <v>2</v>
      </c>
      <c r="L52" s="58">
        <v>1</v>
      </c>
      <c r="M52" s="99">
        <v>5</v>
      </c>
      <c r="N52" s="58">
        <v>1</v>
      </c>
      <c r="O52" s="65">
        <v>-0.6</v>
      </c>
    </row>
    <row r="53" spans="2:15" ht="15">
      <c r="B53" s="71"/>
      <c r="C53" s="43" t="s">
        <v>31</v>
      </c>
      <c r="D53" s="100">
        <v>1912</v>
      </c>
      <c r="E53" s="44">
        <v>1</v>
      </c>
      <c r="F53" s="100">
        <v>1998</v>
      </c>
      <c r="G53" s="44">
        <v>1</v>
      </c>
      <c r="H53" s="45">
        <v>-0.04304304304304307</v>
      </c>
      <c r="I53" s="100">
        <v>1982</v>
      </c>
      <c r="J53" s="46">
        <v>-0.0353178607467205</v>
      </c>
      <c r="K53" s="100">
        <v>9475</v>
      </c>
      <c r="L53" s="44">
        <v>1</v>
      </c>
      <c r="M53" s="100">
        <v>8575</v>
      </c>
      <c r="N53" s="44">
        <v>1</v>
      </c>
      <c r="O53" s="66">
        <v>0.10495626822157433</v>
      </c>
    </row>
    <row r="54" ht="15">
      <c r="B54" t="s">
        <v>56</v>
      </c>
    </row>
    <row r="55" ht="15">
      <c r="B55" s="48" t="s">
        <v>57</v>
      </c>
    </row>
    <row r="57" spans="2:15" ht="15">
      <c r="B57" s="183" t="s">
        <v>20</v>
      </c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67"/>
    </row>
    <row r="58" spans="2:15" ht="15">
      <c r="B58" s="181" t="s">
        <v>21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7" t="s">
        <v>38</v>
      </c>
    </row>
    <row r="59" spans="2:15" ht="15">
      <c r="B59" s="152" t="s">
        <v>22</v>
      </c>
      <c r="C59" s="152" t="s">
        <v>1</v>
      </c>
      <c r="D59" s="154" t="s">
        <v>66</v>
      </c>
      <c r="E59" s="155"/>
      <c r="F59" s="155"/>
      <c r="G59" s="155"/>
      <c r="H59" s="156"/>
      <c r="I59" s="155" t="s">
        <v>62</v>
      </c>
      <c r="J59" s="155"/>
      <c r="K59" s="154" t="s">
        <v>67</v>
      </c>
      <c r="L59" s="155"/>
      <c r="M59" s="155"/>
      <c r="N59" s="155"/>
      <c r="O59" s="156"/>
    </row>
    <row r="60" spans="2:15" ht="15">
      <c r="B60" s="153"/>
      <c r="C60" s="153"/>
      <c r="D60" s="140" t="s">
        <v>68</v>
      </c>
      <c r="E60" s="141"/>
      <c r="F60" s="141"/>
      <c r="G60" s="141"/>
      <c r="H60" s="142"/>
      <c r="I60" s="141" t="s">
        <v>63</v>
      </c>
      <c r="J60" s="141"/>
      <c r="K60" s="140" t="s">
        <v>69</v>
      </c>
      <c r="L60" s="141"/>
      <c r="M60" s="141"/>
      <c r="N60" s="141"/>
      <c r="O60" s="142"/>
    </row>
    <row r="61" spans="2:15" ht="15" customHeight="1">
      <c r="B61" s="153"/>
      <c r="C61" s="182"/>
      <c r="D61" s="147">
        <v>2018</v>
      </c>
      <c r="E61" s="148"/>
      <c r="F61" s="176">
        <v>2017</v>
      </c>
      <c r="G61" s="176"/>
      <c r="H61" s="167" t="s">
        <v>23</v>
      </c>
      <c r="I61" s="178">
        <v>2018</v>
      </c>
      <c r="J61" s="147" t="s">
        <v>70</v>
      </c>
      <c r="K61" s="147">
        <v>2018</v>
      </c>
      <c r="L61" s="148"/>
      <c r="M61" s="176">
        <v>2017</v>
      </c>
      <c r="N61" s="148"/>
      <c r="O61" s="169" t="s">
        <v>23</v>
      </c>
    </row>
    <row r="62" spans="2:15" ht="15">
      <c r="B62" s="157" t="s">
        <v>22</v>
      </c>
      <c r="C62" s="170" t="s">
        <v>25</v>
      </c>
      <c r="D62" s="149"/>
      <c r="E62" s="150"/>
      <c r="F62" s="177"/>
      <c r="G62" s="177"/>
      <c r="H62" s="168"/>
      <c r="I62" s="179"/>
      <c r="J62" s="180"/>
      <c r="K62" s="149"/>
      <c r="L62" s="150"/>
      <c r="M62" s="177"/>
      <c r="N62" s="150"/>
      <c r="O62" s="169"/>
    </row>
    <row r="63" spans="2:15" ht="15" customHeight="1">
      <c r="B63" s="157"/>
      <c r="C63" s="170"/>
      <c r="D63" s="103" t="s">
        <v>26</v>
      </c>
      <c r="E63" s="107" t="s">
        <v>2</v>
      </c>
      <c r="F63" s="104" t="s">
        <v>26</v>
      </c>
      <c r="G63" s="86" t="s">
        <v>2</v>
      </c>
      <c r="H63" s="159" t="s">
        <v>27</v>
      </c>
      <c r="I63" s="18" t="s">
        <v>26</v>
      </c>
      <c r="J63" s="172" t="s">
        <v>71</v>
      </c>
      <c r="K63" s="103" t="s">
        <v>26</v>
      </c>
      <c r="L63" s="19" t="s">
        <v>2</v>
      </c>
      <c r="M63" s="104" t="s">
        <v>26</v>
      </c>
      <c r="N63" s="19" t="s">
        <v>2</v>
      </c>
      <c r="O63" s="174" t="s">
        <v>27</v>
      </c>
    </row>
    <row r="64" spans="2:15" ht="25.5">
      <c r="B64" s="158"/>
      <c r="C64" s="171"/>
      <c r="D64" s="106" t="s">
        <v>28</v>
      </c>
      <c r="E64" s="105" t="s">
        <v>29</v>
      </c>
      <c r="F64" s="20" t="s">
        <v>28</v>
      </c>
      <c r="G64" s="21" t="s">
        <v>29</v>
      </c>
      <c r="H64" s="160"/>
      <c r="I64" s="22" t="s">
        <v>28</v>
      </c>
      <c r="J64" s="173"/>
      <c r="K64" s="106" t="s">
        <v>28</v>
      </c>
      <c r="L64" s="105" t="s">
        <v>29</v>
      </c>
      <c r="M64" s="20" t="s">
        <v>28</v>
      </c>
      <c r="N64" s="105" t="s">
        <v>29</v>
      </c>
      <c r="O64" s="175"/>
    </row>
    <row r="65" spans="2:15" ht="15">
      <c r="B65" s="23"/>
      <c r="C65" s="25" t="s">
        <v>9</v>
      </c>
      <c r="D65" s="26">
        <v>17</v>
      </c>
      <c r="E65" s="27">
        <v>0.6538461538461539</v>
      </c>
      <c r="F65" s="87">
        <v>5</v>
      </c>
      <c r="G65" s="88">
        <v>0.7142857142857143</v>
      </c>
      <c r="H65" s="28">
        <v>2.4</v>
      </c>
      <c r="I65" s="87">
        <v>18</v>
      </c>
      <c r="J65" s="89">
        <v>-0.05555555555555558</v>
      </c>
      <c r="K65" s="26">
        <v>69</v>
      </c>
      <c r="L65" s="27">
        <v>0.5564516129032258</v>
      </c>
      <c r="M65" s="87">
        <v>48</v>
      </c>
      <c r="N65" s="88">
        <v>0.46153846153846156</v>
      </c>
      <c r="O65" s="28">
        <v>0.4375</v>
      </c>
    </row>
    <row r="66" spans="2:15" ht="15">
      <c r="B66" s="23"/>
      <c r="C66" s="29" t="s">
        <v>12</v>
      </c>
      <c r="D66" s="30">
        <v>2</v>
      </c>
      <c r="E66" s="31">
        <v>0.07692307692307693</v>
      </c>
      <c r="F66" s="32">
        <v>2</v>
      </c>
      <c r="G66" s="33">
        <v>0.2857142857142857</v>
      </c>
      <c r="H66" s="34">
        <v>0</v>
      </c>
      <c r="I66" s="32">
        <v>10</v>
      </c>
      <c r="J66" s="35">
        <v>-0.8</v>
      </c>
      <c r="K66" s="30">
        <v>32</v>
      </c>
      <c r="L66" s="31">
        <v>0.25806451612903225</v>
      </c>
      <c r="M66" s="32">
        <v>37</v>
      </c>
      <c r="N66" s="33">
        <v>0.3557692307692308</v>
      </c>
      <c r="O66" s="34">
        <v>-0.1351351351351351</v>
      </c>
    </row>
    <row r="67" spans="2:15" ht="15">
      <c r="B67" s="23"/>
      <c r="C67" s="29" t="s">
        <v>4</v>
      </c>
      <c r="D67" s="30">
        <v>2</v>
      </c>
      <c r="E67" s="31">
        <v>0.07692307692307693</v>
      </c>
      <c r="F67" s="32">
        <v>0</v>
      </c>
      <c r="G67" s="33">
        <v>0</v>
      </c>
      <c r="H67" s="34"/>
      <c r="I67" s="32">
        <v>7</v>
      </c>
      <c r="J67" s="35">
        <v>-0.7142857142857143</v>
      </c>
      <c r="K67" s="30">
        <v>10</v>
      </c>
      <c r="L67" s="31">
        <v>0.08064516129032258</v>
      </c>
      <c r="M67" s="32">
        <v>0</v>
      </c>
      <c r="N67" s="33">
        <v>0</v>
      </c>
      <c r="O67" s="34"/>
    </row>
    <row r="68" spans="2:15" ht="15">
      <c r="B68" s="23"/>
      <c r="C68" s="29" t="s">
        <v>17</v>
      </c>
      <c r="D68" s="30">
        <v>1</v>
      </c>
      <c r="E68" s="31">
        <v>0.038461538461538464</v>
      </c>
      <c r="F68" s="32">
        <v>0</v>
      </c>
      <c r="G68" s="33">
        <v>0</v>
      </c>
      <c r="H68" s="34"/>
      <c r="I68" s="32">
        <v>3</v>
      </c>
      <c r="J68" s="35">
        <v>-0.6666666666666667</v>
      </c>
      <c r="K68" s="30">
        <v>6</v>
      </c>
      <c r="L68" s="31">
        <v>0.04838709677419355</v>
      </c>
      <c r="M68" s="32">
        <v>15</v>
      </c>
      <c r="N68" s="33">
        <v>0.14423076923076922</v>
      </c>
      <c r="O68" s="34">
        <v>-0.6</v>
      </c>
    </row>
    <row r="69" spans="2:15" ht="15">
      <c r="B69" s="36"/>
      <c r="C69" s="29" t="s">
        <v>16</v>
      </c>
      <c r="D69" s="30">
        <v>1</v>
      </c>
      <c r="E69" s="31">
        <v>0.038461538461538464</v>
      </c>
      <c r="F69" s="32">
        <v>0</v>
      </c>
      <c r="G69" s="33">
        <v>0</v>
      </c>
      <c r="H69" s="34"/>
      <c r="I69" s="32">
        <v>0</v>
      </c>
      <c r="J69" s="35"/>
      <c r="K69" s="30">
        <v>2</v>
      </c>
      <c r="L69" s="31">
        <v>0.016129032258064516</v>
      </c>
      <c r="M69" s="32">
        <v>1</v>
      </c>
      <c r="N69" s="33">
        <v>0.009615384615384616</v>
      </c>
      <c r="O69" s="34">
        <v>1</v>
      </c>
    </row>
    <row r="70" spans="2:15" ht="15">
      <c r="B70" s="23"/>
      <c r="C70" s="29" t="s">
        <v>64</v>
      </c>
      <c r="D70" s="30">
        <v>0</v>
      </c>
      <c r="E70" s="31">
        <v>0</v>
      </c>
      <c r="F70" s="32">
        <v>0</v>
      </c>
      <c r="G70" s="33">
        <v>0</v>
      </c>
      <c r="H70" s="34"/>
      <c r="I70" s="32">
        <v>1</v>
      </c>
      <c r="J70" s="35">
        <v>-1</v>
      </c>
      <c r="K70" s="30">
        <v>1</v>
      </c>
      <c r="L70" s="31">
        <v>0.008064516129032258</v>
      </c>
      <c r="M70" s="32">
        <v>0</v>
      </c>
      <c r="N70" s="33">
        <v>0</v>
      </c>
      <c r="O70" s="34"/>
    </row>
    <row r="71" spans="2:15" ht="15">
      <c r="B71" s="23"/>
      <c r="C71" s="29" t="s">
        <v>11</v>
      </c>
      <c r="D71" s="30">
        <v>1</v>
      </c>
      <c r="E71" s="31">
        <v>0.038461538461538464</v>
      </c>
      <c r="F71" s="32">
        <v>0</v>
      </c>
      <c r="G71" s="33">
        <v>0</v>
      </c>
      <c r="H71" s="34"/>
      <c r="I71" s="32">
        <v>0</v>
      </c>
      <c r="J71" s="35"/>
      <c r="K71" s="30">
        <v>1</v>
      </c>
      <c r="L71" s="31">
        <v>0.008064516129032258</v>
      </c>
      <c r="M71" s="32">
        <v>0</v>
      </c>
      <c r="N71" s="33">
        <v>0</v>
      </c>
      <c r="O71" s="34"/>
    </row>
    <row r="72" spans="2:15" ht="15">
      <c r="B72" s="68"/>
      <c r="C72" s="37" t="s">
        <v>30</v>
      </c>
      <c r="D72" s="38">
        <v>2</v>
      </c>
      <c r="E72" s="54">
        <v>0.07692307692307693</v>
      </c>
      <c r="F72" s="38">
        <v>0</v>
      </c>
      <c r="G72" s="54">
        <v>0</v>
      </c>
      <c r="H72" s="55"/>
      <c r="I72" s="38">
        <v>1</v>
      </c>
      <c r="J72" s="54">
        <v>0.025</v>
      </c>
      <c r="K72" s="38">
        <v>3</v>
      </c>
      <c r="L72" s="54">
        <v>0.024193548387096774</v>
      </c>
      <c r="M72" s="38">
        <v>3</v>
      </c>
      <c r="N72" s="54">
        <v>0.028846153846153848</v>
      </c>
      <c r="O72" s="56">
        <v>0</v>
      </c>
    </row>
    <row r="73" spans="2:15" ht="15">
      <c r="B73" s="69" t="s">
        <v>39</v>
      </c>
      <c r="C73" s="64" t="s">
        <v>31</v>
      </c>
      <c r="D73" s="99">
        <v>26</v>
      </c>
      <c r="E73" s="58">
        <v>1</v>
      </c>
      <c r="F73" s="99">
        <v>7</v>
      </c>
      <c r="G73" s="58">
        <v>1</v>
      </c>
      <c r="H73" s="59">
        <v>2.7142857142857144</v>
      </c>
      <c r="I73" s="99">
        <v>40</v>
      </c>
      <c r="J73" s="60">
        <v>-0.35</v>
      </c>
      <c r="K73" s="99">
        <v>124</v>
      </c>
      <c r="L73" s="58">
        <v>1</v>
      </c>
      <c r="M73" s="99">
        <v>104</v>
      </c>
      <c r="N73" s="60">
        <v>1</v>
      </c>
      <c r="O73" s="65">
        <v>0.1923076923076923</v>
      </c>
    </row>
    <row r="74" spans="2:15" ht="15">
      <c r="B74" s="23"/>
      <c r="C74" s="25" t="s">
        <v>12</v>
      </c>
      <c r="D74" s="26">
        <v>86</v>
      </c>
      <c r="E74" s="27">
        <v>0.5088757396449705</v>
      </c>
      <c r="F74" s="87">
        <v>73</v>
      </c>
      <c r="G74" s="88">
        <v>0.40782122905027934</v>
      </c>
      <c r="H74" s="28">
        <v>0.17808219178082196</v>
      </c>
      <c r="I74" s="87">
        <v>91</v>
      </c>
      <c r="J74" s="89">
        <v>-0.05494505494505497</v>
      </c>
      <c r="K74" s="26">
        <v>340</v>
      </c>
      <c r="L74" s="27">
        <v>0.46008119079837617</v>
      </c>
      <c r="M74" s="87">
        <v>327</v>
      </c>
      <c r="N74" s="88">
        <v>0.4787701317715959</v>
      </c>
      <c r="O74" s="28">
        <v>0.039755351681957096</v>
      </c>
    </row>
    <row r="75" spans="2:15" ht="15">
      <c r="B75" s="23"/>
      <c r="C75" s="29" t="s">
        <v>4</v>
      </c>
      <c r="D75" s="30">
        <v>29</v>
      </c>
      <c r="E75" s="31">
        <v>0.17159763313609466</v>
      </c>
      <c r="F75" s="32">
        <v>67</v>
      </c>
      <c r="G75" s="33">
        <v>0.3743016759776536</v>
      </c>
      <c r="H75" s="34">
        <v>-0.5671641791044777</v>
      </c>
      <c r="I75" s="32">
        <v>39</v>
      </c>
      <c r="J75" s="35">
        <v>-0.2564102564102564</v>
      </c>
      <c r="K75" s="30">
        <v>196</v>
      </c>
      <c r="L75" s="31">
        <v>0.2652232746955345</v>
      </c>
      <c r="M75" s="32">
        <v>201</v>
      </c>
      <c r="N75" s="33">
        <v>0.29428989751098095</v>
      </c>
      <c r="O75" s="34">
        <v>-0.02487562189054726</v>
      </c>
    </row>
    <row r="76" spans="2:15" ht="15">
      <c r="B76" s="23"/>
      <c r="C76" s="29" t="s">
        <v>9</v>
      </c>
      <c r="D76" s="30">
        <v>19</v>
      </c>
      <c r="E76" s="31">
        <v>0.11242603550295859</v>
      </c>
      <c r="F76" s="32">
        <v>17</v>
      </c>
      <c r="G76" s="33">
        <v>0.09497206703910614</v>
      </c>
      <c r="H76" s="34">
        <v>0.11764705882352944</v>
      </c>
      <c r="I76" s="32">
        <v>22</v>
      </c>
      <c r="J76" s="35">
        <v>-0.13636363636363635</v>
      </c>
      <c r="K76" s="30">
        <v>77</v>
      </c>
      <c r="L76" s="31">
        <v>0.10419485791610285</v>
      </c>
      <c r="M76" s="32">
        <v>87</v>
      </c>
      <c r="N76" s="33">
        <v>0.1273792093704246</v>
      </c>
      <c r="O76" s="34">
        <v>-0.11494252873563215</v>
      </c>
    </row>
    <row r="77" spans="2:15" ht="15">
      <c r="B77" s="23"/>
      <c r="C77" s="29" t="s">
        <v>3</v>
      </c>
      <c r="D77" s="30">
        <v>13</v>
      </c>
      <c r="E77" s="31">
        <v>0.07692307692307693</v>
      </c>
      <c r="F77" s="32">
        <v>8</v>
      </c>
      <c r="G77" s="33">
        <v>0.0446927374301676</v>
      </c>
      <c r="H77" s="34">
        <v>0.625</v>
      </c>
      <c r="I77" s="32">
        <v>21</v>
      </c>
      <c r="J77" s="35">
        <v>-0.38095238095238093</v>
      </c>
      <c r="K77" s="30">
        <v>63</v>
      </c>
      <c r="L77" s="31">
        <v>0.08525033829499323</v>
      </c>
      <c r="M77" s="32">
        <v>29</v>
      </c>
      <c r="N77" s="33">
        <v>0.0424597364568082</v>
      </c>
      <c r="O77" s="34">
        <v>1.1724137931034484</v>
      </c>
    </row>
    <row r="78" spans="2:15" ht="15">
      <c r="B78" s="36"/>
      <c r="C78" s="29" t="s">
        <v>43</v>
      </c>
      <c r="D78" s="30">
        <v>13</v>
      </c>
      <c r="E78" s="31">
        <v>0.07692307692307693</v>
      </c>
      <c r="F78" s="32">
        <v>8</v>
      </c>
      <c r="G78" s="33">
        <v>0.0446927374301676</v>
      </c>
      <c r="H78" s="34">
        <v>0.625</v>
      </c>
      <c r="I78" s="32">
        <v>4</v>
      </c>
      <c r="J78" s="35">
        <v>2.25</v>
      </c>
      <c r="K78" s="30">
        <v>35</v>
      </c>
      <c r="L78" s="31">
        <v>0.04736129905277402</v>
      </c>
      <c r="M78" s="32">
        <v>25</v>
      </c>
      <c r="N78" s="33">
        <v>0.036603221083455345</v>
      </c>
      <c r="O78" s="34">
        <v>0.3999999999999999</v>
      </c>
    </row>
    <row r="79" spans="2:15" ht="15">
      <c r="B79" s="23"/>
      <c r="C79" s="29" t="s">
        <v>11</v>
      </c>
      <c r="D79" s="30">
        <v>2</v>
      </c>
      <c r="E79" s="31">
        <v>0.011834319526627219</v>
      </c>
      <c r="F79" s="32">
        <v>2</v>
      </c>
      <c r="G79" s="33">
        <v>0.0111731843575419</v>
      </c>
      <c r="H79" s="34">
        <v>0</v>
      </c>
      <c r="I79" s="32">
        <v>3</v>
      </c>
      <c r="J79" s="35">
        <v>-0.33333333333333337</v>
      </c>
      <c r="K79" s="30">
        <v>15</v>
      </c>
      <c r="L79" s="31">
        <v>0.02029769959404601</v>
      </c>
      <c r="M79" s="32">
        <v>5</v>
      </c>
      <c r="N79" s="33">
        <v>0.007320644216691069</v>
      </c>
      <c r="O79" s="34">
        <v>2</v>
      </c>
    </row>
    <row r="80" spans="2:15" ht="15">
      <c r="B80" s="23"/>
      <c r="C80" s="29" t="s">
        <v>58</v>
      </c>
      <c r="D80" s="30">
        <v>2</v>
      </c>
      <c r="E80" s="31">
        <v>0.011834319526627219</v>
      </c>
      <c r="F80" s="32">
        <v>1</v>
      </c>
      <c r="G80" s="33">
        <v>0.00558659217877095</v>
      </c>
      <c r="H80" s="34">
        <v>1</v>
      </c>
      <c r="I80" s="32">
        <v>0</v>
      </c>
      <c r="J80" s="35"/>
      <c r="K80" s="30">
        <v>4</v>
      </c>
      <c r="L80" s="31">
        <v>0.005412719891745603</v>
      </c>
      <c r="M80" s="32">
        <v>5</v>
      </c>
      <c r="N80" s="33">
        <v>0.007320644216691069</v>
      </c>
      <c r="O80" s="34">
        <v>-0.19999999999999996</v>
      </c>
    </row>
    <row r="81" spans="2:15" ht="15">
      <c r="B81" s="70"/>
      <c r="C81" s="37" t="s">
        <v>30</v>
      </c>
      <c r="D81" s="38">
        <v>5</v>
      </c>
      <c r="E81" s="54">
        <v>0.029585798816568046</v>
      </c>
      <c r="F81" s="38">
        <v>3</v>
      </c>
      <c r="G81" s="62">
        <v>0.01675977653631285</v>
      </c>
      <c r="H81" s="55">
        <v>0.6666666666666667</v>
      </c>
      <c r="I81" s="38">
        <v>1</v>
      </c>
      <c r="J81" s="63">
        <v>4</v>
      </c>
      <c r="K81" s="38">
        <v>9</v>
      </c>
      <c r="L81" s="62">
        <v>0.012178619756427604</v>
      </c>
      <c r="M81" s="38">
        <v>4</v>
      </c>
      <c r="N81" s="62">
        <v>0.005856515373352855</v>
      </c>
      <c r="O81" s="56">
        <v>1.25</v>
      </c>
    </row>
    <row r="82" spans="2:15" ht="15">
      <c r="B82" s="71" t="s">
        <v>59</v>
      </c>
      <c r="C82" s="64" t="s">
        <v>31</v>
      </c>
      <c r="D82" s="99">
        <v>169</v>
      </c>
      <c r="E82" s="58">
        <v>1</v>
      </c>
      <c r="F82" s="99">
        <v>179</v>
      </c>
      <c r="G82" s="58">
        <v>1</v>
      </c>
      <c r="H82" s="59">
        <v>-0.05586592178770955</v>
      </c>
      <c r="I82" s="99">
        <v>181</v>
      </c>
      <c r="J82" s="60">
        <v>-0.06629834254143652</v>
      </c>
      <c r="K82" s="99">
        <v>739</v>
      </c>
      <c r="L82" s="58">
        <v>1</v>
      </c>
      <c r="M82" s="99">
        <v>683</v>
      </c>
      <c r="N82" s="60">
        <v>1</v>
      </c>
      <c r="O82" s="65">
        <v>0.08199121522693997</v>
      </c>
    </row>
    <row r="83" spans="2:15" ht="15">
      <c r="B83" s="23"/>
      <c r="C83" s="25" t="s">
        <v>3</v>
      </c>
      <c r="D83" s="26">
        <v>586</v>
      </c>
      <c r="E83" s="27">
        <v>0.24396336386344714</v>
      </c>
      <c r="F83" s="87">
        <v>555</v>
      </c>
      <c r="G83" s="88">
        <v>0.2340784479122733</v>
      </c>
      <c r="H83" s="28">
        <v>0.05585585585585595</v>
      </c>
      <c r="I83" s="87">
        <v>574</v>
      </c>
      <c r="J83" s="89">
        <v>0.020905923344947785</v>
      </c>
      <c r="K83" s="26">
        <v>2827</v>
      </c>
      <c r="L83" s="27">
        <v>0.2438119879258301</v>
      </c>
      <c r="M83" s="87">
        <v>2309</v>
      </c>
      <c r="N83" s="88">
        <v>0.22961416070007956</v>
      </c>
      <c r="O83" s="28">
        <v>0.22433954092680808</v>
      </c>
    </row>
    <row r="84" spans="2:15" ht="15">
      <c r="B84" s="23"/>
      <c r="C84" s="29" t="s">
        <v>4</v>
      </c>
      <c r="D84" s="30">
        <v>430</v>
      </c>
      <c r="E84" s="31">
        <v>0.17901748542880933</v>
      </c>
      <c r="F84" s="32">
        <v>331</v>
      </c>
      <c r="G84" s="33">
        <v>0.13960354280894138</v>
      </c>
      <c r="H84" s="34">
        <v>0.29909365558912393</v>
      </c>
      <c r="I84" s="32">
        <v>586</v>
      </c>
      <c r="J84" s="35">
        <v>-0.2662116040955631</v>
      </c>
      <c r="K84" s="30">
        <v>2366</v>
      </c>
      <c r="L84" s="31">
        <v>0.2040534713238465</v>
      </c>
      <c r="M84" s="32">
        <v>1536</v>
      </c>
      <c r="N84" s="33">
        <v>0.15274463007159905</v>
      </c>
      <c r="O84" s="34">
        <v>0.5403645833333333</v>
      </c>
    </row>
    <row r="85" spans="2:15" ht="15">
      <c r="B85" s="23"/>
      <c r="C85" s="29" t="s">
        <v>10</v>
      </c>
      <c r="D85" s="30">
        <v>383</v>
      </c>
      <c r="E85" s="31">
        <v>0.1594504579517069</v>
      </c>
      <c r="F85" s="32">
        <v>443</v>
      </c>
      <c r="G85" s="33">
        <v>0.18684099536060733</v>
      </c>
      <c r="H85" s="34">
        <v>-0.13544018058690743</v>
      </c>
      <c r="I85" s="32">
        <v>465</v>
      </c>
      <c r="J85" s="35">
        <v>-0.17634408602150542</v>
      </c>
      <c r="K85" s="30">
        <v>2205</v>
      </c>
      <c r="L85" s="31">
        <v>0.19016817593790428</v>
      </c>
      <c r="M85" s="32">
        <v>1971</v>
      </c>
      <c r="N85" s="33">
        <v>0.19600238663484487</v>
      </c>
      <c r="O85" s="34">
        <v>0.11872146118721472</v>
      </c>
    </row>
    <row r="86" spans="2:15" ht="15">
      <c r="B86" s="23"/>
      <c r="C86" s="29" t="s">
        <v>8</v>
      </c>
      <c r="D86" s="30">
        <v>409</v>
      </c>
      <c r="E86" s="31">
        <v>0.17027477102414654</v>
      </c>
      <c r="F86" s="32">
        <v>375</v>
      </c>
      <c r="G86" s="33">
        <v>0.15816111345423872</v>
      </c>
      <c r="H86" s="34">
        <v>0.09066666666666667</v>
      </c>
      <c r="I86" s="32">
        <v>319</v>
      </c>
      <c r="J86" s="35">
        <v>0.2821316614420062</v>
      </c>
      <c r="K86" s="30">
        <v>1678</v>
      </c>
      <c r="L86" s="31">
        <v>0.14471755066839154</v>
      </c>
      <c r="M86" s="32">
        <v>1641</v>
      </c>
      <c r="N86" s="33">
        <v>0.16318615751789975</v>
      </c>
      <c r="O86" s="34">
        <v>0.022547227300426576</v>
      </c>
    </row>
    <row r="87" spans="2:15" ht="15">
      <c r="B87" s="36"/>
      <c r="C87" s="29" t="s">
        <v>9</v>
      </c>
      <c r="D87" s="30">
        <v>361</v>
      </c>
      <c r="E87" s="31">
        <v>0.15029142381348876</v>
      </c>
      <c r="F87" s="32">
        <v>371</v>
      </c>
      <c r="G87" s="33">
        <v>0.1564740615773935</v>
      </c>
      <c r="H87" s="34">
        <v>-0.02695417789757415</v>
      </c>
      <c r="I87" s="32">
        <v>296</v>
      </c>
      <c r="J87" s="35">
        <v>0.21959459459459452</v>
      </c>
      <c r="K87" s="30">
        <v>1419</v>
      </c>
      <c r="L87" s="31">
        <v>0.12238033635187581</v>
      </c>
      <c r="M87" s="32">
        <v>1426</v>
      </c>
      <c r="N87" s="33">
        <v>0.14180588703261734</v>
      </c>
      <c r="O87" s="34">
        <v>-0.004908835904628317</v>
      </c>
    </row>
    <row r="88" spans="2:15" ht="15">
      <c r="B88" s="23"/>
      <c r="C88" s="29" t="s">
        <v>11</v>
      </c>
      <c r="D88" s="30">
        <v>144</v>
      </c>
      <c r="E88" s="31">
        <v>0.05995004163197336</v>
      </c>
      <c r="F88" s="32">
        <v>125</v>
      </c>
      <c r="G88" s="33">
        <v>0.052720371151412905</v>
      </c>
      <c r="H88" s="34">
        <v>0.1519999999999999</v>
      </c>
      <c r="I88" s="32">
        <v>148</v>
      </c>
      <c r="J88" s="35">
        <v>-0.027027027027026973</v>
      </c>
      <c r="K88" s="30">
        <v>684</v>
      </c>
      <c r="L88" s="31">
        <v>0.058990944372574385</v>
      </c>
      <c r="M88" s="32">
        <v>554</v>
      </c>
      <c r="N88" s="33">
        <v>0.0550914876690533</v>
      </c>
      <c r="O88" s="34">
        <v>0.23465703971119134</v>
      </c>
    </row>
    <row r="89" spans="2:15" ht="15">
      <c r="B89" s="23"/>
      <c r="C89" s="29" t="s">
        <v>12</v>
      </c>
      <c r="D89" s="30">
        <v>89</v>
      </c>
      <c r="E89" s="31">
        <v>0.037052456286427976</v>
      </c>
      <c r="F89" s="32">
        <v>167</v>
      </c>
      <c r="G89" s="33">
        <v>0.07043441585828764</v>
      </c>
      <c r="H89" s="34">
        <v>-0.46706586826347307</v>
      </c>
      <c r="I89" s="32">
        <v>98</v>
      </c>
      <c r="J89" s="35">
        <v>-0.09183673469387754</v>
      </c>
      <c r="K89" s="30">
        <v>408</v>
      </c>
      <c r="L89" s="31">
        <v>0.0351875808538163</v>
      </c>
      <c r="M89" s="32">
        <v>614</v>
      </c>
      <c r="N89" s="33">
        <v>0.06105807478122514</v>
      </c>
      <c r="O89" s="34">
        <v>-0.3355048859934854</v>
      </c>
    </row>
    <row r="90" spans="2:15" ht="15">
      <c r="B90" s="70"/>
      <c r="C90" s="37" t="s">
        <v>30</v>
      </c>
      <c r="D90" s="38">
        <v>0</v>
      </c>
      <c r="E90" s="54">
        <v>0</v>
      </c>
      <c r="F90" s="38">
        <v>4</v>
      </c>
      <c r="G90" s="62">
        <v>0.001687051876845213</v>
      </c>
      <c r="H90" s="55">
        <v>-1</v>
      </c>
      <c r="I90" s="38">
        <v>4</v>
      </c>
      <c r="J90" s="63">
        <v>-1</v>
      </c>
      <c r="K90" s="38">
        <v>8</v>
      </c>
      <c r="L90" s="62">
        <v>0.000689952565761104</v>
      </c>
      <c r="M90" s="38">
        <v>5</v>
      </c>
      <c r="N90" s="62">
        <v>0.0004972155926809865</v>
      </c>
      <c r="O90" s="56">
        <v>0.6000000000000001</v>
      </c>
    </row>
    <row r="91" spans="2:15" ht="14.25" customHeight="1">
      <c r="B91" s="69" t="s">
        <v>6</v>
      </c>
      <c r="C91" s="64" t="s">
        <v>31</v>
      </c>
      <c r="D91" s="99">
        <v>2402</v>
      </c>
      <c r="E91" s="58">
        <v>1</v>
      </c>
      <c r="F91" s="99">
        <v>2371</v>
      </c>
      <c r="G91" s="58">
        <v>1</v>
      </c>
      <c r="H91" s="59">
        <v>0.013074652045550472</v>
      </c>
      <c r="I91" s="99">
        <v>2490</v>
      </c>
      <c r="J91" s="60">
        <v>-0.03534136546184741</v>
      </c>
      <c r="K91" s="99">
        <v>11595</v>
      </c>
      <c r="L91" s="58">
        <v>1</v>
      </c>
      <c r="M91" s="99">
        <v>10056</v>
      </c>
      <c r="N91" s="60">
        <v>1</v>
      </c>
      <c r="O91" s="65">
        <v>0.15304295942720758</v>
      </c>
    </row>
    <row r="92" spans="2:15" ht="14.25" customHeight="1">
      <c r="B92" s="69" t="s">
        <v>60</v>
      </c>
      <c r="C92" s="64" t="s">
        <v>31</v>
      </c>
      <c r="D92" s="57">
        <v>1</v>
      </c>
      <c r="E92" s="58">
        <v>1</v>
      </c>
      <c r="F92" s="57">
        <v>1</v>
      </c>
      <c r="G92" s="58">
        <v>1</v>
      </c>
      <c r="H92" s="59">
        <v>0</v>
      </c>
      <c r="I92" s="57">
        <v>3</v>
      </c>
      <c r="J92" s="60">
        <v>-0.6666666666666667</v>
      </c>
      <c r="K92" s="57">
        <v>8</v>
      </c>
      <c r="L92" s="58">
        <v>1</v>
      </c>
      <c r="M92" s="57">
        <v>11</v>
      </c>
      <c r="N92" s="58">
        <v>1</v>
      </c>
      <c r="O92" s="65">
        <v>-0.2727272727272727</v>
      </c>
    </row>
    <row r="93" spans="2:15" ht="14.25" customHeight="1">
      <c r="B93" s="71"/>
      <c r="C93" s="43" t="s">
        <v>31</v>
      </c>
      <c r="D93" s="100">
        <v>2598</v>
      </c>
      <c r="E93" s="44">
        <v>1</v>
      </c>
      <c r="F93" s="100">
        <v>2558</v>
      </c>
      <c r="G93" s="44">
        <v>1</v>
      </c>
      <c r="H93" s="45">
        <v>0.015637216575449475</v>
      </c>
      <c r="I93" s="100">
        <v>2714</v>
      </c>
      <c r="J93" s="46">
        <v>-0.0427413411938099</v>
      </c>
      <c r="K93" s="100">
        <v>12466</v>
      </c>
      <c r="L93" s="44">
        <v>1</v>
      </c>
      <c r="M93" s="100">
        <v>10854</v>
      </c>
      <c r="N93" s="44">
        <v>1</v>
      </c>
      <c r="O93" s="66">
        <v>0.14851667587985995</v>
      </c>
    </row>
    <row r="94" spans="2:15" ht="14.25" customHeight="1">
      <c r="B94" s="84" t="s">
        <v>45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ht="14.25" customHeight="1"/>
  </sheetData>
  <sheetProtection/>
  <mergeCells count="69">
    <mergeCell ref="D5:H5"/>
    <mergeCell ref="I5:J5"/>
    <mergeCell ref="K5:O5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D60:H60"/>
    <mergeCell ref="I60:J60"/>
    <mergeCell ref="K60:O60"/>
    <mergeCell ref="M38:N39"/>
    <mergeCell ref="O38:O39"/>
    <mergeCell ref="B39:B41"/>
    <mergeCell ref="C39:C41"/>
    <mergeCell ref="H40:H41"/>
    <mergeCell ref="J40:J41"/>
    <mergeCell ref="O40:O41"/>
    <mergeCell ref="I61:I62"/>
    <mergeCell ref="J61:J62"/>
    <mergeCell ref="K61:L62"/>
    <mergeCell ref="B57:N57"/>
    <mergeCell ref="B58:N58"/>
    <mergeCell ref="B59:B61"/>
    <mergeCell ref="C59:C61"/>
    <mergeCell ref="D59:H59"/>
    <mergeCell ref="I59:J59"/>
    <mergeCell ref="K59:O59"/>
    <mergeCell ref="M61:N62"/>
    <mergeCell ref="O61:O62"/>
    <mergeCell ref="B62:B64"/>
    <mergeCell ref="C62:C64"/>
    <mergeCell ref="H63:H64"/>
    <mergeCell ref="J63:J64"/>
    <mergeCell ref="O63:O64"/>
    <mergeCell ref="D61:E62"/>
    <mergeCell ref="F61:G62"/>
    <mergeCell ref="H61:H62"/>
  </mergeCells>
  <conditionalFormatting sqref="H24:H26 J24:J26 O24:O26 H15:H17 O15:O17">
    <cfRule type="cellIs" priority="45" dxfId="139" operator="lessThan">
      <formula>0</formula>
    </cfRule>
  </conditionalFormatting>
  <conditionalFormatting sqref="H11:H14 J11:J14 O11:O14">
    <cfRule type="cellIs" priority="44" dxfId="139" operator="lessThan">
      <formula>0</formula>
    </cfRule>
  </conditionalFormatting>
  <conditionalFormatting sqref="J15:J16">
    <cfRule type="cellIs" priority="43" dxfId="139" operator="lessThan">
      <formula>0</formula>
    </cfRule>
  </conditionalFormatting>
  <conditionalFormatting sqref="H10 J10 O10">
    <cfRule type="cellIs" priority="42" dxfId="139" operator="lessThan">
      <formula>0</formula>
    </cfRule>
  </conditionalFormatting>
  <conditionalFormatting sqref="D19:O25 D10:O16">
    <cfRule type="cellIs" priority="41" dxfId="140" operator="equal">
      <formula>0</formula>
    </cfRule>
  </conditionalFormatting>
  <conditionalFormatting sqref="H17 O17">
    <cfRule type="cellIs" priority="40" dxfId="139" operator="lessThan">
      <formula>0</formula>
    </cfRule>
  </conditionalFormatting>
  <conditionalFormatting sqref="H19:H23 J19:J23 O19:O23">
    <cfRule type="cellIs" priority="39" dxfId="139" operator="lessThan">
      <formula>0</formula>
    </cfRule>
  </conditionalFormatting>
  <conditionalFormatting sqref="H18 J18 O18">
    <cfRule type="cellIs" priority="38" dxfId="139" operator="lessThan">
      <formula>0</formula>
    </cfRule>
  </conditionalFormatting>
  <conditionalFormatting sqref="H18 O18">
    <cfRule type="cellIs" priority="37" dxfId="139" operator="lessThan">
      <formula>0</formula>
    </cfRule>
  </conditionalFormatting>
  <conditionalFormatting sqref="H26 O26">
    <cfRule type="cellIs" priority="36" dxfId="139" operator="lessThan">
      <formula>0</formula>
    </cfRule>
  </conditionalFormatting>
  <conditionalFormatting sqref="H27 J27 O27">
    <cfRule type="cellIs" priority="35" dxfId="139" operator="lessThan">
      <formula>0</formula>
    </cfRule>
  </conditionalFormatting>
  <conditionalFormatting sqref="H27 O27">
    <cfRule type="cellIs" priority="34" dxfId="139" operator="lessThan">
      <formula>0</formula>
    </cfRule>
  </conditionalFormatting>
  <conditionalFormatting sqref="H28 O28">
    <cfRule type="cellIs" priority="33" dxfId="139" operator="lessThan">
      <formula>0</formula>
    </cfRule>
  </conditionalFormatting>
  <conditionalFormatting sqref="H28 O28 J28">
    <cfRule type="cellIs" priority="32" dxfId="139" operator="lessThan">
      <formula>0</formula>
    </cfRule>
  </conditionalFormatting>
  <conditionalFormatting sqref="H29 O29">
    <cfRule type="cellIs" priority="31" dxfId="139" operator="lessThan">
      <formula>0</formula>
    </cfRule>
  </conditionalFormatting>
  <conditionalFormatting sqref="H29 O29 J29">
    <cfRule type="cellIs" priority="30" dxfId="139" operator="lessThan">
      <formula>0</formula>
    </cfRule>
  </conditionalFormatting>
  <conditionalFormatting sqref="H42 O42 J42">
    <cfRule type="cellIs" priority="29" dxfId="139" operator="lessThan">
      <formula>0</formula>
    </cfRule>
  </conditionalFormatting>
  <conditionalFormatting sqref="H48:H49 J48:J49 O48:O49">
    <cfRule type="cellIs" priority="27" dxfId="139" operator="lessThan">
      <formula>0</formula>
    </cfRule>
  </conditionalFormatting>
  <conditionalFormatting sqref="H43:H47 J43:J47 O43:O47">
    <cfRule type="cellIs" priority="28" dxfId="139" operator="lessThan">
      <formula>0</formula>
    </cfRule>
  </conditionalFormatting>
  <conditionalFormatting sqref="H50 J50 O50">
    <cfRule type="cellIs" priority="25" dxfId="139" operator="lessThan">
      <formula>0</formula>
    </cfRule>
  </conditionalFormatting>
  <conditionalFormatting sqref="H50 O50">
    <cfRule type="cellIs" priority="26" dxfId="139" operator="lessThan">
      <formula>0</formula>
    </cfRule>
  </conditionalFormatting>
  <conditionalFormatting sqref="H53 O53">
    <cfRule type="cellIs" priority="24" dxfId="139" operator="lessThan">
      <formula>0</formula>
    </cfRule>
  </conditionalFormatting>
  <conditionalFormatting sqref="H53 O53 J53">
    <cfRule type="cellIs" priority="23" dxfId="139" operator="lessThan">
      <formula>0</formula>
    </cfRule>
  </conditionalFormatting>
  <conditionalFormatting sqref="H51 J51 O51">
    <cfRule type="cellIs" priority="22" dxfId="139" operator="lessThan">
      <formula>0</formula>
    </cfRule>
  </conditionalFormatting>
  <conditionalFormatting sqref="H51 O51">
    <cfRule type="cellIs" priority="21" dxfId="139" operator="lessThan">
      <formula>0</formula>
    </cfRule>
  </conditionalFormatting>
  <conditionalFormatting sqref="H52 O52">
    <cfRule type="cellIs" priority="20" dxfId="139" operator="lessThan">
      <formula>0</formula>
    </cfRule>
  </conditionalFormatting>
  <conditionalFormatting sqref="H52 O52 J52">
    <cfRule type="cellIs" priority="19" dxfId="139" operator="lessThan">
      <formula>0</formula>
    </cfRule>
  </conditionalFormatting>
  <conditionalFormatting sqref="H83:H90 J83:J90 O83:O90 H79:H81 J79:J81 O79:O81 H70:H72 O70:O72">
    <cfRule type="cellIs" priority="18" dxfId="139" operator="lessThan">
      <formula>0</formula>
    </cfRule>
  </conditionalFormatting>
  <conditionalFormatting sqref="H66:H69 J66:J69 O66:O69">
    <cfRule type="cellIs" priority="17" dxfId="139" operator="lessThan">
      <formula>0</formula>
    </cfRule>
  </conditionalFormatting>
  <conditionalFormatting sqref="J70:J71">
    <cfRule type="cellIs" priority="16" dxfId="139" operator="lessThan">
      <formula>0</formula>
    </cfRule>
  </conditionalFormatting>
  <conditionalFormatting sqref="H65 J65 O65">
    <cfRule type="cellIs" priority="15" dxfId="139" operator="lessThan">
      <formula>0</formula>
    </cfRule>
  </conditionalFormatting>
  <conditionalFormatting sqref="D83:O89 D74:O80 D65:O71">
    <cfRule type="cellIs" priority="14" dxfId="140" operator="equal">
      <formula>0</formula>
    </cfRule>
  </conditionalFormatting>
  <conditionalFormatting sqref="H74:H78 J74:J78 O74:O78">
    <cfRule type="cellIs" priority="13" dxfId="139" operator="lessThan">
      <formula>0</formula>
    </cfRule>
  </conditionalFormatting>
  <conditionalFormatting sqref="H73 J73 O73">
    <cfRule type="cellIs" priority="12" dxfId="139" operator="lessThan">
      <formula>0</formula>
    </cfRule>
  </conditionalFormatting>
  <conditionalFormatting sqref="H73 O73">
    <cfRule type="cellIs" priority="11" dxfId="139" operator="lessThan">
      <formula>0</formula>
    </cfRule>
  </conditionalFormatting>
  <conditionalFormatting sqref="H90 O90 H81 O81">
    <cfRule type="cellIs" priority="10" dxfId="139" operator="lessThan">
      <formula>0</formula>
    </cfRule>
  </conditionalFormatting>
  <conditionalFormatting sqref="H88:H89 J88:J89 O88:O89">
    <cfRule type="cellIs" priority="9" dxfId="139" operator="lessThan">
      <formula>0</formula>
    </cfRule>
  </conditionalFormatting>
  <conditionalFormatting sqref="H82 J82 O82">
    <cfRule type="cellIs" priority="8" dxfId="139" operator="lessThan">
      <formula>0</formula>
    </cfRule>
  </conditionalFormatting>
  <conditionalFormatting sqref="H82 O82">
    <cfRule type="cellIs" priority="7" dxfId="139" operator="lessThan">
      <formula>0</formula>
    </cfRule>
  </conditionalFormatting>
  <conditionalFormatting sqref="H91 J91 O91">
    <cfRule type="cellIs" priority="6" dxfId="139" operator="lessThan">
      <formula>0</formula>
    </cfRule>
  </conditionalFormatting>
  <conditionalFormatting sqref="H91 O91">
    <cfRule type="cellIs" priority="5" dxfId="139" operator="lessThan">
      <formula>0</formula>
    </cfRule>
  </conditionalFormatting>
  <conditionalFormatting sqref="H92 O92">
    <cfRule type="cellIs" priority="4" dxfId="139" operator="lessThan">
      <formula>0</formula>
    </cfRule>
  </conditionalFormatting>
  <conditionalFormatting sqref="H92 O92 J92">
    <cfRule type="cellIs" priority="3" dxfId="139" operator="lessThan">
      <formula>0</formula>
    </cfRule>
  </conditionalFormatting>
  <conditionalFormatting sqref="H93 O93">
    <cfRule type="cellIs" priority="2" dxfId="139" operator="lessThan">
      <formula>0</formula>
    </cfRule>
  </conditionalFormatting>
  <conditionalFormatting sqref="H93 O93 J93">
    <cfRule type="cellIs" priority="1" dxfId="13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8.140625" style="0" customWidth="1"/>
    <col min="3" max="3" width="16.140625" style="0" customWidth="1"/>
    <col min="4" max="9" width="9.00390625" style="0" customWidth="1"/>
    <col min="10" max="10" width="9.8515625" style="0" customWidth="1"/>
    <col min="11" max="14" width="9.00390625" style="0" customWidth="1"/>
    <col min="15" max="15" width="11.00390625" style="0" customWidth="1"/>
    <col min="16" max="16" width="21.8515625" style="0" bestFit="1" customWidth="1"/>
    <col min="17" max="22" width="11.57421875" style="0" customWidth="1"/>
  </cols>
  <sheetData>
    <row r="1" spans="2:15" ht="15">
      <c r="B1" t="s">
        <v>7</v>
      </c>
      <c r="F1" s="101"/>
      <c r="O1" t="s">
        <v>65</v>
      </c>
    </row>
    <row r="2" spans="2:15" ht="14.25" customHeight="1">
      <c r="B2" s="183" t="s">
        <v>33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49"/>
    </row>
    <row r="3" spans="2:15" ht="14.25" customHeight="1">
      <c r="B3" s="185" t="s">
        <v>34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85" t="s">
        <v>32</v>
      </c>
    </row>
    <row r="4" spans="2:15" ht="14.25" customHeight="1">
      <c r="B4" s="184" t="s">
        <v>0</v>
      </c>
      <c r="C4" s="152" t="s">
        <v>1</v>
      </c>
      <c r="D4" s="154" t="s">
        <v>66</v>
      </c>
      <c r="E4" s="155"/>
      <c r="F4" s="155"/>
      <c r="G4" s="155"/>
      <c r="H4" s="156"/>
      <c r="I4" s="155" t="s">
        <v>62</v>
      </c>
      <c r="J4" s="155"/>
      <c r="K4" s="154" t="s">
        <v>67</v>
      </c>
      <c r="L4" s="155"/>
      <c r="M4" s="155"/>
      <c r="N4" s="155"/>
      <c r="O4" s="156"/>
    </row>
    <row r="5" spans="2:15" ht="14.25" customHeight="1">
      <c r="B5" s="182"/>
      <c r="C5" s="153"/>
      <c r="D5" s="140" t="s">
        <v>68</v>
      </c>
      <c r="E5" s="141"/>
      <c r="F5" s="141"/>
      <c r="G5" s="141"/>
      <c r="H5" s="142"/>
      <c r="I5" s="141" t="s">
        <v>63</v>
      </c>
      <c r="J5" s="141"/>
      <c r="K5" s="140" t="s">
        <v>69</v>
      </c>
      <c r="L5" s="141"/>
      <c r="M5" s="141"/>
      <c r="N5" s="141"/>
      <c r="O5" s="142"/>
    </row>
    <row r="6" spans="2:15" ht="14.25" customHeight="1">
      <c r="B6" s="182"/>
      <c r="C6" s="182"/>
      <c r="D6" s="147">
        <v>2018</v>
      </c>
      <c r="E6" s="148"/>
      <c r="F6" s="176">
        <v>2017</v>
      </c>
      <c r="G6" s="176"/>
      <c r="H6" s="167" t="s">
        <v>23</v>
      </c>
      <c r="I6" s="178">
        <v>2018</v>
      </c>
      <c r="J6" s="147" t="s">
        <v>70</v>
      </c>
      <c r="K6" s="147">
        <v>2018</v>
      </c>
      <c r="L6" s="148"/>
      <c r="M6" s="176">
        <v>2017</v>
      </c>
      <c r="N6" s="148"/>
      <c r="O6" s="169" t="s">
        <v>23</v>
      </c>
    </row>
    <row r="7" spans="2:15" ht="14.25" customHeight="1">
      <c r="B7" s="170" t="s">
        <v>24</v>
      </c>
      <c r="C7" s="170" t="s">
        <v>25</v>
      </c>
      <c r="D7" s="149"/>
      <c r="E7" s="150"/>
      <c r="F7" s="177"/>
      <c r="G7" s="177"/>
      <c r="H7" s="168"/>
      <c r="I7" s="179"/>
      <c r="J7" s="180"/>
      <c r="K7" s="149"/>
      <c r="L7" s="150"/>
      <c r="M7" s="177"/>
      <c r="N7" s="150"/>
      <c r="O7" s="169"/>
    </row>
    <row r="8" spans="2:15" ht="14.25" customHeight="1">
      <c r="B8" s="170"/>
      <c r="C8" s="170"/>
      <c r="D8" s="103" t="s">
        <v>26</v>
      </c>
      <c r="E8" s="107" t="s">
        <v>2</v>
      </c>
      <c r="F8" s="104" t="s">
        <v>26</v>
      </c>
      <c r="G8" s="86" t="s">
        <v>2</v>
      </c>
      <c r="H8" s="159" t="s">
        <v>27</v>
      </c>
      <c r="I8" s="18" t="s">
        <v>26</v>
      </c>
      <c r="J8" s="172" t="s">
        <v>71</v>
      </c>
      <c r="K8" s="103" t="s">
        <v>26</v>
      </c>
      <c r="L8" s="19" t="s">
        <v>2</v>
      </c>
      <c r="M8" s="104" t="s">
        <v>26</v>
      </c>
      <c r="N8" s="19" t="s">
        <v>2</v>
      </c>
      <c r="O8" s="174" t="s">
        <v>27</v>
      </c>
    </row>
    <row r="9" spans="2:15" ht="14.25" customHeight="1">
      <c r="B9" s="171"/>
      <c r="C9" s="171"/>
      <c r="D9" s="106" t="s">
        <v>28</v>
      </c>
      <c r="E9" s="105" t="s">
        <v>29</v>
      </c>
      <c r="F9" s="20" t="s">
        <v>28</v>
      </c>
      <c r="G9" s="21" t="s">
        <v>29</v>
      </c>
      <c r="H9" s="160"/>
      <c r="I9" s="22" t="s">
        <v>28</v>
      </c>
      <c r="J9" s="173"/>
      <c r="K9" s="106" t="s">
        <v>28</v>
      </c>
      <c r="L9" s="105" t="s">
        <v>29</v>
      </c>
      <c r="M9" s="20" t="s">
        <v>28</v>
      </c>
      <c r="N9" s="105" t="s">
        <v>29</v>
      </c>
      <c r="O9" s="175"/>
    </row>
    <row r="10" spans="2:15" ht="14.25" customHeight="1">
      <c r="B10" s="24">
        <v>1</v>
      </c>
      <c r="C10" s="25" t="s">
        <v>13</v>
      </c>
      <c r="D10" s="91">
        <v>967</v>
      </c>
      <c r="E10" s="27">
        <v>0.18007448789571695</v>
      </c>
      <c r="F10" s="91">
        <v>940</v>
      </c>
      <c r="G10" s="88">
        <v>0.19839594765723934</v>
      </c>
      <c r="H10" s="28">
        <v>0.02872340425531905</v>
      </c>
      <c r="I10" s="92">
        <v>909</v>
      </c>
      <c r="J10" s="89">
        <v>0.06380638063806376</v>
      </c>
      <c r="K10" s="91">
        <v>4501</v>
      </c>
      <c r="L10" s="27">
        <v>0.17268367542681756</v>
      </c>
      <c r="M10" s="91">
        <v>5070</v>
      </c>
      <c r="N10" s="88">
        <v>0.20940029737320337</v>
      </c>
      <c r="O10" s="28">
        <v>-0.11222879684418141</v>
      </c>
    </row>
    <row r="11" spans="2:15" ht="14.25" customHeight="1">
      <c r="B11" s="23">
        <v>2</v>
      </c>
      <c r="C11" s="29" t="s">
        <v>11</v>
      </c>
      <c r="D11" s="93">
        <v>920</v>
      </c>
      <c r="E11" s="31">
        <v>0.1713221601489758</v>
      </c>
      <c r="F11" s="93">
        <v>643</v>
      </c>
      <c r="G11" s="33">
        <v>0.1357112705783031</v>
      </c>
      <c r="H11" s="34">
        <v>0.43079315707620536</v>
      </c>
      <c r="I11" s="94">
        <v>796</v>
      </c>
      <c r="J11" s="35">
        <v>0.1557788944723617</v>
      </c>
      <c r="K11" s="93">
        <v>3979</v>
      </c>
      <c r="L11" s="31">
        <v>0.1526568194897372</v>
      </c>
      <c r="M11" s="93">
        <v>3313</v>
      </c>
      <c r="N11" s="33">
        <v>0.13683297538410705</v>
      </c>
      <c r="O11" s="34">
        <v>0.20102626018714154</v>
      </c>
    </row>
    <row r="12" spans="2:15" ht="14.25" customHeight="1">
      <c r="B12" s="23">
        <v>3</v>
      </c>
      <c r="C12" s="29" t="s">
        <v>16</v>
      </c>
      <c r="D12" s="93">
        <v>578</v>
      </c>
      <c r="E12" s="31">
        <v>0.10763500931098696</v>
      </c>
      <c r="F12" s="93">
        <v>417</v>
      </c>
      <c r="G12" s="33">
        <v>0.08801181933305192</v>
      </c>
      <c r="H12" s="34">
        <v>0.3860911270983214</v>
      </c>
      <c r="I12" s="94">
        <v>589</v>
      </c>
      <c r="J12" s="35">
        <v>-0.018675721561969394</v>
      </c>
      <c r="K12" s="93">
        <v>2975</v>
      </c>
      <c r="L12" s="31">
        <v>0.11413773259159793</v>
      </c>
      <c r="M12" s="93">
        <v>2370</v>
      </c>
      <c r="N12" s="33">
        <v>0.09788534610936725</v>
      </c>
      <c r="O12" s="34">
        <v>0.25527426160337563</v>
      </c>
    </row>
    <row r="13" spans="2:15" ht="14.25" customHeight="1">
      <c r="B13" s="23">
        <v>4</v>
      </c>
      <c r="C13" s="29" t="s">
        <v>15</v>
      </c>
      <c r="D13" s="93">
        <v>461</v>
      </c>
      <c r="E13" s="31">
        <v>0.08584729981378027</v>
      </c>
      <c r="F13" s="93">
        <v>488</v>
      </c>
      <c r="G13" s="33">
        <v>0.10299704516673702</v>
      </c>
      <c r="H13" s="34">
        <v>-0.055327868852458995</v>
      </c>
      <c r="I13" s="94">
        <v>486</v>
      </c>
      <c r="J13" s="35">
        <v>-0.05144032921810704</v>
      </c>
      <c r="K13" s="93">
        <v>2500</v>
      </c>
      <c r="L13" s="31">
        <v>0.0959140610013428</v>
      </c>
      <c r="M13" s="93">
        <v>2307</v>
      </c>
      <c r="N13" s="33">
        <v>0.09528333057987774</v>
      </c>
      <c r="O13" s="34">
        <v>0.08365843086259206</v>
      </c>
    </row>
    <row r="14" spans="2:15" ht="14.25" customHeight="1">
      <c r="B14" s="74">
        <v>5</v>
      </c>
      <c r="C14" s="37" t="s">
        <v>12</v>
      </c>
      <c r="D14" s="95">
        <v>472</v>
      </c>
      <c r="E14" s="39">
        <v>0.08789571694599628</v>
      </c>
      <c r="F14" s="95">
        <v>521</v>
      </c>
      <c r="G14" s="40">
        <v>0.10996200928661883</v>
      </c>
      <c r="H14" s="41">
        <v>-0.09404990403071012</v>
      </c>
      <c r="I14" s="96">
        <v>539</v>
      </c>
      <c r="J14" s="42">
        <v>-0.12430426716140996</v>
      </c>
      <c r="K14" s="95">
        <v>2209</v>
      </c>
      <c r="L14" s="39">
        <v>0.0847496643007865</v>
      </c>
      <c r="M14" s="95">
        <v>2250</v>
      </c>
      <c r="N14" s="40">
        <v>0.09292912605319677</v>
      </c>
      <c r="O14" s="41">
        <v>-0.01822222222222225</v>
      </c>
    </row>
    <row r="15" spans="2:15" ht="14.25" customHeight="1">
      <c r="B15" s="24">
        <v>6</v>
      </c>
      <c r="C15" s="25" t="s">
        <v>17</v>
      </c>
      <c r="D15" s="91">
        <v>366</v>
      </c>
      <c r="E15" s="27">
        <v>0.06815642458100558</v>
      </c>
      <c r="F15" s="91">
        <v>311</v>
      </c>
      <c r="G15" s="88">
        <v>0.06563951034191642</v>
      </c>
      <c r="H15" s="28">
        <v>0.17684887459807075</v>
      </c>
      <c r="I15" s="92">
        <v>455</v>
      </c>
      <c r="J15" s="89">
        <v>-0.19560439560439558</v>
      </c>
      <c r="K15" s="91">
        <v>2175</v>
      </c>
      <c r="L15" s="27">
        <v>0.08344523307116823</v>
      </c>
      <c r="M15" s="91">
        <v>1877</v>
      </c>
      <c r="N15" s="88">
        <v>0.0775235420452668</v>
      </c>
      <c r="O15" s="28">
        <v>0.1587639850825786</v>
      </c>
    </row>
    <row r="16" spans="2:15" ht="14.25" customHeight="1">
      <c r="B16" s="23">
        <v>7</v>
      </c>
      <c r="C16" s="29" t="s">
        <v>9</v>
      </c>
      <c r="D16" s="93">
        <v>431</v>
      </c>
      <c r="E16" s="31">
        <v>0.08026070763500931</v>
      </c>
      <c r="F16" s="93">
        <v>286</v>
      </c>
      <c r="G16" s="33">
        <v>0.06036302237230899</v>
      </c>
      <c r="H16" s="34">
        <v>0.5069930069930071</v>
      </c>
      <c r="I16" s="94">
        <v>383</v>
      </c>
      <c r="J16" s="35">
        <v>0.12532637075718012</v>
      </c>
      <c r="K16" s="93">
        <v>2069</v>
      </c>
      <c r="L16" s="31">
        <v>0.0793784768847113</v>
      </c>
      <c r="M16" s="93">
        <v>1660</v>
      </c>
      <c r="N16" s="33">
        <v>0.0685610441103585</v>
      </c>
      <c r="O16" s="34">
        <v>0.2463855421686747</v>
      </c>
    </row>
    <row r="17" spans="2:15" ht="14.25" customHeight="1">
      <c r="B17" s="23">
        <v>8</v>
      </c>
      <c r="C17" s="29" t="s">
        <v>14</v>
      </c>
      <c r="D17" s="93">
        <v>312</v>
      </c>
      <c r="E17" s="31">
        <v>0.05810055865921788</v>
      </c>
      <c r="F17" s="93">
        <v>291</v>
      </c>
      <c r="G17" s="33">
        <v>0.06141831996623048</v>
      </c>
      <c r="H17" s="34">
        <v>0.07216494845360821</v>
      </c>
      <c r="I17" s="94">
        <v>324</v>
      </c>
      <c r="J17" s="35">
        <v>-0.03703703703703709</v>
      </c>
      <c r="K17" s="93">
        <v>1481</v>
      </c>
      <c r="L17" s="31">
        <v>0.05681948973719547</v>
      </c>
      <c r="M17" s="93">
        <v>1451</v>
      </c>
      <c r="N17" s="33">
        <v>0.05992896084586156</v>
      </c>
      <c r="O17" s="34">
        <v>0.020675396278428737</v>
      </c>
    </row>
    <row r="18" spans="2:15" ht="14.25" customHeight="1">
      <c r="B18" s="23">
        <v>9</v>
      </c>
      <c r="C18" s="29" t="s">
        <v>18</v>
      </c>
      <c r="D18" s="93">
        <v>287</v>
      </c>
      <c r="E18" s="31">
        <v>0.05344506517690875</v>
      </c>
      <c r="F18" s="93">
        <v>238</v>
      </c>
      <c r="G18" s="33">
        <v>0.050232165470662726</v>
      </c>
      <c r="H18" s="34">
        <v>0.2058823529411764</v>
      </c>
      <c r="I18" s="94">
        <v>268</v>
      </c>
      <c r="J18" s="35">
        <v>0.07089552238805963</v>
      </c>
      <c r="K18" s="93">
        <v>1243</v>
      </c>
      <c r="L18" s="31">
        <v>0.04768847112986764</v>
      </c>
      <c r="M18" s="93">
        <v>1162</v>
      </c>
      <c r="N18" s="33">
        <v>0.04799273087725095</v>
      </c>
      <c r="O18" s="34">
        <v>0.06970740103270234</v>
      </c>
    </row>
    <row r="19" spans="2:15" ht="14.25" customHeight="1">
      <c r="B19" s="74">
        <v>10</v>
      </c>
      <c r="C19" s="37" t="s">
        <v>37</v>
      </c>
      <c r="D19" s="95">
        <v>159</v>
      </c>
      <c r="E19" s="39">
        <v>0.029608938547486034</v>
      </c>
      <c r="F19" s="95">
        <v>236</v>
      </c>
      <c r="G19" s="40">
        <v>0.049810046433094134</v>
      </c>
      <c r="H19" s="41">
        <v>-0.326271186440678</v>
      </c>
      <c r="I19" s="96">
        <v>197</v>
      </c>
      <c r="J19" s="42">
        <v>-0.19289340101522845</v>
      </c>
      <c r="K19" s="95">
        <v>924</v>
      </c>
      <c r="L19" s="39">
        <v>0.0354498369460963</v>
      </c>
      <c r="M19" s="95">
        <v>1103</v>
      </c>
      <c r="N19" s="40">
        <v>0.045555922682967126</v>
      </c>
      <c r="O19" s="41">
        <v>-0.16228467815049863</v>
      </c>
    </row>
    <row r="20" spans="2:15" ht="14.25" customHeight="1">
      <c r="B20" s="24">
        <v>11</v>
      </c>
      <c r="C20" s="25" t="s">
        <v>44</v>
      </c>
      <c r="D20" s="91">
        <v>164</v>
      </c>
      <c r="E20" s="27">
        <v>0.030540037243947857</v>
      </c>
      <c r="F20" s="91">
        <v>117</v>
      </c>
      <c r="G20" s="88">
        <v>0.02469396369776277</v>
      </c>
      <c r="H20" s="28">
        <v>0.4017094017094016</v>
      </c>
      <c r="I20" s="92">
        <v>149</v>
      </c>
      <c r="J20" s="89">
        <v>0.10067114093959728</v>
      </c>
      <c r="K20" s="91">
        <v>795</v>
      </c>
      <c r="L20" s="27">
        <v>0.03050067139842701</v>
      </c>
      <c r="M20" s="91">
        <v>494</v>
      </c>
      <c r="N20" s="88">
        <v>0.020403105897901865</v>
      </c>
      <c r="O20" s="28">
        <v>0.6093117408906883</v>
      </c>
    </row>
    <row r="21" spans="2:15" ht="14.25" customHeight="1">
      <c r="B21" s="23">
        <v>12</v>
      </c>
      <c r="C21" s="29" t="s">
        <v>19</v>
      </c>
      <c r="D21" s="93">
        <v>73</v>
      </c>
      <c r="E21" s="31">
        <v>0.013594040968342644</v>
      </c>
      <c r="F21" s="93">
        <v>96</v>
      </c>
      <c r="G21" s="33">
        <v>0.020261713803292527</v>
      </c>
      <c r="H21" s="34">
        <v>-0.23958333333333337</v>
      </c>
      <c r="I21" s="94">
        <v>57</v>
      </c>
      <c r="J21" s="35">
        <v>0.2807017543859649</v>
      </c>
      <c r="K21" s="93">
        <v>352</v>
      </c>
      <c r="L21" s="31">
        <v>0.013504699788989065</v>
      </c>
      <c r="M21" s="93">
        <v>449</v>
      </c>
      <c r="N21" s="33">
        <v>0.018544523376837933</v>
      </c>
      <c r="O21" s="34">
        <v>-0.21603563474387533</v>
      </c>
    </row>
    <row r="22" spans="2:15" ht="14.25" customHeight="1">
      <c r="B22" s="23">
        <v>13</v>
      </c>
      <c r="C22" s="29" t="s">
        <v>52</v>
      </c>
      <c r="D22" s="93">
        <v>33</v>
      </c>
      <c r="E22" s="31">
        <v>0.006145251396648044</v>
      </c>
      <c r="F22" s="93">
        <v>36</v>
      </c>
      <c r="G22" s="33">
        <v>0.007598142676234698</v>
      </c>
      <c r="H22" s="34">
        <v>-0.08333333333333337</v>
      </c>
      <c r="I22" s="94">
        <v>52</v>
      </c>
      <c r="J22" s="35">
        <v>-0.3653846153846154</v>
      </c>
      <c r="K22" s="93">
        <v>231</v>
      </c>
      <c r="L22" s="31">
        <v>0.008862459236524074</v>
      </c>
      <c r="M22" s="93">
        <v>231</v>
      </c>
      <c r="N22" s="33">
        <v>0.009540723608128202</v>
      </c>
      <c r="O22" s="34">
        <v>0</v>
      </c>
    </row>
    <row r="23" spans="2:16" ht="14.25" customHeight="1">
      <c r="B23" s="23">
        <v>14</v>
      </c>
      <c r="C23" s="29" t="s">
        <v>58</v>
      </c>
      <c r="D23" s="93">
        <v>32</v>
      </c>
      <c r="E23" s="31">
        <v>0.0059590316573556795</v>
      </c>
      <c r="F23" s="93">
        <v>20</v>
      </c>
      <c r="G23" s="33">
        <v>0.004221190375685944</v>
      </c>
      <c r="H23" s="34">
        <v>0.6000000000000001</v>
      </c>
      <c r="I23" s="94">
        <v>31</v>
      </c>
      <c r="J23" s="35">
        <v>0.032258064516129004</v>
      </c>
      <c r="K23" s="93">
        <v>131</v>
      </c>
      <c r="L23" s="31">
        <v>0.005025896796470363</v>
      </c>
      <c r="M23" s="93">
        <v>75</v>
      </c>
      <c r="N23" s="33">
        <v>0.0030976375351065588</v>
      </c>
      <c r="O23" s="34">
        <v>0.7466666666666666</v>
      </c>
      <c r="P23" s="73"/>
    </row>
    <row r="24" spans="2:15" ht="14.25" customHeight="1">
      <c r="B24" s="74">
        <v>15</v>
      </c>
      <c r="C24" s="37" t="s">
        <v>4</v>
      </c>
      <c r="D24" s="95">
        <v>20</v>
      </c>
      <c r="E24" s="39">
        <v>0.0037243947858473</v>
      </c>
      <c r="F24" s="95">
        <v>0</v>
      </c>
      <c r="G24" s="40">
        <v>0</v>
      </c>
      <c r="H24" s="41"/>
      <c r="I24" s="96">
        <v>28</v>
      </c>
      <c r="J24" s="42">
        <v>-0.2857142857142857</v>
      </c>
      <c r="K24" s="95">
        <v>121</v>
      </c>
      <c r="L24" s="39">
        <v>0.004642240552464991</v>
      </c>
      <c r="M24" s="95">
        <v>0</v>
      </c>
      <c r="N24" s="40">
        <v>0</v>
      </c>
      <c r="O24" s="41"/>
    </row>
    <row r="25" spans="2:15" ht="14.25" customHeight="1">
      <c r="B25" s="161" t="s">
        <v>51</v>
      </c>
      <c r="C25" s="162"/>
      <c r="D25" s="76">
        <f>SUM(D10:D24)</f>
        <v>5275</v>
      </c>
      <c r="E25" s="77">
        <f>D25/D27</f>
        <v>0.9823091247672253</v>
      </c>
      <c r="F25" s="76">
        <f>SUM(F10:F24)</f>
        <v>4640</v>
      </c>
      <c r="G25" s="77">
        <f>F25/F27</f>
        <v>0.9793161671591388</v>
      </c>
      <c r="H25" s="81">
        <f>D25/F25-1</f>
        <v>0.1368534482758621</v>
      </c>
      <c r="I25" s="76">
        <f>SUM(I10:I24)</f>
        <v>5263</v>
      </c>
      <c r="J25" s="77">
        <f>D25/I25-1</f>
        <v>0.0022800684020520823</v>
      </c>
      <c r="K25" s="76">
        <f>SUM(K10:K24)</f>
        <v>25686</v>
      </c>
      <c r="L25" s="77">
        <f>K25/K27</f>
        <v>0.9854594283521965</v>
      </c>
      <c r="M25" s="76">
        <f>SUM(M10:M24)</f>
        <v>23812</v>
      </c>
      <c r="N25" s="77">
        <f>M25/M27</f>
        <v>0.9834792664794317</v>
      </c>
      <c r="O25" s="81">
        <f>K25/M25-1</f>
        <v>0.0786998152192171</v>
      </c>
    </row>
    <row r="26" spans="2:15" ht="15">
      <c r="B26" s="161" t="s">
        <v>30</v>
      </c>
      <c r="C26" s="162"/>
      <c r="D26" s="76">
        <f>D27-SUM(D10:D24)</f>
        <v>95</v>
      </c>
      <c r="E26" s="77">
        <f>D26/D27</f>
        <v>0.017690875232774673</v>
      </c>
      <c r="F26" s="76">
        <f>F27-SUM(F10:F24)</f>
        <v>98</v>
      </c>
      <c r="G26" s="78">
        <f>F26/F27</f>
        <v>0.020683832840861123</v>
      </c>
      <c r="H26" s="81">
        <f>D26/F26-1</f>
        <v>-0.030612244897959218</v>
      </c>
      <c r="I26" s="76">
        <f>I27-SUM(I10:I24)</f>
        <v>99</v>
      </c>
      <c r="J26" s="79">
        <f>D26/I26-1</f>
        <v>-0.04040404040404044</v>
      </c>
      <c r="K26" s="76">
        <f>K27-SUM(K10:K24)</f>
        <v>379</v>
      </c>
      <c r="L26" s="77">
        <f>K26/K27</f>
        <v>0.014540571647803568</v>
      </c>
      <c r="M26" s="76">
        <f>M27-SUM(M10:M24)</f>
        <v>400</v>
      </c>
      <c r="N26" s="77">
        <f>M26/M27</f>
        <v>0.016520733520568313</v>
      </c>
      <c r="O26" s="81">
        <f>K26/M26-1</f>
        <v>-0.05249999999999999</v>
      </c>
    </row>
    <row r="27" spans="2:16" ht="15">
      <c r="B27" s="163" t="s">
        <v>31</v>
      </c>
      <c r="C27" s="164"/>
      <c r="D27" s="97">
        <v>5370</v>
      </c>
      <c r="E27" s="50">
        <v>1</v>
      </c>
      <c r="F27" s="97">
        <v>4738</v>
      </c>
      <c r="G27" s="51">
        <v>1.0000000000000002</v>
      </c>
      <c r="H27" s="52">
        <v>0.13338961587167586</v>
      </c>
      <c r="I27" s="98">
        <v>5362</v>
      </c>
      <c r="J27" s="53">
        <v>0.0014919806042521522</v>
      </c>
      <c r="K27" s="97">
        <v>26065</v>
      </c>
      <c r="L27" s="50">
        <v>1</v>
      </c>
      <c r="M27" s="97">
        <v>24212</v>
      </c>
      <c r="N27" s="51">
        <v>1.0000000000000004</v>
      </c>
      <c r="O27" s="52">
        <v>0.07653229803403261</v>
      </c>
      <c r="P27" s="73"/>
    </row>
    <row r="28" ht="15">
      <c r="B28" t="s">
        <v>56</v>
      </c>
    </row>
    <row r="29" spans="2:10" ht="15">
      <c r="B29" s="48" t="s">
        <v>57</v>
      </c>
      <c r="C29" s="90"/>
      <c r="D29" s="90"/>
      <c r="E29" s="90"/>
      <c r="F29" s="90"/>
      <c r="G29" s="90"/>
      <c r="H29" s="90"/>
      <c r="I29" s="90"/>
      <c r="J29" s="90"/>
    </row>
    <row r="30" spans="2:10" ht="15">
      <c r="B30" s="90"/>
      <c r="C30" s="90"/>
      <c r="D30" s="90"/>
      <c r="E30" s="90"/>
      <c r="F30" s="90"/>
      <c r="G30" s="90"/>
      <c r="H30" s="90"/>
      <c r="I30" s="90"/>
      <c r="J30" s="90"/>
    </row>
    <row r="32" spans="2:22" ht="15">
      <c r="B32" s="151" t="s">
        <v>72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O32" s="151" t="s">
        <v>73</v>
      </c>
      <c r="P32" s="151"/>
      <c r="Q32" s="151"/>
      <c r="R32" s="151"/>
      <c r="S32" s="151"/>
      <c r="T32" s="151"/>
      <c r="U32" s="151"/>
      <c r="V32" s="151"/>
    </row>
    <row r="33" spans="2:22" ht="15">
      <c r="B33" s="187" t="s">
        <v>74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O33" s="187" t="s">
        <v>75</v>
      </c>
      <c r="P33" s="187"/>
      <c r="Q33" s="187"/>
      <c r="R33" s="187"/>
      <c r="S33" s="187"/>
      <c r="T33" s="187"/>
      <c r="U33" s="187"/>
      <c r="V33" s="187"/>
    </row>
    <row r="34" spans="2:22" ht="25.5">
      <c r="B34" s="110"/>
      <c r="C34" s="110"/>
      <c r="D34" s="110"/>
      <c r="E34" s="110"/>
      <c r="F34" s="110"/>
      <c r="G34" s="110"/>
      <c r="H34" s="110"/>
      <c r="I34" s="110"/>
      <c r="J34" s="110"/>
      <c r="K34" s="72"/>
      <c r="L34" s="111" t="s">
        <v>38</v>
      </c>
      <c r="O34" s="110"/>
      <c r="P34" s="110"/>
      <c r="Q34" s="110"/>
      <c r="R34" s="110"/>
      <c r="S34" s="110"/>
      <c r="T34" s="110"/>
      <c r="U34" s="72"/>
      <c r="V34" s="111" t="s">
        <v>38</v>
      </c>
    </row>
    <row r="35" spans="2:22" ht="15">
      <c r="B35" s="184" t="s">
        <v>0</v>
      </c>
      <c r="C35" s="184" t="s">
        <v>76</v>
      </c>
      <c r="D35" s="154" t="s">
        <v>66</v>
      </c>
      <c r="E35" s="155"/>
      <c r="F35" s="155"/>
      <c r="G35" s="155"/>
      <c r="H35" s="155"/>
      <c r="I35" s="156"/>
      <c r="J35" s="154" t="s">
        <v>62</v>
      </c>
      <c r="K35" s="155"/>
      <c r="L35" s="156"/>
      <c r="O35" s="184" t="s">
        <v>0</v>
      </c>
      <c r="P35" s="184" t="s">
        <v>76</v>
      </c>
      <c r="Q35" s="154" t="s">
        <v>67</v>
      </c>
      <c r="R35" s="155"/>
      <c r="S35" s="155"/>
      <c r="T35" s="155"/>
      <c r="U35" s="155"/>
      <c r="V35" s="156"/>
    </row>
    <row r="36" spans="2:22" ht="15">
      <c r="B36" s="182"/>
      <c r="C36" s="182"/>
      <c r="D36" s="140" t="s">
        <v>68</v>
      </c>
      <c r="E36" s="141"/>
      <c r="F36" s="141"/>
      <c r="G36" s="141"/>
      <c r="H36" s="141"/>
      <c r="I36" s="142"/>
      <c r="J36" s="140" t="s">
        <v>63</v>
      </c>
      <c r="K36" s="141"/>
      <c r="L36" s="142"/>
      <c r="O36" s="182"/>
      <c r="P36" s="182"/>
      <c r="Q36" s="140" t="s">
        <v>69</v>
      </c>
      <c r="R36" s="141"/>
      <c r="S36" s="141"/>
      <c r="T36" s="141"/>
      <c r="U36" s="141"/>
      <c r="V36" s="142"/>
    </row>
    <row r="37" spans="2:22" ht="15">
      <c r="B37" s="182"/>
      <c r="C37" s="182"/>
      <c r="D37" s="147">
        <v>2018</v>
      </c>
      <c r="E37" s="148"/>
      <c r="F37" s="176">
        <v>2017</v>
      </c>
      <c r="G37" s="148"/>
      <c r="H37" s="167" t="s">
        <v>23</v>
      </c>
      <c r="I37" s="145" t="s">
        <v>77</v>
      </c>
      <c r="J37" s="188">
        <v>2018</v>
      </c>
      <c r="K37" s="146" t="s">
        <v>70</v>
      </c>
      <c r="L37" s="145" t="s">
        <v>78</v>
      </c>
      <c r="O37" s="182"/>
      <c r="P37" s="182"/>
      <c r="Q37" s="147">
        <v>2018</v>
      </c>
      <c r="R37" s="148"/>
      <c r="S37" s="147">
        <v>2017</v>
      </c>
      <c r="T37" s="148"/>
      <c r="U37" s="167" t="s">
        <v>23</v>
      </c>
      <c r="V37" s="191" t="s">
        <v>79</v>
      </c>
    </row>
    <row r="38" spans="2:22" ht="15">
      <c r="B38" s="170" t="s">
        <v>24</v>
      </c>
      <c r="C38" s="170" t="s">
        <v>76</v>
      </c>
      <c r="D38" s="149"/>
      <c r="E38" s="150"/>
      <c r="F38" s="177"/>
      <c r="G38" s="150"/>
      <c r="H38" s="168"/>
      <c r="I38" s="146"/>
      <c r="J38" s="188"/>
      <c r="K38" s="146"/>
      <c r="L38" s="146"/>
      <c r="O38" s="170" t="s">
        <v>24</v>
      </c>
      <c r="P38" s="170" t="s">
        <v>76</v>
      </c>
      <c r="Q38" s="149"/>
      <c r="R38" s="150"/>
      <c r="S38" s="149"/>
      <c r="T38" s="150"/>
      <c r="U38" s="168"/>
      <c r="V38" s="192"/>
    </row>
    <row r="39" spans="2:22" ht="15">
      <c r="B39" s="170"/>
      <c r="C39" s="170"/>
      <c r="D39" s="109" t="s">
        <v>26</v>
      </c>
      <c r="E39" s="112" t="s">
        <v>2</v>
      </c>
      <c r="F39" s="109" t="s">
        <v>26</v>
      </c>
      <c r="G39" s="112" t="s">
        <v>2</v>
      </c>
      <c r="H39" s="159" t="s">
        <v>27</v>
      </c>
      <c r="I39" s="159" t="s">
        <v>80</v>
      </c>
      <c r="J39" s="113" t="s">
        <v>26</v>
      </c>
      <c r="K39" s="165" t="s">
        <v>71</v>
      </c>
      <c r="L39" s="165" t="s">
        <v>81</v>
      </c>
      <c r="O39" s="170"/>
      <c r="P39" s="170"/>
      <c r="Q39" s="109" t="s">
        <v>26</v>
      </c>
      <c r="R39" s="112" t="s">
        <v>2</v>
      </c>
      <c r="S39" s="109" t="s">
        <v>26</v>
      </c>
      <c r="T39" s="112" t="s">
        <v>2</v>
      </c>
      <c r="U39" s="159" t="s">
        <v>27</v>
      </c>
      <c r="V39" s="189" t="s">
        <v>82</v>
      </c>
    </row>
    <row r="40" spans="2:22" ht="25.5">
      <c r="B40" s="171"/>
      <c r="C40" s="171"/>
      <c r="D40" s="108" t="s">
        <v>28</v>
      </c>
      <c r="E40" s="21" t="s">
        <v>29</v>
      </c>
      <c r="F40" s="108" t="s">
        <v>28</v>
      </c>
      <c r="G40" s="21" t="s">
        <v>29</v>
      </c>
      <c r="H40" s="186"/>
      <c r="I40" s="186"/>
      <c r="J40" s="108" t="s">
        <v>28</v>
      </c>
      <c r="K40" s="166"/>
      <c r="L40" s="166"/>
      <c r="O40" s="171"/>
      <c r="P40" s="171"/>
      <c r="Q40" s="108" t="s">
        <v>28</v>
      </c>
      <c r="R40" s="21" t="s">
        <v>29</v>
      </c>
      <c r="S40" s="108" t="s">
        <v>28</v>
      </c>
      <c r="T40" s="21" t="s">
        <v>29</v>
      </c>
      <c r="U40" s="160"/>
      <c r="V40" s="190"/>
    </row>
    <row r="41" spans="2:22" ht="15">
      <c r="B41" s="24">
        <v>1</v>
      </c>
      <c r="C41" s="26" t="s">
        <v>83</v>
      </c>
      <c r="D41" s="91">
        <v>756</v>
      </c>
      <c r="E41" s="89">
        <v>0.14078212290502792</v>
      </c>
      <c r="F41" s="91">
        <v>524</v>
      </c>
      <c r="G41" s="89">
        <v>0.11059518784297172</v>
      </c>
      <c r="H41" s="114">
        <v>0.4427480916030535</v>
      </c>
      <c r="I41" s="115">
        <v>1</v>
      </c>
      <c r="J41" s="91">
        <v>656</v>
      </c>
      <c r="K41" s="116">
        <v>0.15243902439024382</v>
      </c>
      <c r="L41" s="117">
        <v>0</v>
      </c>
      <c r="O41" s="24">
        <v>1</v>
      </c>
      <c r="P41" s="26" t="s">
        <v>83</v>
      </c>
      <c r="Q41" s="91">
        <v>3331</v>
      </c>
      <c r="R41" s="89">
        <v>0.12779589487818915</v>
      </c>
      <c r="S41" s="91">
        <v>2652</v>
      </c>
      <c r="T41" s="89">
        <v>0.10953246324136792</v>
      </c>
      <c r="U41" s="28">
        <v>0.2560331825037707</v>
      </c>
      <c r="V41" s="117">
        <v>1</v>
      </c>
    </row>
    <row r="42" spans="2:22" ht="15">
      <c r="B42" s="36">
        <v>2</v>
      </c>
      <c r="C42" s="30" t="s">
        <v>84</v>
      </c>
      <c r="D42" s="93">
        <v>523</v>
      </c>
      <c r="E42" s="35">
        <v>0.09739292364990688</v>
      </c>
      <c r="F42" s="93">
        <v>568</v>
      </c>
      <c r="G42" s="35">
        <v>0.1198818066694808</v>
      </c>
      <c r="H42" s="118">
        <v>-0.079225352112676</v>
      </c>
      <c r="I42" s="119">
        <v>-1</v>
      </c>
      <c r="J42" s="93">
        <v>543</v>
      </c>
      <c r="K42" s="120">
        <v>-0.036832412523020275</v>
      </c>
      <c r="L42" s="121">
        <v>0</v>
      </c>
      <c r="O42" s="36">
        <v>2</v>
      </c>
      <c r="P42" s="30" t="s">
        <v>84</v>
      </c>
      <c r="Q42" s="93">
        <v>2711</v>
      </c>
      <c r="R42" s="35">
        <v>0.10400920774985613</v>
      </c>
      <c r="S42" s="93">
        <v>3197</v>
      </c>
      <c r="T42" s="35">
        <v>0.13204196266314225</v>
      </c>
      <c r="U42" s="34">
        <v>-0.1520175164216453</v>
      </c>
      <c r="V42" s="121">
        <v>-1</v>
      </c>
    </row>
    <row r="43" spans="2:22" ht="15">
      <c r="B43" s="36">
        <v>3</v>
      </c>
      <c r="C43" s="30" t="s">
        <v>85</v>
      </c>
      <c r="D43" s="93">
        <v>472</v>
      </c>
      <c r="E43" s="35">
        <v>0.08789571694599628</v>
      </c>
      <c r="F43" s="93">
        <v>521</v>
      </c>
      <c r="G43" s="35">
        <v>0.10996200928661883</v>
      </c>
      <c r="H43" s="118">
        <v>-0.09404990403071012</v>
      </c>
      <c r="I43" s="119">
        <v>0</v>
      </c>
      <c r="J43" s="93">
        <v>535</v>
      </c>
      <c r="K43" s="120">
        <v>-0.11775700934579436</v>
      </c>
      <c r="L43" s="121">
        <v>0</v>
      </c>
      <c r="O43" s="36">
        <v>3</v>
      </c>
      <c r="P43" s="30" t="s">
        <v>85</v>
      </c>
      <c r="Q43" s="93">
        <v>2205</v>
      </c>
      <c r="R43" s="35">
        <v>0.08459620180318435</v>
      </c>
      <c r="S43" s="93">
        <v>2250</v>
      </c>
      <c r="T43" s="35">
        <v>0.09292912605319677</v>
      </c>
      <c r="U43" s="34">
        <v>-0.020000000000000018</v>
      </c>
      <c r="V43" s="121">
        <v>0</v>
      </c>
    </row>
    <row r="44" spans="2:22" ht="15">
      <c r="B44" s="36">
        <v>4</v>
      </c>
      <c r="C44" s="30" t="s">
        <v>86</v>
      </c>
      <c r="D44" s="93">
        <v>283</v>
      </c>
      <c r="E44" s="35">
        <v>0.05270018621973929</v>
      </c>
      <c r="F44" s="93">
        <v>201</v>
      </c>
      <c r="G44" s="35">
        <v>0.04242296327564373</v>
      </c>
      <c r="H44" s="118">
        <v>0.40796019900497504</v>
      </c>
      <c r="I44" s="119">
        <v>2</v>
      </c>
      <c r="J44" s="93">
        <v>266</v>
      </c>
      <c r="K44" s="120">
        <v>0.06390977443609014</v>
      </c>
      <c r="L44" s="121">
        <v>1</v>
      </c>
      <c r="O44" s="36">
        <v>4</v>
      </c>
      <c r="P44" s="30" t="s">
        <v>86</v>
      </c>
      <c r="Q44" s="93">
        <v>1504</v>
      </c>
      <c r="R44" s="35">
        <v>0.057701899098407824</v>
      </c>
      <c r="S44" s="93">
        <v>1173</v>
      </c>
      <c r="T44" s="35">
        <v>0.048447051049066575</v>
      </c>
      <c r="U44" s="34">
        <v>0.2821824381926683</v>
      </c>
      <c r="V44" s="121">
        <v>1</v>
      </c>
    </row>
    <row r="45" spans="2:22" ht="15">
      <c r="B45" s="36">
        <v>5</v>
      </c>
      <c r="C45" s="38" t="s">
        <v>87</v>
      </c>
      <c r="D45" s="95">
        <v>241</v>
      </c>
      <c r="E45" s="42">
        <v>0.044878957169459964</v>
      </c>
      <c r="F45" s="95">
        <v>288</v>
      </c>
      <c r="G45" s="42">
        <v>0.060785141409877584</v>
      </c>
      <c r="H45" s="122">
        <v>-0.16319444444444442</v>
      </c>
      <c r="I45" s="123">
        <v>-1</v>
      </c>
      <c r="J45" s="95">
        <v>299</v>
      </c>
      <c r="K45" s="82">
        <v>-0.19397993311036787</v>
      </c>
      <c r="L45" s="124">
        <v>-1</v>
      </c>
      <c r="O45" s="36">
        <v>5</v>
      </c>
      <c r="P45" s="38" t="s">
        <v>87</v>
      </c>
      <c r="Q45" s="95">
        <v>1405</v>
      </c>
      <c r="R45" s="42">
        <v>0.05390370228275465</v>
      </c>
      <c r="S45" s="95">
        <v>1311</v>
      </c>
      <c r="T45" s="42">
        <v>0.054146704113662646</v>
      </c>
      <c r="U45" s="41">
        <v>0.07170099160945842</v>
      </c>
      <c r="V45" s="124">
        <v>-1</v>
      </c>
    </row>
    <row r="46" spans="2:22" ht="15">
      <c r="B46" s="125">
        <v>6</v>
      </c>
      <c r="C46" s="26" t="s">
        <v>88</v>
      </c>
      <c r="D46" s="91">
        <v>240</v>
      </c>
      <c r="E46" s="89">
        <v>0.0446927374301676</v>
      </c>
      <c r="F46" s="91">
        <v>142</v>
      </c>
      <c r="G46" s="89">
        <v>0.0299704516673702</v>
      </c>
      <c r="H46" s="114">
        <v>0.6901408450704225</v>
      </c>
      <c r="I46" s="115">
        <v>4</v>
      </c>
      <c r="J46" s="91">
        <v>231</v>
      </c>
      <c r="K46" s="116">
        <v>0.03896103896103886</v>
      </c>
      <c r="L46" s="117">
        <v>0</v>
      </c>
      <c r="O46" s="125">
        <v>6</v>
      </c>
      <c r="P46" s="26" t="s">
        <v>88</v>
      </c>
      <c r="Q46" s="91">
        <v>1070</v>
      </c>
      <c r="R46" s="89">
        <v>0.04105121810857472</v>
      </c>
      <c r="S46" s="91">
        <v>855</v>
      </c>
      <c r="T46" s="89">
        <v>0.03531306790021477</v>
      </c>
      <c r="U46" s="28">
        <v>0.2514619883040936</v>
      </c>
      <c r="V46" s="117">
        <v>2</v>
      </c>
    </row>
    <row r="47" spans="2:22" ht="15">
      <c r="B47" s="36">
        <v>7</v>
      </c>
      <c r="C47" s="30" t="s">
        <v>89</v>
      </c>
      <c r="D47" s="93">
        <v>209</v>
      </c>
      <c r="E47" s="35">
        <v>0.038919925512104284</v>
      </c>
      <c r="F47" s="93">
        <v>167</v>
      </c>
      <c r="G47" s="35">
        <v>0.03524693963697763</v>
      </c>
      <c r="H47" s="118">
        <v>0.25149700598802394</v>
      </c>
      <c r="I47" s="119">
        <v>0</v>
      </c>
      <c r="J47" s="93">
        <v>200</v>
      </c>
      <c r="K47" s="120">
        <v>0.04499999999999993</v>
      </c>
      <c r="L47" s="121">
        <v>0</v>
      </c>
      <c r="O47" s="36">
        <v>7</v>
      </c>
      <c r="P47" s="30" t="s">
        <v>89</v>
      </c>
      <c r="Q47" s="93">
        <v>925</v>
      </c>
      <c r="R47" s="35">
        <v>0.035488202570496834</v>
      </c>
      <c r="S47" s="93">
        <v>895</v>
      </c>
      <c r="T47" s="35">
        <v>0.0369651412522716</v>
      </c>
      <c r="U47" s="34">
        <v>0.033519553072625774</v>
      </c>
      <c r="V47" s="121">
        <v>0</v>
      </c>
    </row>
    <row r="48" spans="2:22" ht="15">
      <c r="B48" s="36"/>
      <c r="C48" s="30" t="s">
        <v>90</v>
      </c>
      <c r="D48" s="93">
        <v>209</v>
      </c>
      <c r="E48" s="35">
        <v>0.038919925512104284</v>
      </c>
      <c r="F48" s="93">
        <v>160</v>
      </c>
      <c r="G48" s="35">
        <v>0.03376952300548755</v>
      </c>
      <c r="H48" s="118">
        <v>0.3062499999999999</v>
      </c>
      <c r="I48" s="119">
        <v>1</v>
      </c>
      <c r="J48" s="93">
        <v>134</v>
      </c>
      <c r="K48" s="120">
        <v>0.5597014925373134</v>
      </c>
      <c r="L48" s="121">
        <v>8</v>
      </c>
      <c r="O48" s="36">
        <v>8</v>
      </c>
      <c r="P48" s="30" t="s">
        <v>91</v>
      </c>
      <c r="Q48" s="93">
        <v>923</v>
      </c>
      <c r="R48" s="35">
        <v>0.03541147132169576</v>
      </c>
      <c r="S48" s="93">
        <v>1089</v>
      </c>
      <c r="T48" s="35">
        <v>0.044977697009747235</v>
      </c>
      <c r="U48" s="34">
        <v>-0.1524334251606979</v>
      </c>
      <c r="V48" s="121">
        <v>-2</v>
      </c>
    </row>
    <row r="49" spans="2:22" ht="15">
      <c r="B49" s="36">
        <v>9</v>
      </c>
      <c r="C49" s="30" t="s">
        <v>92</v>
      </c>
      <c r="D49" s="93">
        <v>198</v>
      </c>
      <c r="E49" s="35">
        <v>0.03687150837988827</v>
      </c>
      <c r="F49" s="93">
        <v>127</v>
      </c>
      <c r="G49" s="35">
        <v>0.02680455888560574</v>
      </c>
      <c r="H49" s="118">
        <v>0.5590551181102361</v>
      </c>
      <c r="I49" s="119">
        <v>4</v>
      </c>
      <c r="J49" s="93">
        <v>176</v>
      </c>
      <c r="K49" s="120">
        <v>0.125</v>
      </c>
      <c r="L49" s="121">
        <v>0</v>
      </c>
      <c r="O49" s="36">
        <v>9</v>
      </c>
      <c r="P49" s="30" t="s">
        <v>92</v>
      </c>
      <c r="Q49" s="93">
        <v>874</v>
      </c>
      <c r="R49" s="35">
        <v>0.033531555726069445</v>
      </c>
      <c r="S49" s="93">
        <v>609</v>
      </c>
      <c r="T49" s="35">
        <v>0.025152816785065257</v>
      </c>
      <c r="U49" s="34">
        <v>0.4351395730706076</v>
      </c>
      <c r="V49" s="121">
        <v>5</v>
      </c>
    </row>
    <row r="50" spans="2:22" ht="15">
      <c r="B50" s="68">
        <v>10</v>
      </c>
      <c r="C50" s="38" t="s">
        <v>93</v>
      </c>
      <c r="D50" s="95">
        <v>191</v>
      </c>
      <c r="E50" s="42">
        <v>0.03556797020484171</v>
      </c>
      <c r="F50" s="95">
        <v>134</v>
      </c>
      <c r="G50" s="42">
        <v>0.028281975517095822</v>
      </c>
      <c r="H50" s="122">
        <v>0.4253731343283582</v>
      </c>
      <c r="I50" s="123">
        <v>1</v>
      </c>
      <c r="J50" s="95">
        <v>146</v>
      </c>
      <c r="K50" s="82">
        <v>0.3082191780821917</v>
      </c>
      <c r="L50" s="124">
        <v>2</v>
      </c>
      <c r="O50" s="68">
        <v>10</v>
      </c>
      <c r="P50" s="38" t="s">
        <v>94</v>
      </c>
      <c r="Q50" s="95">
        <v>861</v>
      </c>
      <c r="R50" s="42">
        <v>0.03303280260886246</v>
      </c>
      <c r="S50" s="95">
        <v>794</v>
      </c>
      <c r="T50" s="42">
        <v>0.0327936560383281</v>
      </c>
      <c r="U50" s="41">
        <v>0.08438287153652402</v>
      </c>
      <c r="V50" s="124">
        <v>-1</v>
      </c>
    </row>
    <row r="51" spans="2:22" ht="15">
      <c r="B51" s="161" t="s">
        <v>95</v>
      </c>
      <c r="C51" s="162"/>
      <c r="D51" s="126">
        <f>SUM(D41:D50)</f>
        <v>3322</v>
      </c>
      <c r="E51" s="78">
        <f>D51/D53</f>
        <v>0.6186219739292365</v>
      </c>
      <c r="F51" s="126">
        <f>SUM(F41:F50)</f>
        <v>2832</v>
      </c>
      <c r="G51" s="78">
        <f>F51/F53</f>
        <v>0.5977205571971296</v>
      </c>
      <c r="H51" s="127">
        <f>D51/F51-1</f>
        <v>0.17302259887005644</v>
      </c>
      <c r="I51" s="128"/>
      <c r="J51" s="126">
        <f>SUM(J41:J50)</f>
        <v>3186</v>
      </c>
      <c r="K51" s="80">
        <f>E51/J51-1</f>
        <v>-0.9998058311444039</v>
      </c>
      <c r="L51" s="129"/>
      <c r="O51" s="161" t="s">
        <v>95</v>
      </c>
      <c r="P51" s="162"/>
      <c r="Q51" s="126">
        <f>SUM(Q41:Q50)</f>
        <v>15809</v>
      </c>
      <c r="R51" s="78">
        <f>Q51/Q53</f>
        <v>0.6065221561480914</v>
      </c>
      <c r="S51" s="126">
        <f>SUM(S41:S50)</f>
        <v>14825</v>
      </c>
      <c r="T51" s="78">
        <f>S51/S53</f>
        <v>0.6122996861060631</v>
      </c>
      <c r="U51" s="127">
        <f>Q51/S51-1</f>
        <v>0.06637436762225968</v>
      </c>
      <c r="V51" s="130"/>
    </row>
    <row r="52" spans="2:22" ht="15">
      <c r="B52" s="161" t="s">
        <v>30</v>
      </c>
      <c r="C52" s="162"/>
      <c r="D52" s="126">
        <f>D53-D51</f>
        <v>2048</v>
      </c>
      <c r="E52" s="78">
        <f>D52/D53</f>
        <v>0.3813780260707635</v>
      </c>
      <c r="F52" s="126">
        <f>F53-F51</f>
        <v>1906</v>
      </c>
      <c r="G52" s="78">
        <f>F52/F53</f>
        <v>0.4022794428028704</v>
      </c>
      <c r="H52" s="127">
        <f>D52/F52-1</f>
        <v>0.07450157397691504</v>
      </c>
      <c r="I52" s="76"/>
      <c r="J52" s="126">
        <f>J53-SUM(J41:J50)</f>
        <v>2176</v>
      </c>
      <c r="K52" s="80">
        <f>E52/J52-1</f>
        <v>-0.999824734363019</v>
      </c>
      <c r="L52" s="129"/>
      <c r="O52" s="161" t="s">
        <v>30</v>
      </c>
      <c r="P52" s="162"/>
      <c r="Q52" s="126">
        <f>Q53-Q51</f>
        <v>10256</v>
      </c>
      <c r="R52" s="78">
        <f>Q52/Q53</f>
        <v>0.3934778438519087</v>
      </c>
      <c r="S52" s="126">
        <f>S53-S51</f>
        <v>9387</v>
      </c>
      <c r="T52" s="78">
        <f>S52/S53</f>
        <v>0.3877003138939369</v>
      </c>
      <c r="U52" s="127">
        <f>Q52/S52-1</f>
        <v>0.09257483754128049</v>
      </c>
      <c r="V52" s="131"/>
    </row>
    <row r="53" spans="2:22" ht="15">
      <c r="B53" s="163" t="s">
        <v>96</v>
      </c>
      <c r="C53" s="164"/>
      <c r="D53" s="100">
        <v>5370</v>
      </c>
      <c r="E53" s="132">
        <v>1</v>
      </c>
      <c r="F53" s="100">
        <v>4738</v>
      </c>
      <c r="G53" s="132">
        <v>1</v>
      </c>
      <c r="H53" s="133">
        <v>0.13338961587167586</v>
      </c>
      <c r="I53" s="133"/>
      <c r="J53" s="100">
        <v>5362</v>
      </c>
      <c r="K53" s="46">
        <v>0.0014919806042521522</v>
      </c>
      <c r="L53" s="134"/>
      <c r="O53" s="163" t="s">
        <v>96</v>
      </c>
      <c r="P53" s="164"/>
      <c r="Q53" s="100">
        <v>26065</v>
      </c>
      <c r="R53" s="132">
        <v>1</v>
      </c>
      <c r="S53" s="100">
        <v>24212</v>
      </c>
      <c r="T53" s="132">
        <v>1</v>
      </c>
      <c r="U53" s="135">
        <v>0.07653229803403261</v>
      </c>
      <c r="V53" s="134"/>
    </row>
  </sheetData>
  <sheetProtection/>
  <mergeCells count="67">
    <mergeCell ref="B52:C52"/>
    <mergeCell ref="O52:P52"/>
    <mergeCell ref="B53:C53"/>
    <mergeCell ref="O53:P53"/>
    <mergeCell ref="S37:T38"/>
    <mergeCell ref="V37:V38"/>
    <mergeCell ref="C38:C40"/>
    <mergeCell ref="P38:P40"/>
    <mergeCell ref="I39:I40"/>
    <mergeCell ref="L39:L40"/>
    <mergeCell ref="V39:V40"/>
    <mergeCell ref="J35:L35"/>
    <mergeCell ref="P35:P37"/>
    <mergeCell ref="Q35:V35"/>
    <mergeCell ref="D36:I36"/>
    <mergeCell ref="J36:L36"/>
    <mergeCell ref="Q36:V36"/>
    <mergeCell ref="D37:E38"/>
    <mergeCell ref="F37:G38"/>
    <mergeCell ref="L37:L38"/>
    <mergeCell ref="Q37:R38"/>
    <mergeCell ref="B32:L32"/>
    <mergeCell ref="O32:V32"/>
    <mergeCell ref="B33:L33"/>
    <mergeCell ref="O33:V33"/>
    <mergeCell ref="C35:C37"/>
    <mergeCell ref="D35:I35"/>
    <mergeCell ref="I37:I38"/>
    <mergeCell ref="J37:J38"/>
    <mergeCell ref="B35:B37"/>
    <mergeCell ref="H39:H40"/>
    <mergeCell ref="K39:K40"/>
    <mergeCell ref="U39:U40"/>
    <mergeCell ref="B51:C51"/>
    <mergeCell ref="O51:P51"/>
    <mergeCell ref="K37:K38"/>
    <mergeCell ref="U37:U38"/>
    <mergeCell ref="B38:B40"/>
    <mergeCell ref="O38:O40"/>
    <mergeCell ref="H37:H38"/>
    <mergeCell ref="O35:O37"/>
    <mergeCell ref="I6:I7"/>
    <mergeCell ref="J6:J7"/>
    <mergeCell ref="K6:L7"/>
    <mergeCell ref="D4:H4"/>
    <mergeCell ref="I4:J4"/>
    <mergeCell ref="K4:O4"/>
    <mergeCell ref="F6:G7"/>
    <mergeCell ref="D5:H5"/>
    <mergeCell ref="I5:J5"/>
    <mergeCell ref="K5:O5"/>
    <mergeCell ref="J8:J9"/>
    <mergeCell ref="O8:O9"/>
    <mergeCell ref="D6:E7"/>
    <mergeCell ref="B2:N2"/>
    <mergeCell ref="M6:N7"/>
    <mergeCell ref="O6:O7"/>
    <mergeCell ref="B4:B6"/>
    <mergeCell ref="C4:C6"/>
    <mergeCell ref="B3:N3"/>
    <mergeCell ref="H6:H7"/>
    <mergeCell ref="B25:C25"/>
    <mergeCell ref="B26:C26"/>
    <mergeCell ref="B27:C27"/>
    <mergeCell ref="B7:B9"/>
    <mergeCell ref="C7:C9"/>
    <mergeCell ref="H8:H9"/>
  </mergeCells>
  <conditionalFormatting sqref="H25 O25">
    <cfRule type="cellIs" priority="239" dxfId="139" operator="lessThan">
      <formula>0</formula>
    </cfRule>
  </conditionalFormatting>
  <conditionalFormatting sqref="H26 J26 O26">
    <cfRule type="cellIs" priority="240" dxfId="139" operator="lessThan">
      <formula>0</formula>
    </cfRule>
  </conditionalFormatting>
  <conditionalFormatting sqref="H10:H14 J10:J14 O10:O14">
    <cfRule type="cellIs" priority="36" dxfId="139" operator="lessThan">
      <formula>0</formula>
    </cfRule>
  </conditionalFormatting>
  <conditionalFormatting sqref="H15:H24 J15:J24 O15:O24">
    <cfRule type="cellIs" priority="35" dxfId="139" operator="lessThan">
      <formula>0</formula>
    </cfRule>
  </conditionalFormatting>
  <conditionalFormatting sqref="D10:E24 G10:J24 L10:L24 N10:O24">
    <cfRule type="cellIs" priority="34" dxfId="140" operator="equal">
      <formula>0</formula>
    </cfRule>
  </conditionalFormatting>
  <conditionalFormatting sqref="F10:F24">
    <cfRule type="cellIs" priority="33" dxfId="140" operator="equal">
      <formula>0</formula>
    </cfRule>
  </conditionalFormatting>
  <conditionalFormatting sqref="K10:K24">
    <cfRule type="cellIs" priority="32" dxfId="140" operator="equal">
      <formula>0</formula>
    </cfRule>
  </conditionalFormatting>
  <conditionalFormatting sqref="M10:M24">
    <cfRule type="cellIs" priority="31" dxfId="140" operator="equal">
      <formula>0</formula>
    </cfRule>
  </conditionalFormatting>
  <conditionalFormatting sqref="O27 J27 H27">
    <cfRule type="cellIs" priority="30" dxfId="139" operator="lessThan">
      <formula>0</formula>
    </cfRule>
  </conditionalFormatting>
  <conditionalFormatting sqref="U51">
    <cfRule type="cellIs" priority="16" dxfId="139" operator="lessThan">
      <formula>0</formula>
    </cfRule>
  </conditionalFormatting>
  <conditionalFormatting sqref="K52">
    <cfRule type="cellIs" priority="28" dxfId="139" operator="lessThan">
      <formula>0</formula>
    </cfRule>
  </conditionalFormatting>
  <conditionalFormatting sqref="H52 J52">
    <cfRule type="cellIs" priority="29" dxfId="139" operator="lessThan">
      <formula>0</formula>
    </cfRule>
  </conditionalFormatting>
  <conditionalFormatting sqref="K51">
    <cfRule type="cellIs" priority="26" dxfId="139" operator="lessThan">
      <formula>0</formula>
    </cfRule>
  </conditionalFormatting>
  <conditionalFormatting sqref="H51">
    <cfRule type="cellIs" priority="27" dxfId="139" operator="lessThan">
      <formula>0</formula>
    </cfRule>
  </conditionalFormatting>
  <conditionalFormatting sqref="L52">
    <cfRule type="cellIs" priority="24" dxfId="139" operator="lessThan">
      <formula>0</formula>
    </cfRule>
  </conditionalFormatting>
  <conditionalFormatting sqref="K52">
    <cfRule type="cellIs" priority="25" dxfId="139" operator="lessThan">
      <formula>0</formula>
    </cfRule>
  </conditionalFormatting>
  <conditionalFormatting sqref="L51">
    <cfRule type="cellIs" priority="22" dxfId="139" operator="lessThan">
      <formula>0</formula>
    </cfRule>
  </conditionalFormatting>
  <conditionalFormatting sqref="K51">
    <cfRule type="cellIs" priority="23" dxfId="139" operator="lessThan">
      <formula>0</formula>
    </cfRule>
  </conditionalFormatting>
  <conditionalFormatting sqref="V51">
    <cfRule type="cellIs" priority="19" dxfId="139" operator="lessThan">
      <formula>0</formula>
    </cfRule>
    <cfRule type="cellIs" priority="20" dxfId="141" operator="equal">
      <formula>0</formula>
    </cfRule>
    <cfRule type="cellIs" priority="21" dxfId="142" operator="greaterThan">
      <formula>0</formula>
    </cfRule>
  </conditionalFormatting>
  <conditionalFormatting sqref="V52">
    <cfRule type="cellIs" priority="18" dxfId="139" operator="lessThan">
      <formula>0</formula>
    </cfRule>
  </conditionalFormatting>
  <conditionalFormatting sqref="U52">
    <cfRule type="cellIs" priority="17" dxfId="139" operator="lessThan">
      <formula>0</formula>
    </cfRule>
  </conditionalFormatting>
  <conditionalFormatting sqref="K41:K50 H41:H50">
    <cfRule type="cellIs" priority="15" dxfId="139" operator="lessThan">
      <formula>0</formula>
    </cfRule>
  </conditionalFormatting>
  <conditionalFormatting sqref="L41:L50">
    <cfRule type="cellIs" priority="12" dxfId="139" operator="lessThan">
      <formula>0</formula>
    </cfRule>
    <cfRule type="cellIs" priority="13" dxfId="141" operator="equal">
      <formula>0</formula>
    </cfRule>
    <cfRule type="cellIs" priority="14" dxfId="142" operator="greaterThan">
      <formula>0</formula>
    </cfRule>
  </conditionalFormatting>
  <conditionalFormatting sqref="I41:I50">
    <cfRule type="cellIs" priority="9" dxfId="139" operator="lessThan">
      <formula>0</formula>
    </cfRule>
    <cfRule type="cellIs" priority="10" dxfId="141" operator="equal">
      <formula>0</formula>
    </cfRule>
    <cfRule type="cellIs" priority="11" dxfId="142" operator="greaterThan">
      <formula>0</formula>
    </cfRule>
  </conditionalFormatting>
  <conditionalFormatting sqref="H53:I53 K53">
    <cfRule type="cellIs" priority="8" dxfId="139" operator="lessThan">
      <formula>0</formula>
    </cfRule>
  </conditionalFormatting>
  <conditionalFormatting sqref="L53">
    <cfRule type="cellIs" priority="7" dxfId="139" operator="lessThan">
      <formula>0</formula>
    </cfRule>
  </conditionalFormatting>
  <conditionalFormatting sqref="U41:U50">
    <cfRule type="cellIs" priority="6" dxfId="139" operator="lessThan">
      <formula>0</formula>
    </cfRule>
  </conditionalFormatting>
  <conditionalFormatting sqref="V41:V50">
    <cfRule type="cellIs" priority="3" dxfId="139" operator="lessThan">
      <formula>0</formula>
    </cfRule>
    <cfRule type="cellIs" priority="4" dxfId="141" operator="equal">
      <formula>0</formula>
    </cfRule>
    <cfRule type="cellIs" priority="5" dxfId="142" operator="greaterThan">
      <formula>0</formula>
    </cfRule>
  </conditionalFormatting>
  <conditionalFormatting sqref="U53">
    <cfRule type="cellIs" priority="2" dxfId="139" operator="lessThan">
      <formula>0</formula>
    </cfRule>
  </conditionalFormatting>
  <conditionalFormatting sqref="V53">
    <cfRule type="cellIs" priority="1" dxfId="13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9.140625" style="0" customWidth="1"/>
    <col min="3" max="3" width="18.421875" style="0" customWidth="1"/>
    <col min="4" max="14" width="9.00390625" style="0" customWidth="1"/>
    <col min="15" max="15" width="11.00390625" style="0" customWidth="1"/>
  </cols>
  <sheetData>
    <row r="1" spans="2:15" ht="15">
      <c r="B1" t="s">
        <v>7</v>
      </c>
      <c r="E1" s="101"/>
      <c r="O1" t="s">
        <v>65</v>
      </c>
    </row>
    <row r="2" spans="2:15" ht="15">
      <c r="B2" s="151" t="s">
        <v>36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49"/>
    </row>
    <row r="3" spans="2:15" ht="15">
      <c r="B3" s="139" t="s">
        <v>35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85" t="s">
        <v>32</v>
      </c>
    </row>
    <row r="4" spans="2:15" ht="15" customHeight="1">
      <c r="B4" s="184" t="s">
        <v>0</v>
      </c>
      <c r="C4" s="152" t="s">
        <v>1</v>
      </c>
      <c r="D4" s="154" t="s">
        <v>66</v>
      </c>
      <c r="E4" s="155"/>
      <c r="F4" s="155"/>
      <c r="G4" s="155"/>
      <c r="H4" s="156"/>
      <c r="I4" s="155" t="s">
        <v>62</v>
      </c>
      <c r="J4" s="155"/>
      <c r="K4" s="154" t="s">
        <v>67</v>
      </c>
      <c r="L4" s="155"/>
      <c r="M4" s="155"/>
      <c r="N4" s="155"/>
      <c r="O4" s="156"/>
    </row>
    <row r="5" spans="2:15" ht="15">
      <c r="B5" s="182"/>
      <c r="C5" s="153"/>
      <c r="D5" s="140" t="s">
        <v>68</v>
      </c>
      <c r="E5" s="141"/>
      <c r="F5" s="141"/>
      <c r="G5" s="141"/>
      <c r="H5" s="142"/>
      <c r="I5" s="141" t="s">
        <v>63</v>
      </c>
      <c r="J5" s="141"/>
      <c r="K5" s="140" t="s">
        <v>69</v>
      </c>
      <c r="L5" s="141"/>
      <c r="M5" s="141"/>
      <c r="N5" s="141"/>
      <c r="O5" s="142"/>
    </row>
    <row r="6" spans="2:15" ht="19.5" customHeight="1">
      <c r="B6" s="182"/>
      <c r="C6" s="182"/>
      <c r="D6" s="147">
        <v>2018</v>
      </c>
      <c r="E6" s="148"/>
      <c r="F6" s="176">
        <v>2017</v>
      </c>
      <c r="G6" s="176"/>
      <c r="H6" s="167" t="s">
        <v>23</v>
      </c>
      <c r="I6" s="178">
        <v>2018</v>
      </c>
      <c r="J6" s="147" t="s">
        <v>70</v>
      </c>
      <c r="K6" s="147">
        <v>2018</v>
      </c>
      <c r="L6" s="148"/>
      <c r="M6" s="176">
        <v>2017</v>
      </c>
      <c r="N6" s="148"/>
      <c r="O6" s="169" t="s">
        <v>23</v>
      </c>
    </row>
    <row r="7" spans="2:15" ht="19.5" customHeight="1">
      <c r="B7" s="170" t="s">
        <v>24</v>
      </c>
      <c r="C7" s="170" t="s">
        <v>25</v>
      </c>
      <c r="D7" s="149"/>
      <c r="E7" s="150"/>
      <c r="F7" s="177"/>
      <c r="G7" s="177"/>
      <c r="H7" s="168"/>
      <c r="I7" s="179"/>
      <c r="J7" s="180"/>
      <c r="K7" s="149"/>
      <c r="L7" s="150"/>
      <c r="M7" s="177"/>
      <c r="N7" s="150"/>
      <c r="O7" s="169"/>
    </row>
    <row r="8" spans="2:15" ht="15" customHeight="1">
      <c r="B8" s="170"/>
      <c r="C8" s="170"/>
      <c r="D8" s="103" t="s">
        <v>26</v>
      </c>
      <c r="E8" s="107" t="s">
        <v>2</v>
      </c>
      <c r="F8" s="104" t="s">
        <v>26</v>
      </c>
      <c r="G8" s="86" t="s">
        <v>2</v>
      </c>
      <c r="H8" s="159" t="s">
        <v>27</v>
      </c>
      <c r="I8" s="18" t="s">
        <v>26</v>
      </c>
      <c r="J8" s="172" t="s">
        <v>71</v>
      </c>
      <c r="K8" s="103" t="s">
        <v>26</v>
      </c>
      <c r="L8" s="19" t="s">
        <v>2</v>
      </c>
      <c r="M8" s="104" t="s">
        <v>26</v>
      </c>
      <c r="N8" s="19" t="s">
        <v>2</v>
      </c>
      <c r="O8" s="174" t="s">
        <v>27</v>
      </c>
    </row>
    <row r="9" spans="2:15" ht="15" customHeight="1">
      <c r="B9" s="171"/>
      <c r="C9" s="171"/>
      <c r="D9" s="106" t="s">
        <v>28</v>
      </c>
      <c r="E9" s="105" t="s">
        <v>29</v>
      </c>
      <c r="F9" s="20" t="s">
        <v>28</v>
      </c>
      <c r="G9" s="21" t="s">
        <v>29</v>
      </c>
      <c r="H9" s="160"/>
      <c r="I9" s="22" t="s">
        <v>28</v>
      </c>
      <c r="J9" s="173"/>
      <c r="K9" s="106" t="s">
        <v>28</v>
      </c>
      <c r="L9" s="105" t="s">
        <v>29</v>
      </c>
      <c r="M9" s="20" t="s">
        <v>28</v>
      </c>
      <c r="N9" s="105" t="s">
        <v>29</v>
      </c>
      <c r="O9" s="175"/>
    </row>
    <row r="10" spans="2:15" ht="15">
      <c r="B10" s="24">
        <v>1</v>
      </c>
      <c r="C10" s="25" t="s">
        <v>9</v>
      </c>
      <c r="D10" s="91">
        <v>79</v>
      </c>
      <c r="E10" s="27">
        <v>0.26421404682274247</v>
      </c>
      <c r="F10" s="91">
        <v>84</v>
      </c>
      <c r="G10" s="88">
        <v>0.5121951219512195</v>
      </c>
      <c r="H10" s="28">
        <v>-0.059523809523809534</v>
      </c>
      <c r="I10" s="92">
        <v>108</v>
      </c>
      <c r="J10" s="89">
        <v>-0.2685185185185185</v>
      </c>
      <c r="K10" s="91">
        <v>514</v>
      </c>
      <c r="L10" s="27">
        <v>0.4344885883347422</v>
      </c>
      <c r="M10" s="91">
        <v>499</v>
      </c>
      <c r="N10" s="88">
        <v>0.5342612419700214</v>
      </c>
      <c r="O10" s="28">
        <v>0.03006012024048088</v>
      </c>
    </row>
    <row r="11" spans="2:15" ht="15">
      <c r="B11" s="23">
        <v>2</v>
      </c>
      <c r="C11" s="29" t="s">
        <v>49</v>
      </c>
      <c r="D11" s="93">
        <v>58</v>
      </c>
      <c r="E11" s="31">
        <v>0.1939799331103679</v>
      </c>
      <c r="F11" s="93">
        <v>19</v>
      </c>
      <c r="G11" s="33">
        <v>0.11585365853658537</v>
      </c>
      <c r="H11" s="34">
        <v>2.0526315789473686</v>
      </c>
      <c r="I11" s="94">
        <v>14</v>
      </c>
      <c r="J11" s="35">
        <v>3.1428571428571432</v>
      </c>
      <c r="K11" s="93">
        <v>165</v>
      </c>
      <c r="L11" s="31">
        <v>0.13947590870667795</v>
      </c>
      <c r="M11" s="93">
        <v>107</v>
      </c>
      <c r="N11" s="33">
        <v>0.1145610278372591</v>
      </c>
      <c r="O11" s="34">
        <v>0.5420560747663552</v>
      </c>
    </row>
    <row r="12" spans="2:15" ht="15">
      <c r="B12" s="23">
        <v>3</v>
      </c>
      <c r="C12" s="29" t="s">
        <v>4</v>
      </c>
      <c r="D12" s="93">
        <v>86</v>
      </c>
      <c r="E12" s="31">
        <v>0.28762541806020064</v>
      </c>
      <c r="F12" s="93">
        <v>3</v>
      </c>
      <c r="G12" s="33">
        <v>0.018292682926829267</v>
      </c>
      <c r="H12" s="34">
        <v>27.666666666666668</v>
      </c>
      <c r="I12" s="94">
        <v>31</v>
      </c>
      <c r="J12" s="35">
        <v>1.774193548387097</v>
      </c>
      <c r="K12" s="93">
        <v>149</v>
      </c>
      <c r="L12" s="31">
        <v>0.12595097210481826</v>
      </c>
      <c r="M12" s="93">
        <v>42</v>
      </c>
      <c r="N12" s="33">
        <v>0.044967880085653104</v>
      </c>
      <c r="O12" s="34">
        <v>2.5476190476190474</v>
      </c>
    </row>
    <row r="13" spans="2:15" ht="15">
      <c r="B13" s="23">
        <v>4</v>
      </c>
      <c r="C13" s="29" t="s">
        <v>16</v>
      </c>
      <c r="D13" s="93">
        <v>15</v>
      </c>
      <c r="E13" s="31">
        <v>0.05016722408026756</v>
      </c>
      <c r="F13" s="93">
        <v>10</v>
      </c>
      <c r="G13" s="33">
        <v>0.06097560975609756</v>
      </c>
      <c r="H13" s="34">
        <v>0.5</v>
      </c>
      <c r="I13" s="94">
        <v>24</v>
      </c>
      <c r="J13" s="35">
        <v>-0.375</v>
      </c>
      <c r="K13" s="93">
        <v>85</v>
      </c>
      <c r="L13" s="31">
        <v>0.07185122569737955</v>
      </c>
      <c r="M13" s="93">
        <v>79</v>
      </c>
      <c r="N13" s="33">
        <v>0.08458244111349036</v>
      </c>
      <c r="O13" s="34">
        <v>0.07594936708860756</v>
      </c>
    </row>
    <row r="14" spans="2:15" ht="15">
      <c r="B14" s="74">
        <v>5</v>
      </c>
      <c r="C14" s="37" t="s">
        <v>61</v>
      </c>
      <c r="D14" s="95">
        <v>12</v>
      </c>
      <c r="E14" s="39">
        <v>0.04013377926421405</v>
      </c>
      <c r="F14" s="95">
        <v>8</v>
      </c>
      <c r="G14" s="40">
        <v>0.04878048780487805</v>
      </c>
      <c r="H14" s="41">
        <v>0.5</v>
      </c>
      <c r="I14" s="96">
        <v>12</v>
      </c>
      <c r="J14" s="42">
        <v>0</v>
      </c>
      <c r="K14" s="95">
        <v>54</v>
      </c>
      <c r="L14" s="39">
        <v>0.04564666103127642</v>
      </c>
      <c r="M14" s="95">
        <v>19</v>
      </c>
      <c r="N14" s="40">
        <v>0.020342612419700215</v>
      </c>
      <c r="O14" s="41">
        <v>1.8421052631578947</v>
      </c>
    </row>
    <row r="15" spans="2:15" ht="15">
      <c r="B15" s="161" t="s">
        <v>53</v>
      </c>
      <c r="C15" s="162"/>
      <c r="D15" s="76">
        <f>SUM(D10:D14)</f>
        <v>250</v>
      </c>
      <c r="E15" s="77">
        <f>D15/D17</f>
        <v>0.8361204013377926</v>
      </c>
      <c r="F15" s="76">
        <f>SUM(F10:F14)</f>
        <v>124</v>
      </c>
      <c r="G15" s="77">
        <f>F15/F17</f>
        <v>0.7560975609756098</v>
      </c>
      <c r="H15" s="81">
        <f>D15/F15-1</f>
        <v>1.0161290322580645</v>
      </c>
      <c r="I15" s="76">
        <f>SUM(I10:I14)</f>
        <v>189</v>
      </c>
      <c r="J15" s="77">
        <f>I15/I17</f>
        <v>0.7354085603112841</v>
      </c>
      <c r="K15" s="76">
        <f>SUM(K10:K14)</f>
        <v>967</v>
      </c>
      <c r="L15" s="77">
        <f>K15/K17</f>
        <v>0.8174133558748944</v>
      </c>
      <c r="M15" s="76">
        <f>SUM(M10:M14)</f>
        <v>746</v>
      </c>
      <c r="N15" s="77">
        <f>M15/M17</f>
        <v>0.7987152034261242</v>
      </c>
      <c r="O15" s="81">
        <f>K15/M15-1</f>
        <v>0.29624664879356577</v>
      </c>
    </row>
    <row r="16" spans="2:15" s="75" customFormat="1" ht="15">
      <c r="B16" s="161" t="s">
        <v>30</v>
      </c>
      <c r="C16" s="162"/>
      <c r="D16" s="38">
        <f>D17-SUM(D10:D14)</f>
        <v>49</v>
      </c>
      <c r="E16" s="39">
        <f>D16/D17</f>
        <v>0.16387959866220736</v>
      </c>
      <c r="F16" s="38">
        <f>F17-SUM(F10:F14)</f>
        <v>40</v>
      </c>
      <c r="G16" s="39">
        <f>F16/F17</f>
        <v>0.24390243902439024</v>
      </c>
      <c r="H16" s="41">
        <f>D16/F16-1</f>
        <v>0.2250000000000001</v>
      </c>
      <c r="I16" s="38">
        <f>I17-SUM(I10:I14)</f>
        <v>68</v>
      </c>
      <c r="J16" s="82">
        <f>D16/I16-1</f>
        <v>-0.27941176470588236</v>
      </c>
      <c r="K16" s="38">
        <f>K17-SUM(K10:K14)</f>
        <v>216</v>
      </c>
      <c r="L16" s="39">
        <f>K16/K17</f>
        <v>0.18258664412510567</v>
      </c>
      <c r="M16" s="38">
        <f>M17-SUM(M10:M14)</f>
        <v>188</v>
      </c>
      <c r="N16" s="39">
        <f>M16/M17</f>
        <v>0.2012847965738758</v>
      </c>
      <c r="O16" s="41">
        <f>K16/M16-1</f>
        <v>0.14893617021276606</v>
      </c>
    </row>
    <row r="17" spans="2:15" ht="15">
      <c r="B17" s="163" t="s">
        <v>31</v>
      </c>
      <c r="C17" s="164"/>
      <c r="D17" s="97">
        <v>299</v>
      </c>
      <c r="E17" s="50">
        <v>1</v>
      </c>
      <c r="F17" s="97">
        <v>164</v>
      </c>
      <c r="G17" s="51">
        <v>1</v>
      </c>
      <c r="H17" s="52">
        <v>0.8231707317073171</v>
      </c>
      <c r="I17" s="98">
        <v>257</v>
      </c>
      <c r="J17" s="53">
        <v>0.16342412451361876</v>
      </c>
      <c r="K17" s="97">
        <v>1183</v>
      </c>
      <c r="L17" s="50">
        <v>1</v>
      </c>
      <c r="M17" s="97">
        <v>934</v>
      </c>
      <c r="N17" s="51">
        <v>1.0000000000000002</v>
      </c>
      <c r="O17" s="52">
        <v>0.26659528907922914</v>
      </c>
    </row>
    <row r="18" ht="15">
      <c r="B18" t="s">
        <v>56</v>
      </c>
    </row>
    <row r="19" ht="15">
      <c r="B19" s="83" t="s">
        <v>48</v>
      </c>
    </row>
    <row r="20" ht="15">
      <c r="B20" s="84" t="s">
        <v>50</v>
      </c>
    </row>
    <row r="21" ht="15">
      <c r="B21" s="48" t="s">
        <v>57</v>
      </c>
    </row>
    <row r="22" ht="15">
      <c r="B22" s="48" t="s">
        <v>47</v>
      </c>
    </row>
    <row r="23" ht="15">
      <c r="B23" s="48"/>
    </row>
  </sheetData>
  <sheetProtection/>
  <mergeCells count="26">
    <mergeCell ref="B15:C15"/>
    <mergeCell ref="B16:C16"/>
    <mergeCell ref="B17:C17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conditionalFormatting sqref="H16">
    <cfRule type="cellIs" priority="225" dxfId="139" operator="lessThan">
      <formula>0</formula>
    </cfRule>
  </conditionalFormatting>
  <conditionalFormatting sqref="O16">
    <cfRule type="cellIs" priority="224" dxfId="139" operator="lessThan">
      <formula>0</formula>
    </cfRule>
  </conditionalFormatting>
  <conditionalFormatting sqref="J16">
    <cfRule type="cellIs" priority="223" dxfId="139" operator="lessThan">
      <formula>0</formula>
    </cfRule>
  </conditionalFormatting>
  <conditionalFormatting sqref="H15 O15">
    <cfRule type="cellIs" priority="210" dxfId="139" operator="lessThan">
      <formula>0</formula>
    </cfRule>
  </conditionalFormatting>
  <conditionalFormatting sqref="H10:H14 J10:J14 O10:O14">
    <cfRule type="cellIs" priority="6" dxfId="139" operator="lessThan">
      <formula>0</formula>
    </cfRule>
  </conditionalFormatting>
  <conditionalFormatting sqref="D10:E14 G10:J14 L10:L14 N10:O14">
    <cfRule type="cellIs" priority="5" dxfId="140" operator="equal">
      <formula>0</formula>
    </cfRule>
  </conditionalFormatting>
  <conditionalFormatting sqref="F10:F14">
    <cfRule type="cellIs" priority="4" dxfId="140" operator="equal">
      <formula>0</formula>
    </cfRule>
  </conditionalFormatting>
  <conditionalFormatting sqref="K10:K14">
    <cfRule type="cellIs" priority="3" dxfId="140" operator="equal">
      <formula>0</formula>
    </cfRule>
  </conditionalFormatting>
  <conditionalFormatting sqref="M10:M14">
    <cfRule type="cellIs" priority="2" dxfId="140" operator="equal">
      <formula>0</formula>
    </cfRule>
  </conditionalFormatting>
  <conditionalFormatting sqref="O17 J17 H17">
    <cfRule type="cellIs" priority="1" dxfId="139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2012-07-06T16:37:03Z</cp:lastPrinted>
  <dcterms:created xsi:type="dcterms:W3CDTF">2011-02-21T10:08:17Z</dcterms:created>
  <dcterms:modified xsi:type="dcterms:W3CDTF">2018-06-11T13:38:56Z</dcterms:modified>
  <cp:category/>
  <cp:version/>
  <cp:contentType/>
  <cp:contentStatus/>
</cp:coreProperties>
</file>