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<sst xmlns="http://schemas.openxmlformats.org/spreadsheetml/2006/main" count="710" uniqueCount="132">
  <si>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</si>
  <si>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</si>
  <si>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</si>
  <si>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</si>
  <si>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</si>
  <si>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</si>
  <si>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</si>
  <si>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</si>
  <si>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</si>
  <si>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</si>
  <si>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</si>
  <si>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</si>
  <si>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</si>
  <si>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</si>
  <si>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</si>
  <si>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</si>
  <si>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</si>
  <si>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</si>
  <si>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</si>
  <si>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</si>
  <si>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</si>
  <si>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</si>
  <si>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</si>
  <si>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</si>
  <si>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</si>
  <si>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</si>
  <si>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</si>
  <si>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</si>
  <si>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</si>
  <si>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</si>
  <si>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</si>
  <si>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</si>
  <si>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</si>
  <si>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</si>
  <si>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</si>
  <si>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</si>
  <si>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</si>
  <si>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</si>
  <si>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</si>
  <si>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</si>
  <si>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</si>
  <si>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</si>
  <si>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</si>
  <si>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</si>
  <si>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</si>
  <si>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</si>
  <si>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</si>
  <si>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</si>
  <si>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</si>
  <si>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</si>
  <si>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</si>
  <si>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</si>
  <si>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</si>
  <si>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</si>
  <si>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</si>
  <si>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</si>
  <si>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</si>
  <si>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</si>
  <si>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</si>
  <si>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</si>
  <si>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</si>
  <si>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</si>
  <si>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</si>
  <si>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</si>
  <si>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</si>
  <si>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</si>
  <si>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Ford Mondeo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</si>
  <si>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</si>
  <si>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</si>
  <si>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</si>
  <si>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</si>
  <si>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</si>
  <si>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</si>
  <si>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</si>
  <si>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</si>
  <si>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</si>
  <si>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</si>
  <si>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Volvo XC60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</si>
  <si>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</si>
  <si>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</si>
  <si>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</si>
  <si>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</si>
  <si>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</si>
  <si>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</si>
  <si>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</si>
  <si>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6/03/2018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</si>
  <si>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</si>
  <si>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</si>
  <si>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</si>
  <si>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</si>
  <si>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</si>
  <si>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</si>
  <si>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</si>
  <si>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</si>
  <si>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MAN</t>
  </si>
  <si>
    <t>Rejestracje nowych samochodów osobowych OGÓŁEM, ranking modeli - Luty 2018</t>
  </si>
  <si>
    <t>Registrations of new PC, Top Models - February 2018</t>
  </si>
  <si>
    <t>Lut/Sty
Zmiana poz</t>
  </si>
  <si>
    <t>Feb/Jan Ch position</t>
  </si>
  <si>
    <t>Rejestracje nowych samochodów osobowych na REGON, ranking marek - Luty 2018</t>
  </si>
  <si>
    <t>Registrations of New PC For Business Activity, Top Makes - February 2018</t>
  </si>
  <si>
    <t>Rejestracje nowych samochodów osobowych na REGON, ranking marek - 2018 narastająco</t>
  </si>
  <si>
    <t>Registrations of New PC For Business Activity, Top Males - 2018 YTD</t>
  </si>
  <si>
    <t>Rejestracje nowych samochodów osobowych na REGON, ranking modeli - Luty 2018</t>
  </si>
  <si>
    <t>Registrations of New PC For Business Activity, Top Models - February 2018</t>
  </si>
  <si>
    <t>Volkswagen Tiguan</t>
  </si>
  <si>
    <t>Ford Fiesta</t>
  </si>
  <si>
    <t>Volkswagen Golf Sportsvan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</si>
  <si>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</si>
  <si>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</si>
  <si>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 ranking marek - Luty 2018</t>
  </si>
  <si>
    <t>Registrations of New PC For Indyvidual Customers, Top Makes - February 2018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</si>
  <si>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</si>
  <si>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</si>
  <si>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 ranking modeli - Luty 2018</t>
  </si>
  <si>
    <t>Registrations of New PC For Indyvidual Customers, Top Models - February 2018</t>
  </si>
  <si>
    <t>Rejestracje nowych samochodów osobowych na KLIENTÓW INDYWIDUALNYCH,
ranking modeli - 2018 narastająco</t>
  </si>
  <si>
    <t>Registrations of New PC For Indywidual Customers, Top Models - 2018 YTD</t>
  </si>
  <si>
    <t>Citroen C3</t>
  </si>
  <si>
    <t>FIRST REGISTRATIONS OF NEW PASSENGER CARS AND LIGHT COMMERCIAL VEHICLES UP TO 3.5T</t>
  </si>
  <si>
    <t>% change y/y</t>
  </si>
  <si>
    <t>2017
YTD</t>
  </si>
  <si>
    <t>Passenger Cars*</t>
  </si>
  <si>
    <t>LIGHT COMMERCIAL VEHICLES - TOTAL</t>
  </si>
  <si>
    <t xml:space="preserve">Commercial Vehicles wiht GVW up to 3.5T </t>
  </si>
  <si>
    <t>Special Vehicles wiht GVW up to 3.5T</t>
  </si>
  <si>
    <t>TOTAL PC &amp; LCV</t>
  </si>
  <si>
    <t>*including minibuses registered as Passenger Cars</t>
  </si>
  <si>
    <t>PZPM</t>
  </si>
  <si>
    <t>2018
Feb</t>
  </si>
  <si>
    <t>2017
Feb</t>
  </si>
  <si>
    <t>2018
YTD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</si>
</sst>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5" fontId="56" fillId="0" borderId="14" xfId="42" applyNumberFormat="1" applyFont="1" applyBorder="1" applyAlignment="1">
      <alignment horizontal="center"/>
    </xf>
    <xf numFmtId="164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6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2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5" fontId="56" fillId="0" borderId="13" xfId="48" applyNumberFormat="1" applyFont="1" applyBorder="1" applyAlignment="1">
      <alignment horizontal="center"/>
    </xf>
    <xf numFmtId="164" fontId="56" fillId="0" borderId="13" xfId="73" applyNumberFormat="1" applyFont="1" applyBorder="1" applyAlignment="1">
      <alignment horizontal="center"/>
    </xf>
    <xf numFmtId="165" fontId="56" fillId="0" borderId="14" xfId="48" applyNumberFormat="1" applyFont="1" applyBorder="1" applyAlignment="1">
      <alignment horizontal="center"/>
    </xf>
    <xf numFmtId="164" fontId="56" fillId="0" borderId="23" xfId="73" applyNumberFormat="1" applyFont="1" applyBorder="1" applyAlignment="1">
      <alignment horizontal="center"/>
    </xf>
    <xf numFmtId="0" fontId="56" fillId="0" borderId="19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5" fontId="56" fillId="33" borderId="13" xfId="48" applyNumberFormat="1" applyFont="1" applyFill="1" applyBorder="1" applyAlignment="1">
      <alignment horizontal="center"/>
    </xf>
    <xf numFmtId="164" fontId="56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1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6" fillId="33" borderId="18" xfId="57" applyFont="1" applyFill="1" applyBorder="1" applyAlignment="1">
      <alignment horizontal="center" vertical="center" wrapText="1"/>
      <protection/>
    </xf>
    <xf numFmtId="0" fontId="61" fillId="33" borderId="20" xfId="57" applyFont="1" applyFill="1" applyBorder="1" applyAlignment="1">
      <alignment horizontal="center" vertical="center" wrapText="1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61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5" fontId="5" fillId="33" borderId="13" xfId="42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inden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23" xfId="57" applyFont="1" applyFill="1" applyBorder="1" applyAlignment="1">
      <alignment horizontal="center" vertical="top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7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4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23" xfId="57" applyFont="1" applyFill="1" applyBorder="1" applyAlignment="1">
      <alignment horizontal="center" vertical="center" wrapText="1"/>
      <protection/>
    </xf>
    <xf numFmtId="0" fontId="61" fillId="33" borderId="19" xfId="57" applyFont="1" applyFill="1" applyBorder="1" applyAlignment="1">
      <alignment horizontal="center" vertical="top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5" xfId="57" applyFont="1" applyFill="1" applyBorder="1" applyAlignment="1">
      <alignment horizontal="center" vertical="center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2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3"/>
      <c r="B1" t="s">
        <v>128</v>
      </c>
      <c r="C1" s="114"/>
      <c r="E1" s="113"/>
      <c r="F1" s="113"/>
      <c r="G1" s="113"/>
      <c r="H1" t="s">
        <v>85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ht="11.25" customHeight="1"/>
    <row r="3" spans="2:8" ht="24.75" customHeight="1">
      <c r="B3" s="117" t="s">
        <v>119</v>
      </c>
      <c r="C3" s="118"/>
      <c r="D3" s="118"/>
      <c r="E3" s="118"/>
      <c r="F3" s="118"/>
      <c r="G3" s="118"/>
      <c r="H3" s="119"/>
    </row>
    <row r="4" spans="2:8" ht="24.75" customHeight="1">
      <c r="B4" s="65"/>
      <c r="C4" s="115" t="s">
        <v>129</v>
      </c>
      <c r="D4" s="115" t="s">
        <v>130</v>
      </c>
      <c r="E4" s="58" t="s">
        <v>120</v>
      </c>
      <c r="F4" s="115" t="s">
        <v>131</v>
      </c>
      <c r="G4" s="115" t="s">
        <v>121</v>
      </c>
      <c r="H4" s="58" t="s">
        <v>120</v>
      </c>
    </row>
    <row r="5" spans="2:8" ht="24.75" customHeight="1">
      <c r="B5" s="13" t="s">
        <v>122</v>
      </c>
      <c r="C5" s="60">
        <v>42135</v>
      </c>
      <c r="D5" s="60">
        <v>38427</v>
      </c>
      <c r="E5" s="61">
        <v>0.0964946521976735</v>
      </c>
      <c r="F5" s="60">
        <v>88216</v>
      </c>
      <c r="G5" s="60">
        <v>76503</v>
      </c>
      <c r="H5" s="61">
        <v>0.15310510698926838</v>
      </c>
    </row>
    <row r="6" spans="2:8" ht="24.75" customHeight="1">
      <c r="B6" s="59" t="s">
        <v>123</v>
      </c>
      <c r="C6" s="60">
        <v>4732</v>
      </c>
      <c r="D6" s="60">
        <v>4653</v>
      </c>
      <c r="E6" s="61">
        <v>0.01697829357403835</v>
      </c>
      <c r="F6" s="60">
        <v>9690</v>
      </c>
      <c r="G6" s="60">
        <v>8511</v>
      </c>
      <c r="H6" s="61">
        <v>0.1385266126189637</v>
      </c>
    </row>
    <row r="7" spans="2:8" ht="24.75" customHeight="1">
      <c r="B7" s="13" t="s">
        <v>124</v>
      </c>
      <c r="C7" s="11">
        <f>C6-C8</f>
        <v>4670</v>
      </c>
      <c r="D7" s="11">
        <f>D6-D8</f>
        <v>4595</v>
      </c>
      <c r="E7" s="12">
        <f>C7/D7-1</f>
        <v>0.016322089227421177</v>
      </c>
      <c r="F7" s="11">
        <f>F6-F8</f>
        <v>9544</v>
      </c>
      <c r="G7" s="11">
        <f>G6-G8</f>
        <v>8394</v>
      </c>
      <c r="H7" s="12">
        <f>F7/G7-1</f>
        <v>0.1370026209197046</v>
      </c>
    </row>
    <row r="8" spans="2:8" ht="24.75" customHeight="1">
      <c r="B8" s="64" t="s">
        <v>125</v>
      </c>
      <c r="C8" s="62">
        <v>62</v>
      </c>
      <c r="D8" s="62">
        <v>58</v>
      </c>
      <c r="E8" s="63">
        <v>0.06896551724137923</v>
      </c>
      <c r="F8" s="62">
        <v>146</v>
      </c>
      <c r="G8" s="62">
        <v>117</v>
      </c>
      <c r="H8" s="63">
        <v>0.24786324786324787</v>
      </c>
    </row>
    <row r="9" spans="2:8" ht="15">
      <c r="B9" s="65" t="s">
        <v>126</v>
      </c>
      <c r="C9" s="66">
        <v>46867</v>
      </c>
      <c r="D9" s="66">
        <v>43080</v>
      </c>
      <c r="E9" s="67">
        <v>0.08790622098421541</v>
      </c>
      <c r="F9" s="66">
        <v>97906</v>
      </c>
      <c r="G9" s="66">
        <v>85014</v>
      </c>
      <c r="H9" s="67">
        <v>0.15164561131107823</v>
      </c>
    </row>
    <row r="10" spans="2:8" ht="15">
      <c r="B10" s="116" t="s">
        <v>127</v>
      </c>
      <c r="C10" s="40"/>
      <c r="D10" s="40"/>
      <c r="E10" s="40"/>
      <c r="F10" s="40"/>
      <c r="G10" s="40"/>
      <c r="H10" s="40"/>
    </row>
    <row r="11" spans="2:8" ht="15">
      <c r="B11" s="57" t="s">
        <v>72</v>
      </c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67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54" dxfId="124" operator="lessThan">
      <formula>0</formula>
    </cfRule>
  </conditionalFormatting>
  <conditionalFormatting sqref="E5 H5">
    <cfRule type="cellIs" priority="3" dxfId="124" operator="lessThan">
      <formula>0</formula>
    </cfRule>
  </conditionalFormatting>
  <conditionalFormatting sqref="H6 E6">
    <cfRule type="cellIs" priority="2" dxfId="124" operator="lessThan">
      <formula>0</formula>
    </cfRule>
  </conditionalFormatting>
  <conditionalFormatting sqref="H8:H9 E8:E9">
    <cfRule type="cellIs" priority="1" dxfId="12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4"/>
      <c r="N1" t="s">
        <v>85</v>
      </c>
    </row>
    <row r="2" spans="1:14" ht="14.25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4.25" customHeight="1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8" t="s">
        <v>0</v>
      </c>
      <c r="B5" s="156" t="s">
        <v>1</v>
      </c>
      <c r="C5" s="140" t="s">
        <v>86</v>
      </c>
      <c r="D5" s="141"/>
      <c r="E5" s="141"/>
      <c r="F5" s="141"/>
      <c r="G5" s="142"/>
      <c r="H5" s="141" t="s">
        <v>87</v>
      </c>
      <c r="I5" s="141"/>
      <c r="J5" s="140" t="s">
        <v>88</v>
      </c>
      <c r="K5" s="141"/>
      <c r="L5" s="141"/>
      <c r="M5" s="141"/>
      <c r="N5" s="142"/>
    </row>
    <row r="6" spans="1:14" ht="14.25" customHeight="1">
      <c r="A6" s="139"/>
      <c r="B6" s="157"/>
      <c r="C6" s="147" t="s">
        <v>89</v>
      </c>
      <c r="D6" s="148"/>
      <c r="E6" s="148"/>
      <c r="F6" s="148"/>
      <c r="G6" s="149"/>
      <c r="H6" s="148" t="s">
        <v>90</v>
      </c>
      <c r="I6" s="148"/>
      <c r="J6" s="147" t="s">
        <v>91</v>
      </c>
      <c r="K6" s="148"/>
      <c r="L6" s="148"/>
      <c r="M6" s="148"/>
      <c r="N6" s="149"/>
    </row>
    <row r="7" spans="1:14" ht="14.25" customHeight="1">
      <c r="A7" s="139"/>
      <c r="B7" s="139"/>
      <c r="C7" s="143">
        <v>2018</v>
      </c>
      <c r="D7" s="144"/>
      <c r="E7" s="153">
        <v>2017</v>
      </c>
      <c r="F7" s="153"/>
      <c r="G7" s="128" t="s">
        <v>5</v>
      </c>
      <c r="H7" s="150">
        <v>2018</v>
      </c>
      <c r="I7" s="143" t="s">
        <v>92</v>
      </c>
      <c r="J7" s="143">
        <v>2018</v>
      </c>
      <c r="K7" s="144"/>
      <c r="L7" s="153">
        <v>2017</v>
      </c>
      <c r="M7" s="144"/>
      <c r="N7" s="155" t="s">
        <v>5</v>
      </c>
    </row>
    <row r="8" spans="1:14" ht="14.25" customHeight="1">
      <c r="A8" s="132" t="s">
        <v>6</v>
      </c>
      <c r="B8" s="132" t="s">
        <v>7</v>
      </c>
      <c r="C8" s="145"/>
      <c r="D8" s="146"/>
      <c r="E8" s="154"/>
      <c r="F8" s="154"/>
      <c r="G8" s="129"/>
      <c r="H8" s="151"/>
      <c r="I8" s="152"/>
      <c r="J8" s="145"/>
      <c r="K8" s="146"/>
      <c r="L8" s="154"/>
      <c r="M8" s="146"/>
      <c r="N8" s="155"/>
    </row>
    <row r="9" spans="1:14" ht="14.25" customHeight="1">
      <c r="A9" s="132"/>
      <c r="B9" s="132"/>
      <c r="C9" s="112" t="s">
        <v>8</v>
      </c>
      <c r="D9" s="111" t="s">
        <v>2</v>
      </c>
      <c r="E9" s="108" t="s">
        <v>8</v>
      </c>
      <c r="F9" s="91" t="s">
        <v>2</v>
      </c>
      <c r="G9" s="130" t="s">
        <v>9</v>
      </c>
      <c r="H9" s="92" t="s">
        <v>8</v>
      </c>
      <c r="I9" s="164" t="s">
        <v>93</v>
      </c>
      <c r="J9" s="112" t="s">
        <v>8</v>
      </c>
      <c r="K9" s="90" t="s">
        <v>2</v>
      </c>
      <c r="L9" s="108" t="s">
        <v>8</v>
      </c>
      <c r="M9" s="90" t="s">
        <v>2</v>
      </c>
      <c r="N9" s="162" t="s">
        <v>9</v>
      </c>
    </row>
    <row r="10" spans="1:14" ht="14.25" customHeight="1">
      <c r="A10" s="133"/>
      <c r="B10" s="133"/>
      <c r="C10" s="110" t="s">
        <v>10</v>
      </c>
      <c r="D10" s="109" t="s">
        <v>11</v>
      </c>
      <c r="E10" s="89" t="s">
        <v>10</v>
      </c>
      <c r="F10" s="95" t="s">
        <v>11</v>
      </c>
      <c r="G10" s="131"/>
      <c r="H10" s="93" t="s">
        <v>10</v>
      </c>
      <c r="I10" s="165"/>
      <c r="J10" s="110" t="s">
        <v>10</v>
      </c>
      <c r="K10" s="109" t="s">
        <v>11</v>
      </c>
      <c r="L10" s="89" t="s">
        <v>10</v>
      </c>
      <c r="M10" s="109" t="s">
        <v>11</v>
      </c>
      <c r="N10" s="163"/>
    </row>
    <row r="11" spans="1:14" ht="14.25" customHeight="1">
      <c r="A11" s="70">
        <v>1</v>
      </c>
      <c r="B11" s="80" t="s">
        <v>19</v>
      </c>
      <c r="C11" s="41">
        <v>5664</v>
      </c>
      <c r="D11" s="83">
        <v>0.1344250622997508</v>
      </c>
      <c r="E11" s="41">
        <v>4499</v>
      </c>
      <c r="F11" s="86">
        <v>0.11707913706508445</v>
      </c>
      <c r="G11" s="74">
        <v>0.2589464325405646</v>
      </c>
      <c r="H11" s="103">
        <v>6863</v>
      </c>
      <c r="I11" s="71">
        <v>-0.17470493953081745</v>
      </c>
      <c r="J11" s="41">
        <v>12527</v>
      </c>
      <c r="K11" s="83">
        <v>0.142003718146368</v>
      </c>
      <c r="L11" s="41">
        <v>9745</v>
      </c>
      <c r="M11" s="86">
        <v>0.12738062559638183</v>
      </c>
      <c r="N11" s="74">
        <v>0.2854797331965111</v>
      </c>
    </row>
    <row r="12" spans="1:14" ht="14.25" customHeight="1">
      <c r="A12" s="69">
        <v>2</v>
      </c>
      <c r="B12" s="81" t="s">
        <v>21</v>
      </c>
      <c r="C12" s="43">
        <v>5134</v>
      </c>
      <c r="D12" s="84">
        <v>0.12184644594754954</v>
      </c>
      <c r="E12" s="43">
        <v>4680</v>
      </c>
      <c r="F12" s="87">
        <v>0.12178936685143259</v>
      </c>
      <c r="G12" s="75">
        <v>0.09700854700854711</v>
      </c>
      <c r="H12" s="104">
        <v>5490</v>
      </c>
      <c r="I12" s="68">
        <v>-0.0648451730418943</v>
      </c>
      <c r="J12" s="43">
        <v>10624</v>
      </c>
      <c r="K12" s="84">
        <v>0.1204316677246758</v>
      </c>
      <c r="L12" s="43">
        <v>9589</v>
      </c>
      <c r="M12" s="87">
        <v>0.12534148987621402</v>
      </c>
      <c r="N12" s="75">
        <v>0.10793617686932944</v>
      </c>
    </row>
    <row r="13" spans="1:14" ht="14.25" customHeight="1">
      <c r="A13" s="69">
        <v>3</v>
      </c>
      <c r="B13" s="81" t="s">
        <v>20</v>
      </c>
      <c r="C13" s="43">
        <v>4433</v>
      </c>
      <c r="D13" s="84">
        <v>0.10520944582888335</v>
      </c>
      <c r="E13" s="43">
        <v>3587</v>
      </c>
      <c r="F13" s="87">
        <v>0.09334582455044631</v>
      </c>
      <c r="G13" s="75">
        <v>0.23585168664622258</v>
      </c>
      <c r="H13" s="104">
        <v>4282</v>
      </c>
      <c r="I13" s="68">
        <v>0.035263895375992504</v>
      </c>
      <c r="J13" s="43">
        <v>8715</v>
      </c>
      <c r="K13" s="84">
        <v>0.09879160243039811</v>
      </c>
      <c r="L13" s="43">
        <v>7483</v>
      </c>
      <c r="M13" s="87">
        <v>0.09781315765394821</v>
      </c>
      <c r="N13" s="75">
        <v>0.1646398503274087</v>
      </c>
    </row>
    <row r="14" spans="1:14" ht="14.25" customHeight="1">
      <c r="A14" s="69">
        <v>4</v>
      </c>
      <c r="B14" s="81" t="s">
        <v>22</v>
      </c>
      <c r="C14" s="43">
        <v>2597</v>
      </c>
      <c r="D14" s="84">
        <v>0.061635220125786164</v>
      </c>
      <c r="E14" s="43">
        <v>3295</v>
      </c>
      <c r="F14" s="87">
        <v>0.08574700080672444</v>
      </c>
      <c r="G14" s="75">
        <v>-0.2118361153262519</v>
      </c>
      <c r="H14" s="104">
        <v>3374</v>
      </c>
      <c r="I14" s="68">
        <v>-0.23029045643153523</v>
      </c>
      <c r="J14" s="43">
        <v>5971</v>
      </c>
      <c r="K14" s="84">
        <v>0.06768613403464224</v>
      </c>
      <c r="L14" s="43">
        <v>6473</v>
      </c>
      <c r="M14" s="87">
        <v>0.08461106100414363</v>
      </c>
      <c r="N14" s="75">
        <v>-0.07755291209640047</v>
      </c>
    </row>
    <row r="15" spans="1:14" ht="14.25" customHeight="1">
      <c r="A15" s="72">
        <v>5</v>
      </c>
      <c r="B15" s="82" t="s">
        <v>23</v>
      </c>
      <c r="C15" s="45">
        <v>2890</v>
      </c>
      <c r="D15" s="85">
        <v>0.06858905897709743</v>
      </c>
      <c r="E15" s="45">
        <v>2259</v>
      </c>
      <c r="F15" s="88">
        <v>0.05878679053790304</v>
      </c>
      <c r="G15" s="76">
        <v>0.27932713590084113</v>
      </c>
      <c r="H15" s="105">
        <v>2756</v>
      </c>
      <c r="I15" s="73">
        <v>0.04862119013062416</v>
      </c>
      <c r="J15" s="45">
        <v>5646</v>
      </c>
      <c r="K15" s="85">
        <v>0.06400199510292917</v>
      </c>
      <c r="L15" s="45">
        <v>4530</v>
      </c>
      <c r="M15" s="88">
        <v>0.05921336418179679</v>
      </c>
      <c r="N15" s="76">
        <v>0.2463576158940397</v>
      </c>
    </row>
    <row r="16" spans="1:14" ht="14.25" customHeight="1">
      <c r="A16" s="70">
        <v>6</v>
      </c>
      <c r="B16" s="80" t="s">
        <v>24</v>
      </c>
      <c r="C16" s="41">
        <v>2087</v>
      </c>
      <c r="D16" s="83">
        <v>0.0495312685415925</v>
      </c>
      <c r="E16" s="41">
        <v>1804</v>
      </c>
      <c r="F16" s="86">
        <v>0.04694615764956931</v>
      </c>
      <c r="G16" s="74">
        <v>0.15687361419068746</v>
      </c>
      <c r="H16" s="103">
        <v>2487</v>
      </c>
      <c r="I16" s="71">
        <v>-0.1608363490148773</v>
      </c>
      <c r="J16" s="41">
        <v>4574</v>
      </c>
      <c r="K16" s="83">
        <v>0.05185000453432484</v>
      </c>
      <c r="L16" s="41">
        <v>4023</v>
      </c>
      <c r="M16" s="86">
        <v>0.052586173091251326</v>
      </c>
      <c r="N16" s="74">
        <v>0.13696246582152627</v>
      </c>
    </row>
    <row r="17" spans="1:14" ht="14.25" customHeight="1">
      <c r="A17" s="69">
        <v>7</v>
      </c>
      <c r="B17" s="81" t="s">
        <v>25</v>
      </c>
      <c r="C17" s="43">
        <v>1877</v>
      </c>
      <c r="D17" s="84">
        <v>0.044547288477512756</v>
      </c>
      <c r="E17" s="43">
        <v>1597</v>
      </c>
      <c r="F17" s="87">
        <v>0.0415593202696021</v>
      </c>
      <c r="G17" s="75">
        <v>0.17532874139010635</v>
      </c>
      <c r="H17" s="104">
        <v>2175</v>
      </c>
      <c r="I17" s="68">
        <v>-0.1370114942528735</v>
      </c>
      <c r="J17" s="43">
        <v>4052</v>
      </c>
      <c r="K17" s="84">
        <v>0.04593271061938877</v>
      </c>
      <c r="L17" s="43">
        <v>3580</v>
      </c>
      <c r="M17" s="87">
        <v>0.04679555050128753</v>
      </c>
      <c r="N17" s="75">
        <v>0.13184357541899439</v>
      </c>
    </row>
    <row r="18" spans="1:14" ht="14.25" customHeight="1">
      <c r="A18" s="69">
        <v>8</v>
      </c>
      <c r="B18" s="81" t="s">
        <v>26</v>
      </c>
      <c r="C18" s="43">
        <v>1780</v>
      </c>
      <c r="D18" s="84">
        <v>0.042245164352675925</v>
      </c>
      <c r="E18" s="43">
        <v>2278</v>
      </c>
      <c r="F18" s="87">
        <v>0.05928123454862466</v>
      </c>
      <c r="G18" s="75">
        <v>-0.21861281826163304</v>
      </c>
      <c r="H18" s="104">
        <v>1880</v>
      </c>
      <c r="I18" s="68">
        <v>-0.05319148936170215</v>
      </c>
      <c r="J18" s="43">
        <v>3660</v>
      </c>
      <c r="K18" s="84">
        <v>0.04148907227713793</v>
      </c>
      <c r="L18" s="43">
        <v>4043</v>
      </c>
      <c r="M18" s="87">
        <v>0.0528476007476831</v>
      </c>
      <c r="N18" s="75">
        <v>-0.09473163492456094</v>
      </c>
    </row>
    <row r="19" spans="1:14" ht="14.25" customHeight="1">
      <c r="A19" s="69">
        <v>9</v>
      </c>
      <c r="B19" s="81" t="s">
        <v>31</v>
      </c>
      <c r="C19" s="43">
        <v>1743</v>
      </c>
      <c r="D19" s="84">
        <v>0.04136703453186187</v>
      </c>
      <c r="E19" s="43">
        <v>1732</v>
      </c>
      <c r="F19" s="87">
        <v>0.0450724750826242</v>
      </c>
      <c r="G19" s="75">
        <v>0.006351039260970026</v>
      </c>
      <c r="H19" s="104">
        <v>1814</v>
      </c>
      <c r="I19" s="68">
        <v>-0.03914002205071665</v>
      </c>
      <c r="J19" s="43">
        <v>3557</v>
      </c>
      <c r="K19" s="84">
        <v>0.04032148363108733</v>
      </c>
      <c r="L19" s="43">
        <v>3047</v>
      </c>
      <c r="M19" s="87">
        <v>0.03982850345738076</v>
      </c>
      <c r="N19" s="75">
        <v>0.1673777486051855</v>
      </c>
    </row>
    <row r="20" spans="1:14" ht="14.25" customHeight="1">
      <c r="A20" s="72">
        <v>10</v>
      </c>
      <c r="B20" s="82" t="s">
        <v>34</v>
      </c>
      <c r="C20" s="45">
        <v>1294</v>
      </c>
      <c r="D20" s="85">
        <v>0.030710810490091372</v>
      </c>
      <c r="E20" s="45">
        <v>1013</v>
      </c>
      <c r="F20" s="88">
        <v>0.02636167278215838</v>
      </c>
      <c r="G20" s="76">
        <v>0.27739387956564654</v>
      </c>
      <c r="H20" s="105">
        <v>1532</v>
      </c>
      <c r="I20" s="73">
        <v>-0.15535248041775462</v>
      </c>
      <c r="J20" s="45">
        <v>2826</v>
      </c>
      <c r="K20" s="85">
        <v>0.032035004987757326</v>
      </c>
      <c r="L20" s="45">
        <v>1873</v>
      </c>
      <c r="M20" s="88">
        <v>0.024482700024835626</v>
      </c>
      <c r="N20" s="76">
        <v>0.5088093966898024</v>
      </c>
    </row>
    <row r="21" spans="1:14" ht="14.25" customHeight="1">
      <c r="A21" s="70">
        <v>11</v>
      </c>
      <c r="B21" s="80" t="s">
        <v>35</v>
      </c>
      <c r="C21" s="41">
        <v>1134</v>
      </c>
      <c r="D21" s="83">
        <v>0.026913492346030615</v>
      </c>
      <c r="E21" s="41">
        <v>751</v>
      </c>
      <c r="F21" s="86">
        <v>0.019543550107996983</v>
      </c>
      <c r="G21" s="74">
        <v>0.5099866844207723</v>
      </c>
      <c r="H21" s="103">
        <v>1450</v>
      </c>
      <c r="I21" s="71">
        <v>-0.21793103448275863</v>
      </c>
      <c r="J21" s="41">
        <v>2584</v>
      </c>
      <c r="K21" s="83">
        <v>0.029291738460143286</v>
      </c>
      <c r="L21" s="41">
        <v>1709</v>
      </c>
      <c r="M21" s="86">
        <v>0.02233899324209508</v>
      </c>
      <c r="N21" s="74">
        <v>0.5119953188999415</v>
      </c>
    </row>
    <row r="22" spans="1:14" ht="14.25" customHeight="1">
      <c r="A22" s="69">
        <v>12</v>
      </c>
      <c r="B22" s="81" t="s">
        <v>29</v>
      </c>
      <c r="C22" s="43">
        <v>1189</v>
      </c>
      <c r="D22" s="84">
        <v>0.0282188204580515</v>
      </c>
      <c r="E22" s="43">
        <v>1004</v>
      </c>
      <c r="F22" s="87">
        <v>0.02612746246129024</v>
      </c>
      <c r="G22" s="75">
        <v>0.18426294820717137</v>
      </c>
      <c r="H22" s="104">
        <v>1393</v>
      </c>
      <c r="I22" s="68">
        <v>-0.1464465183058148</v>
      </c>
      <c r="J22" s="43">
        <v>2582</v>
      </c>
      <c r="K22" s="84">
        <v>0.029269066835948127</v>
      </c>
      <c r="L22" s="43">
        <v>2017</v>
      </c>
      <c r="M22" s="87">
        <v>0.0263649791511444</v>
      </c>
      <c r="N22" s="75">
        <v>0.2801189885969262</v>
      </c>
    </row>
    <row r="23" spans="1:14" ht="14.25" customHeight="1">
      <c r="A23" s="69">
        <v>13</v>
      </c>
      <c r="B23" s="81" t="s">
        <v>27</v>
      </c>
      <c r="C23" s="43">
        <v>1326</v>
      </c>
      <c r="D23" s="84">
        <v>0.031470274118903525</v>
      </c>
      <c r="E23" s="43">
        <v>1053</v>
      </c>
      <c r="F23" s="87">
        <v>0.02740260754157233</v>
      </c>
      <c r="G23" s="75">
        <v>0.2592592592592593</v>
      </c>
      <c r="H23" s="104">
        <v>1206</v>
      </c>
      <c r="I23" s="68">
        <v>0.09950248756218905</v>
      </c>
      <c r="J23" s="43">
        <v>2532</v>
      </c>
      <c r="K23" s="84">
        <v>0.028702276231069194</v>
      </c>
      <c r="L23" s="43">
        <v>2049</v>
      </c>
      <c r="M23" s="87">
        <v>0.026783263401435237</v>
      </c>
      <c r="N23" s="75">
        <v>0.23572474377745234</v>
      </c>
    </row>
    <row r="24" spans="1:14" ht="14.25" customHeight="1">
      <c r="A24" s="69">
        <v>14</v>
      </c>
      <c r="B24" s="81" t="s">
        <v>28</v>
      </c>
      <c r="C24" s="43">
        <v>1043</v>
      </c>
      <c r="D24" s="84">
        <v>0.02475376765159606</v>
      </c>
      <c r="E24" s="43">
        <v>1224</v>
      </c>
      <c r="F24" s="87">
        <v>0.03185260363806698</v>
      </c>
      <c r="G24" s="75">
        <v>-0.14787581699346408</v>
      </c>
      <c r="H24" s="104">
        <v>1320</v>
      </c>
      <c r="I24" s="68">
        <v>-0.20984848484848484</v>
      </c>
      <c r="J24" s="43">
        <v>2363</v>
      </c>
      <c r="K24" s="84">
        <v>0.0267865239865784</v>
      </c>
      <c r="L24" s="43">
        <v>2412</v>
      </c>
      <c r="M24" s="87">
        <v>0.031528175365671936</v>
      </c>
      <c r="N24" s="75">
        <v>-0.02031509121061359</v>
      </c>
    </row>
    <row r="25" spans="1:14" ht="14.25" customHeight="1">
      <c r="A25" s="72">
        <v>15</v>
      </c>
      <c r="B25" s="82" t="s">
        <v>56</v>
      </c>
      <c r="C25" s="45">
        <v>1008</v>
      </c>
      <c r="D25" s="85">
        <v>0.02392310430758277</v>
      </c>
      <c r="E25" s="45">
        <v>791</v>
      </c>
      <c r="F25" s="88">
        <v>0.020584484867410935</v>
      </c>
      <c r="G25" s="76">
        <v>0.2743362831858407</v>
      </c>
      <c r="H25" s="105">
        <v>1057</v>
      </c>
      <c r="I25" s="73">
        <v>-0.04635761589403975</v>
      </c>
      <c r="J25" s="45">
        <v>2065</v>
      </c>
      <c r="K25" s="85">
        <v>0.023408451981499954</v>
      </c>
      <c r="L25" s="45">
        <v>1420</v>
      </c>
      <c r="M25" s="88">
        <v>0.01856136360665595</v>
      </c>
      <c r="N25" s="76">
        <v>0.454225352112676</v>
      </c>
    </row>
    <row r="26" spans="1:14" ht="14.25" customHeight="1">
      <c r="A26" s="70">
        <v>16</v>
      </c>
      <c r="B26" s="80" t="s">
        <v>50</v>
      </c>
      <c r="C26" s="41">
        <v>903</v>
      </c>
      <c r="D26" s="83">
        <v>0.0214311142755429</v>
      </c>
      <c r="E26" s="41">
        <v>830</v>
      </c>
      <c r="F26" s="86">
        <v>0.02159939625783954</v>
      </c>
      <c r="G26" s="74">
        <v>0.0879518072289156</v>
      </c>
      <c r="H26" s="103">
        <v>1147</v>
      </c>
      <c r="I26" s="71">
        <v>-0.21272885789014817</v>
      </c>
      <c r="J26" s="41">
        <v>2050</v>
      </c>
      <c r="K26" s="83">
        <v>0.023238414800036276</v>
      </c>
      <c r="L26" s="41">
        <v>1850</v>
      </c>
      <c r="M26" s="86">
        <v>0.024182058219939087</v>
      </c>
      <c r="N26" s="74">
        <v>0.10810810810810811</v>
      </c>
    </row>
    <row r="27" spans="1:14" ht="14.25" customHeight="1">
      <c r="A27" s="69">
        <v>17</v>
      </c>
      <c r="B27" s="81" t="s">
        <v>30</v>
      </c>
      <c r="C27" s="43">
        <v>936</v>
      </c>
      <c r="D27" s="84">
        <v>0.02221431114275543</v>
      </c>
      <c r="E27" s="43">
        <v>734</v>
      </c>
      <c r="F27" s="87">
        <v>0.019101152835246053</v>
      </c>
      <c r="G27" s="75">
        <v>0.2752043596730245</v>
      </c>
      <c r="H27" s="104">
        <v>1076</v>
      </c>
      <c r="I27" s="68">
        <v>-0.13011152416356875</v>
      </c>
      <c r="J27" s="43">
        <v>2012</v>
      </c>
      <c r="K27" s="84">
        <v>0.022807653940328285</v>
      </c>
      <c r="L27" s="43">
        <v>1486</v>
      </c>
      <c r="M27" s="87">
        <v>0.019424074872880802</v>
      </c>
      <c r="N27" s="75">
        <v>0.3539703903095559</v>
      </c>
    </row>
    <row r="28" spans="1:14" ht="14.25" customHeight="1">
      <c r="A28" s="69">
        <v>18</v>
      </c>
      <c r="B28" s="81" t="s">
        <v>36</v>
      </c>
      <c r="C28" s="43">
        <v>834</v>
      </c>
      <c r="D28" s="84">
        <v>0.019793520825916695</v>
      </c>
      <c r="E28" s="43">
        <v>984</v>
      </c>
      <c r="F28" s="87">
        <v>0.02560699508158326</v>
      </c>
      <c r="G28" s="75">
        <v>-0.15243902439024393</v>
      </c>
      <c r="H28" s="104">
        <v>735</v>
      </c>
      <c r="I28" s="68">
        <v>0.13469387755102047</v>
      </c>
      <c r="J28" s="43">
        <v>1569</v>
      </c>
      <c r="K28" s="84">
        <v>0.017785889181100936</v>
      </c>
      <c r="L28" s="43">
        <v>1399</v>
      </c>
      <c r="M28" s="87">
        <v>0.018286864567402587</v>
      </c>
      <c r="N28" s="75">
        <v>0.12151536812008579</v>
      </c>
    </row>
    <row r="29" spans="1:14" ht="14.25" customHeight="1">
      <c r="A29" s="69">
        <v>19</v>
      </c>
      <c r="B29" s="81" t="s">
        <v>18</v>
      </c>
      <c r="C29" s="43">
        <v>863</v>
      </c>
      <c r="D29" s="84">
        <v>0.02048178473952771</v>
      </c>
      <c r="E29" s="43">
        <v>1140</v>
      </c>
      <c r="F29" s="87">
        <v>0.02966664064329768</v>
      </c>
      <c r="G29" s="75">
        <v>-0.24298245614035086</v>
      </c>
      <c r="H29" s="104">
        <v>686</v>
      </c>
      <c r="I29" s="68">
        <v>0.2580174927113703</v>
      </c>
      <c r="J29" s="43">
        <v>1549</v>
      </c>
      <c r="K29" s="84">
        <v>0.01755917293914936</v>
      </c>
      <c r="L29" s="43">
        <v>1958</v>
      </c>
      <c r="M29" s="87">
        <v>0.025593767564670668</v>
      </c>
      <c r="N29" s="75">
        <v>-0.20888661899897853</v>
      </c>
    </row>
    <row r="30" spans="1:14" ht="14.25" customHeight="1">
      <c r="A30" s="72">
        <v>20</v>
      </c>
      <c r="B30" s="82" t="s">
        <v>33</v>
      </c>
      <c r="C30" s="45">
        <v>825</v>
      </c>
      <c r="D30" s="85">
        <v>0.019579921680313278</v>
      </c>
      <c r="E30" s="45">
        <v>718</v>
      </c>
      <c r="F30" s="88">
        <v>0.018684778931480468</v>
      </c>
      <c r="G30" s="76">
        <v>0.14902506963788298</v>
      </c>
      <c r="H30" s="105">
        <v>690</v>
      </c>
      <c r="I30" s="73">
        <v>0.19565217391304346</v>
      </c>
      <c r="J30" s="45">
        <v>1515</v>
      </c>
      <c r="K30" s="85">
        <v>0.017173755327831684</v>
      </c>
      <c r="L30" s="45">
        <v>1240</v>
      </c>
      <c r="M30" s="88">
        <v>0.016208514698769983</v>
      </c>
      <c r="N30" s="76">
        <v>0.221774193548387</v>
      </c>
    </row>
    <row r="31" spans="1:14" ht="14.25" customHeight="1">
      <c r="A31" s="126" t="s">
        <v>53</v>
      </c>
      <c r="B31" s="127"/>
      <c r="C31" s="49">
        <f>SUM(C11:C30)</f>
        <v>39560</v>
      </c>
      <c r="D31" s="4">
        <f>C31/C33</f>
        <v>0.9388869111190222</v>
      </c>
      <c r="E31" s="49">
        <f>SUM(E11:E30)</f>
        <v>35973</v>
      </c>
      <c r="F31" s="4">
        <f>E31/E33</f>
        <v>0.936138652509954</v>
      </c>
      <c r="G31" s="7">
        <f>C31/E31-1</f>
        <v>0.09971367414449728</v>
      </c>
      <c r="H31" s="49">
        <f>SUM(H11:H30)</f>
        <v>43413</v>
      </c>
      <c r="I31" s="4">
        <f>C31/H31-1</f>
        <v>-0.08875221707783387</v>
      </c>
      <c r="J31" s="49">
        <f>SUM(J11:J30)</f>
        <v>82973</v>
      </c>
      <c r="K31" s="4">
        <f>J31/J33</f>
        <v>0.940566337172395</v>
      </c>
      <c r="L31" s="49">
        <f>SUM(L11:L30)</f>
        <v>71926</v>
      </c>
      <c r="M31" s="4">
        <f>L31/L33</f>
        <v>0.9401722808255886</v>
      </c>
      <c r="N31" s="7">
        <f>J31/L31-1</f>
        <v>0.1535884103105971</v>
      </c>
    </row>
    <row r="32" spans="1:14" ht="14.25" customHeight="1">
      <c r="A32" s="126" t="s">
        <v>12</v>
      </c>
      <c r="B32" s="127"/>
      <c r="C32" s="3">
        <f>C33-SUM(C11:C30)</f>
        <v>2575</v>
      </c>
      <c r="D32" s="4">
        <f>C32/C33</f>
        <v>0.06111308888097781</v>
      </c>
      <c r="E32" s="5">
        <f>E33-SUM(E11:E30)</f>
        <v>2454</v>
      </c>
      <c r="F32" s="6">
        <f>E32/E33</f>
        <v>0.06386134749004606</v>
      </c>
      <c r="G32" s="7">
        <f>C32/E32-1</f>
        <v>0.04930725346373266</v>
      </c>
      <c r="H32" s="5">
        <f>H33-SUM(H11:H30)</f>
        <v>2668</v>
      </c>
      <c r="I32" s="8">
        <f>C32/H32-1</f>
        <v>-0.03485757121439281</v>
      </c>
      <c r="J32" s="3">
        <f>J33-SUM(J11:J30)</f>
        <v>5243</v>
      </c>
      <c r="K32" s="4">
        <f>J32/J33</f>
        <v>0.05943366282760497</v>
      </c>
      <c r="L32" s="3">
        <f>L33-SUM(L11:L30)</f>
        <v>4577</v>
      </c>
      <c r="M32" s="4">
        <f>L32/L33</f>
        <v>0.05982771917441146</v>
      </c>
      <c r="N32" s="7">
        <f>J32/L32-1</f>
        <v>0.14551015949311785</v>
      </c>
    </row>
    <row r="33" spans="1:16" ht="14.25" customHeight="1">
      <c r="A33" s="122" t="s">
        <v>13</v>
      </c>
      <c r="B33" s="123"/>
      <c r="C33" s="106">
        <v>42135</v>
      </c>
      <c r="D33" s="96">
        <v>1</v>
      </c>
      <c r="E33" s="106">
        <v>38427</v>
      </c>
      <c r="F33" s="97">
        <v>1.0000000000000002</v>
      </c>
      <c r="G33" s="98">
        <v>0.0964946521976735</v>
      </c>
      <c r="H33" s="107">
        <v>46081</v>
      </c>
      <c r="I33" s="99">
        <v>-0.08563182222608012</v>
      </c>
      <c r="J33" s="106">
        <v>88216</v>
      </c>
      <c r="K33" s="96">
        <v>1</v>
      </c>
      <c r="L33" s="106">
        <v>76503</v>
      </c>
      <c r="M33" s="97">
        <v>1.0000000000000002</v>
      </c>
      <c r="N33" s="98">
        <v>0.15310510698926838</v>
      </c>
      <c r="O33" s="14"/>
      <c r="P33" s="14"/>
    </row>
    <row r="34" ht="14.25" customHeight="1">
      <c r="A34" t="s">
        <v>71</v>
      </c>
    </row>
    <row r="35" ht="15">
      <c r="A35" s="9" t="s">
        <v>72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4" t="s">
        <v>95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31"/>
      <c r="M38" s="31"/>
      <c r="N38" s="134" t="s">
        <v>78</v>
      </c>
      <c r="O38" s="134"/>
      <c r="P38" s="134"/>
      <c r="Q38" s="134"/>
      <c r="R38" s="134"/>
      <c r="S38" s="134"/>
      <c r="T38" s="134"/>
      <c r="U38" s="134"/>
    </row>
    <row r="39" spans="1:21" ht="15">
      <c r="A39" s="135" t="s">
        <v>96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31"/>
      <c r="M39" s="31"/>
      <c r="N39" s="135" t="s">
        <v>79</v>
      </c>
      <c r="O39" s="135"/>
      <c r="P39" s="135"/>
      <c r="Q39" s="135"/>
      <c r="R39" s="135"/>
      <c r="S39" s="135"/>
      <c r="T39" s="135"/>
      <c r="U39" s="135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4" t="s">
        <v>4</v>
      </c>
      <c r="N40" s="15"/>
      <c r="O40" s="15"/>
      <c r="P40" s="15"/>
      <c r="Q40" s="15"/>
      <c r="R40" s="15"/>
      <c r="S40" s="15"/>
      <c r="T40" s="16"/>
      <c r="U40" s="94" t="s">
        <v>4</v>
      </c>
    </row>
    <row r="41" spans="1:21" ht="15">
      <c r="A41" s="138" t="s">
        <v>0</v>
      </c>
      <c r="B41" s="138" t="s">
        <v>52</v>
      </c>
      <c r="C41" s="140" t="s">
        <v>86</v>
      </c>
      <c r="D41" s="141"/>
      <c r="E41" s="141"/>
      <c r="F41" s="141"/>
      <c r="G41" s="141"/>
      <c r="H41" s="142"/>
      <c r="I41" s="140" t="s">
        <v>87</v>
      </c>
      <c r="J41" s="141"/>
      <c r="K41" s="142"/>
      <c r="N41" s="138" t="s">
        <v>0</v>
      </c>
      <c r="O41" s="138" t="s">
        <v>52</v>
      </c>
      <c r="P41" s="140" t="s">
        <v>88</v>
      </c>
      <c r="Q41" s="141"/>
      <c r="R41" s="141"/>
      <c r="S41" s="141"/>
      <c r="T41" s="141"/>
      <c r="U41" s="142"/>
    </row>
    <row r="42" spans="1:21" ht="15" customHeight="1">
      <c r="A42" s="139"/>
      <c r="B42" s="139"/>
      <c r="C42" s="147" t="s">
        <v>89</v>
      </c>
      <c r="D42" s="148"/>
      <c r="E42" s="148"/>
      <c r="F42" s="148"/>
      <c r="G42" s="148"/>
      <c r="H42" s="149"/>
      <c r="I42" s="147" t="s">
        <v>90</v>
      </c>
      <c r="J42" s="148"/>
      <c r="K42" s="149"/>
      <c r="N42" s="139"/>
      <c r="O42" s="139"/>
      <c r="P42" s="147" t="s">
        <v>91</v>
      </c>
      <c r="Q42" s="148"/>
      <c r="R42" s="148"/>
      <c r="S42" s="148"/>
      <c r="T42" s="148"/>
      <c r="U42" s="149"/>
    </row>
    <row r="43" spans="1:21" ht="15" customHeight="1">
      <c r="A43" s="139"/>
      <c r="B43" s="139"/>
      <c r="C43" s="143">
        <v>2018</v>
      </c>
      <c r="D43" s="144"/>
      <c r="E43" s="153">
        <v>2017</v>
      </c>
      <c r="F43" s="144"/>
      <c r="G43" s="128" t="s">
        <v>5</v>
      </c>
      <c r="H43" s="124" t="s">
        <v>61</v>
      </c>
      <c r="I43" s="158">
        <v>2018</v>
      </c>
      <c r="J43" s="125" t="s">
        <v>92</v>
      </c>
      <c r="K43" s="124" t="s">
        <v>97</v>
      </c>
      <c r="N43" s="139"/>
      <c r="O43" s="139"/>
      <c r="P43" s="143">
        <v>2018</v>
      </c>
      <c r="Q43" s="144"/>
      <c r="R43" s="143">
        <v>2017</v>
      </c>
      <c r="S43" s="144"/>
      <c r="T43" s="128" t="s">
        <v>5</v>
      </c>
      <c r="U43" s="136" t="s">
        <v>69</v>
      </c>
    </row>
    <row r="44" spans="1:21" ht="15">
      <c r="A44" s="132" t="s">
        <v>6</v>
      </c>
      <c r="B44" s="132" t="s">
        <v>52</v>
      </c>
      <c r="C44" s="145"/>
      <c r="D44" s="146"/>
      <c r="E44" s="154"/>
      <c r="F44" s="146"/>
      <c r="G44" s="129"/>
      <c r="H44" s="125"/>
      <c r="I44" s="158"/>
      <c r="J44" s="125"/>
      <c r="K44" s="125"/>
      <c r="N44" s="132" t="s">
        <v>6</v>
      </c>
      <c r="O44" s="132" t="s">
        <v>52</v>
      </c>
      <c r="P44" s="145"/>
      <c r="Q44" s="146"/>
      <c r="R44" s="145"/>
      <c r="S44" s="146"/>
      <c r="T44" s="129"/>
      <c r="U44" s="137"/>
    </row>
    <row r="45" spans="1:21" ht="15" customHeight="1">
      <c r="A45" s="132"/>
      <c r="B45" s="132"/>
      <c r="C45" s="112" t="s">
        <v>8</v>
      </c>
      <c r="D45" s="17" t="s">
        <v>2</v>
      </c>
      <c r="E45" s="112" t="s">
        <v>8</v>
      </c>
      <c r="F45" s="17" t="s">
        <v>2</v>
      </c>
      <c r="G45" s="130" t="s">
        <v>9</v>
      </c>
      <c r="H45" s="130" t="s">
        <v>62</v>
      </c>
      <c r="I45" s="18" t="s">
        <v>8</v>
      </c>
      <c r="J45" s="159" t="s">
        <v>93</v>
      </c>
      <c r="K45" s="159" t="s">
        <v>98</v>
      </c>
      <c r="N45" s="132"/>
      <c r="O45" s="132"/>
      <c r="P45" s="112" t="s">
        <v>8</v>
      </c>
      <c r="Q45" s="17" t="s">
        <v>2</v>
      </c>
      <c r="R45" s="112" t="s">
        <v>8</v>
      </c>
      <c r="S45" s="17" t="s">
        <v>2</v>
      </c>
      <c r="T45" s="130" t="s">
        <v>9</v>
      </c>
      <c r="U45" s="120" t="s">
        <v>70</v>
      </c>
    </row>
    <row r="46" spans="1:21" ht="15" customHeight="1">
      <c r="A46" s="133"/>
      <c r="B46" s="133"/>
      <c r="C46" s="110" t="s">
        <v>10</v>
      </c>
      <c r="D46" s="95" t="s">
        <v>11</v>
      </c>
      <c r="E46" s="110" t="s">
        <v>10</v>
      </c>
      <c r="F46" s="95" t="s">
        <v>11</v>
      </c>
      <c r="G46" s="161"/>
      <c r="H46" s="161"/>
      <c r="I46" s="110" t="s">
        <v>10</v>
      </c>
      <c r="J46" s="160"/>
      <c r="K46" s="160"/>
      <c r="N46" s="133"/>
      <c r="O46" s="133"/>
      <c r="P46" s="110" t="s">
        <v>10</v>
      </c>
      <c r="Q46" s="95" t="s">
        <v>11</v>
      </c>
      <c r="R46" s="110" t="s">
        <v>10</v>
      </c>
      <c r="S46" s="95" t="s">
        <v>11</v>
      </c>
      <c r="T46" s="131"/>
      <c r="U46" s="121"/>
    </row>
    <row r="47" spans="1:21" ht="15">
      <c r="A47" s="70">
        <v>1</v>
      </c>
      <c r="B47" s="77" t="s">
        <v>39</v>
      </c>
      <c r="C47" s="41">
        <v>1751</v>
      </c>
      <c r="D47" s="71">
        <v>0.04155690043906491</v>
      </c>
      <c r="E47" s="41">
        <v>1402</v>
      </c>
      <c r="F47" s="71">
        <v>0.036484763317459076</v>
      </c>
      <c r="G47" s="32">
        <v>0.2489300998573467</v>
      </c>
      <c r="H47" s="42">
        <v>0</v>
      </c>
      <c r="I47" s="41">
        <v>2056</v>
      </c>
      <c r="J47" s="33">
        <v>-0.14834630350194555</v>
      </c>
      <c r="K47" s="20">
        <v>1</v>
      </c>
      <c r="N47" s="70">
        <v>1</v>
      </c>
      <c r="O47" s="77" t="s">
        <v>42</v>
      </c>
      <c r="P47" s="41">
        <v>3888</v>
      </c>
      <c r="Q47" s="71">
        <v>0.04407363743538587</v>
      </c>
      <c r="R47" s="41">
        <v>3160</v>
      </c>
      <c r="S47" s="71">
        <v>0.04130556971622028</v>
      </c>
      <c r="T47" s="74">
        <v>0.23037974683544293</v>
      </c>
      <c r="U47" s="20">
        <v>0</v>
      </c>
    </row>
    <row r="48" spans="1:21" ht="15" customHeight="1">
      <c r="A48" s="101">
        <v>2</v>
      </c>
      <c r="B48" s="78" t="s">
        <v>42</v>
      </c>
      <c r="C48" s="43">
        <v>1591</v>
      </c>
      <c r="D48" s="68">
        <v>0.03775958229500415</v>
      </c>
      <c r="E48" s="43">
        <v>1372</v>
      </c>
      <c r="F48" s="68">
        <v>0.03570406224789861</v>
      </c>
      <c r="G48" s="34">
        <v>0.15962099125364437</v>
      </c>
      <c r="H48" s="44">
        <v>1</v>
      </c>
      <c r="I48" s="43">
        <v>2297</v>
      </c>
      <c r="J48" s="35">
        <v>-0.30735742272529387</v>
      </c>
      <c r="K48" s="22">
        <v>-1</v>
      </c>
      <c r="N48" s="101">
        <v>2</v>
      </c>
      <c r="O48" s="78" t="s">
        <v>39</v>
      </c>
      <c r="P48" s="43">
        <v>3807</v>
      </c>
      <c r="Q48" s="68">
        <v>0.043155436655482</v>
      </c>
      <c r="R48" s="43">
        <v>2894</v>
      </c>
      <c r="S48" s="68">
        <v>0.037828581885677684</v>
      </c>
      <c r="T48" s="75">
        <v>0.31548030407740146</v>
      </c>
      <c r="U48" s="22">
        <v>0</v>
      </c>
    </row>
    <row r="49" spans="1:21" ht="15" customHeight="1">
      <c r="A49" s="101">
        <v>3</v>
      </c>
      <c r="B49" s="78" t="s">
        <v>44</v>
      </c>
      <c r="C49" s="43">
        <v>1324</v>
      </c>
      <c r="D49" s="68">
        <v>0.031422807642102764</v>
      </c>
      <c r="E49" s="43">
        <v>862</v>
      </c>
      <c r="F49" s="68">
        <v>0.022432144065370703</v>
      </c>
      <c r="G49" s="34">
        <v>0.5359628770301623</v>
      </c>
      <c r="H49" s="44">
        <v>4</v>
      </c>
      <c r="I49" s="43">
        <v>1215</v>
      </c>
      <c r="J49" s="35">
        <v>0.08971193415637857</v>
      </c>
      <c r="K49" s="22">
        <v>2</v>
      </c>
      <c r="N49" s="101">
        <v>3</v>
      </c>
      <c r="O49" s="78" t="s">
        <v>46</v>
      </c>
      <c r="P49" s="43">
        <v>2993</v>
      </c>
      <c r="Q49" s="68">
        <v>0.03392808560805296</v>
      </c>
      <c r="R49" s="43">
        <v>2113</v>
      </c>
      <c r="S49" s="68">
        <v>0.027619831902016913</v>
      </c>
      <c r="T49" s="75">
        <v>0.41646947468054907</v>
      </c>
      <c r="U49" s="22">
        <v>1</v>
      </c>
    </row>
    <row r="50" spans="1:21" ht="15">
      <c r="A50" s="101">
        <v>4</v>
      </c>
      <c r="B50" s="78" t="s">
        <v>46</v>
      </c>
      <c r="C50" s="43">
        <v>1294</v>
      </c>
      <c r="D50" s="68">
        <v>0.030710810490091372</v>
      </c>
      <c r="E50" s="43">
        <v>953</v>
      </c>
      <c r="F50" s="68">
        <v>0.02480027064303745</v>
      </c>
      <c r="G50" s="34">
        <v>0.3578174186778593</v>
      </c>
      <c r="H50" s="44">
        <v>1</v>
      </c>
      <c r="I50" s="43">
        <v>1699</v>
      </c>
      <c r="J50" s="35">
        <v>-0.2383755150088287</v>
      </c>
      <c r="K50" s="22">
        <v>-1</v>
      </c>
      <c r="N50" s="101">
        <v>4</v>
      </c>
      <c r="O50" s="78" t="s">
        <v>44</v>
      </c>
      <c r="P50" s="43">
        <v>2539</v>
      </c>
      <c r="Q50" s="68">
        <v>0.028781626915752246</v>
      </c>
      <c r="R50" s="43">
        <v>1966</v>
      </c>
      <c r="S50" s="68">
        <v>0.025698338627243376</v>
      </c>
      <c r="T50" s="75">
        <v>0.29145473041709047</v>
      </c>
      <c r="U50" s="22">
        <v>2</v>
      </c>
    </row>
    <row r="51" spans="1:21" ht="15" customHeight="1">
      <c r="A51" s="101">
        <v>5</v>
      </c>
      <c r="B51" s="79" t="s">
        <v>41</v>
      </c>
      <c r="C51" s="45">
        <v>1053</v>
      </c>
      <c r="D51" s="73">
        <v>0.02499110003559986</v>
      </c>
      <c r="E51" s="45">
        <v>1392</v>
      </c>
      <c r="F51" s="73">
        <v>0.03622452962760559</v>
      </c>
      <c r="G51" s="36">
        <v>-0.24353448275862066</v>
      </c>
      <c r="H51" s="46">
        <v>-3</v>
      </c>
      <c r="I51" s="45">
        <v>1485</v>
      </c>
      <c r="J51" s="37">
        <v>-0.2909090909090909</v>
      </c>
      <c r="K51" s="24">
        <v>-1</v>
      </c>
      <c r="N51" s="101">
        <v>5</v>
      </c>
      <c r="O51" s="79" t="s">
        <v>41</v>
      </c>
      <c r="P51" s="45">
        <v>2538</v>
      </c>
      <c r="Q51" s="73">
        <v>0.028770291103654665</v>
      </c>
      <c r="R51" s="45">
        <v>2752</v>
      </c>
      <c r="S51" s="73">
        <v>0.03597244552501209</v>
      </c>
      <c r="T51" s="76">
        <v>-0.07776162790697672</v>
      </c>
      <c r="U51" s="24">
        <v>-2</v>
      </c>
    </row>
    <row r="52" spans="1:21" ht="15">
      <c r="A52" s="38">
        <v>6</v>
      </c>
      <c r="B52" s="77" t="s">
        <v>40</v>
      </c>
      <c r="C52" s="41">
        <v>1013</v>
      </c>
      <c r="D52" s="71">
        <v>0.02404177049958467</v>
      </c>
      <c r="E52" s="41">
        <v>827</v>
      </c>
      <c r="F52" s="71">
        <v>0.021521326150883494</v>
      </c>
      <c r="G52" s="32">
        <v>0.22490931076178966</v>
      </c>
      <c r="H52" s="42">
        <v>2</v>
      </c>
      <c r="I52" s="41">
        <v>878</v>
      </c>
      <c r="J52" s="33">
        <v>0.15375854214122997</v>
      </c>
      <c r="K52" s="20">
        <v>2</v>
      </c>
      <c r="N52" s="38">
        <v>6</v>
      </c>
      <c r="O52" s="77" t="s">
        <v>40</v>
      </c>
      <c r="P52" s="41">
        <v>1891</v>
      </c>
      <c r="Q52" s="71">
        <v>0.021436020676521266</v>
      </c>
      <c r="R52" s="41">
        <v>1561</v>
      </c>
      <c r="S52" s="71">
        <v>0.020404428584499954</v>
      </c>
      <c r="T52" s="74">
        <v>0.21140294682895577</v>
      </c>
      <c r="U52" s="20">
        <v>2</v>
      </c>
    </row>
    <row r="53" spans="1:21" ht="15">
      <c r="A53" s="101">
        <v>7</v>
      </c>
      <c r="B53" s="78" t="s">
        <v>48</v>
      </c>
      <c r="C53" s="43">
        <v>929</v>
      </c>
      <c r="D53" s="68">
        <v>0.02204817847395277</v>
      </c>
      <c r="E53" s="43">
        <v>1079</v>
      </c>
      <c r="F53" s="68">
        <v>0.0280792151351914</v>
      </c>
      <c r="G53" s="34">
        <v>-0.139017608897127</v>
      </c>
      <c r="H53" s="44">
        <v>-3</v>
      </c>
      <c r="I53" s="43">
        <v>919</v>
      </c>
      <c r="J53" s="35">
        <v>0.01088139281828071</v>
      </c>
      <c r="K53" s="22">
        <v>-1</v>
      </c>
      <c r="N53" s="101">
        <v>7</v>
      </c>
      <c r="O53" s="78" t="s">
        <v>48</v>
      </c>
      <c r="P53" s="43">
        <v>1848</v>
      </c>
      <c r="Q53" s="68">
        <v>0.020948580756325382</v>
      </c>
      <c r="R53" s="43">
        <v>2074</v>
      </c>
      <c r="S53" s="68">
        <v>0.027110047971974954</v>
      </c>
      <c r="T53" s="75">
        <v>-0.10896817743490839</v>
      </c>
      <c r="U53" s="22">
        <v>-2</v>
      </c>
    </row>
    <row r="54" spans="1:21" ht="15">
      <c r="A54" s="101">
        <v>8</v>
      </c>
      <c r="B54" s="78" t="s">
        <v>54</v>
      </c>
      <c r="C54" s="43">
        <v>844</v>
      </c>
      <c r="D54" s="68">
        <v>0.020030853209920492</v>
      </c>
      <c r="E54" s="43">
        <v>743</v>
      </c>
      <c r="F54" s="68">
        <v>0.019335363156114192</v>
      </c>
      <c r="G54" s="34">
        <v>0.1359353970390309</v>
      </c>
      <c r="H54" s="44">
        <v>2</v>
      </c>
      <c r="I54" s="43">
        <v>915</v>
      </c>
      <c r="J54" s="35">
        <v>-0.07759562841530054</v>
      </c>
      <c r="K54" s="22">
        <v>-1</v>
      </c>
      <c r="N54" s="101">
        <v>8</v>
      </c>
      <c r="O54" s="78" t="s">
        <v>54</v>
      </c>
      <c r="P54" s="43">
        <v>1759</v>
      </c>
      <c r="Q54" s="68">
        <v>0.01993969347964088</v>
      </c>
      <c r="R54" s="43">
        <v>1704</v>
      </c>
      <c r="S54" s="68">
        <v>0.022273636327987137</v>
      </c>
      <c r="T54" s="75">
        <v>0.03227699530516426</v>
      </c>
      <c r="U54" s="22">
        <v>-1</v>
      </c>
    </row>
    <row r="55" spans="1:21" ht="15">
      <c r="A55" s="101">
        <v>9</v>
      </c>
      <c r="B55" s="78" t="s">
        <v>57</v>
      </c>
      <c r="C55" s="43">
        <v>783</v>
      </c>
      <c r="D55" s="68">
        <v>0.01858312566749733</v>
      </c>
      <c r="E55" s="43">
        <v>544</v>
      </c>
      <c r="F55" s="68">
        <v>0.01415671272802977</v>
      </c>
      <c r="G55" s="34">
        <v>0.43933823529411775</v>
      </c>
      <c r="H55" s="44">
        <v>8</v>
      </c>
      <c r="I55" s="43">
        <v>743</v>
      </c>
      <c r="J55" s="35">
        <v>0.053835800807537026</v>
      </c>
      <c r="K55" s="22">
        <v>3</v>
      </c>
      <c r="N55" s="101">
        <v>9</v>
      </c>
      <c r="O55" s="78" t="s">
        <v>74</v>
      </c>
      <c r="P55" s="43">
        <v>1589</v>
      </c>
      <c r="Q55" s="68">
        <v>0.018012605423052507</v>
      </c>
      <c r="R55" s="43">
        <v>1154</v>
      </c>
      <c r="S55" s="68">
        <v>0.015084375776113355</v>
      </c>
      <c r="T55" s="75">
        <v>0.376949740034662</v>
      </c>
      <c r="U55" s="22">
        <v>7</v>
      </c>
    </row>
    <row r="56" spans="1:21" ht="15">
      <c r="A56" s="100">
        <v>10</v>
      </c>
      <c r="B56" s="79" t="s">
        <v>76</v>
      </c>
      <c r="C56" s="45">
        <v>716</v>
      </c>
      <c r="D56" s="73">
        <v>0.016992998694671888</v>
      </c>
      <c r="E56" s="45">
        <v>723</v>
      </c>
      <c r="F56" s="73">
        <v>0.018814895776407214</v>
      </c>
      <c r="G56" s="36">
        <v>-0.009681881051175623</v>
      </c>
      <c r="H56" s="46">
        <v>1</v>
      </c>
      <c r="I56" s="45">
        <v>570</v>
      </c>
      <c r="J56" s="37">
        <v>0.2561403508771929</v>
      </c>
      <c r="K56" s="24">
        <v>9</v>
      </c>
      <c r="N56" s="100">
        <v>10</v>
      </c>
      <c r="O56" s="79" t="s">
        <v>57</v>
      </c>
      <c r="P56" s="45">
        <v>1526</v>
      </c>
      <c r="Q56" s="73">
        <v>0.01729844926090505</v>
      </c>
      <c r="R56" s="45">
        <v>1147</v>
      </c>
      <c r="S56" s="73">
        <v>0.014992876096362235</v>
      </c>
      <c r="T56" s="76">
        <v>0.3304272013949434</v>
      </c>
      <c r="U56" s="24">
        <v>7</v>
      </c>
    </row>
    <row r="57" spans="1:21" ht="15">
      <c r="A57" s="38">
        <v>11</v>
      </c>
      <c r="B57" s="77" t="s">
        <v>74</v>
      </c>
      <c r="C57" s="41">
        <v>714</v>
      </c>
      <c r="D57" s="71">
        <v>0.01694553221787113</v>
      </c>
      <c r="E57" s="41">
        <v>554</v>
      </c>
      <c r="F57" s="71">
        <v>0.01441694641788326</v>
      </c>
      <c r="G57" s="32">
        <v>0.2888086642599279</v>
      </c>
      <c r="H57" s="42">
        <v>5</v>
      </c>
      <c r="I57" s="41">
        <v>875</v>
      </c>
      <c r="J57" s="33">
        <v>-0.18400000000000005</v>
      </c>
      <c r="K57" s="20">
        <v>-2</v>
      </c>
      <c r="N57" s="38">
        <v>11</v>
      </c>
      <c r="O57" s="77" t="s">
        <v>55</v>
      </c>
      <c r="P57" s="41">
        <v>1469</v>
      </c>
      <c r="Q57" s="71">
        <v>0.016652307971343067</v>
      </c>
      <c r="R57" s="41">
        <v>1201</v>
      </c>
      <c r="S57" s="71">
        <v>0.015698730768728023</v>
      </c>
      <c r="T57" s="74">
        <v>0.22314737718567867</v>
      </c>
      <c r="U57" s="20">
        <v>4</v>
      </c>
    </row>
    <row r="58" spans="1:21" ht="15">
      <c r="A58" s="101">
        <v>12</v>
      </c>
      <c r="B58" s="78" t="s">
        <v>55</v>
      </c>
      <c r="C58" s="43">
        <v>687</v>
      </c>
      <c r="D58" s="68">
        <v>0.016304734781060877</v>
      </c>
      <c r="E58" s="43">
        <v>640</v>
      </c>
      <c r="F58" s="68">
        <v>0.01665495615062326</v>
      </c>
      <c r="G58" s="34">
        <v>0.07343750000000004</v>
      </c>
      <c r="H58" s="44">
        <v>2</v>
      </c>
      <c r="I58" s="43">
        <v>782</v>
      </c>
      <c r="J58" s="35">
        <v>-0.12148337595907932</v>
      </c>
      <c r="K58" s="22">
        <v>-1</v>
      </c>
      <c r="N58" s="101">
        <v>12</v>
      </c>
      <c r="O58" s="78" t="s">
        <v>68</v>
      </c>
      <c r="P58" s="43">
        <v>1398</v>
      </c>
      <c r="Q58" s="68">
        <v>0.01584746531241498</v>
      </c>
      <c r="R58" s="43">
        <v>1234</v>
      </c>
      <c r="S58" s="68">
        <v>0.01613008640184045</v>
      </c>
      <c r="T58" s="75">
        <v>0.13290113452188002</v>
      </c>
      <c r="U58" s="22">
        <v>2</v>
      </c>
    </row>
    <row r="59" spans="1:21" ht="15">
      <c r="A59" s="101">
        <v>13</v>
      </c>
      <c r="B59" s="78" t="s">
        <v>43</v>
      </c>
      <c r="C59" s="43">
        <v>660</v>
      </c>
      <c r="D59" s="68">
        <v>0.015663937344250624</v>
      </c>
      <c r="E59" s="43">
        <v>633</v>
      </c>
      <c r="F59" s="68">
        <v>0.016472792567725818</v>
      </c>
      <c r="G59" s="34">
        <v>0.042654028436019065</v>
      </c>
      <c r="H59" s="44">
        <v>2</v>
      </c>
      <c r="I59" s="43">
        <v>718</v>
      </c>
      <c r="J59" s="35">
        <v>-0.0807799442896936</v>
      </c>
      <c r="K59" s="22">
        <v>0</v>
      </c>
      <c r="N59" s="101">
        <v>13</v>
      </c>
      <c r="O59" s="78" t="s">
        <v>43</v>
      </c>
      <c r="P59" s="43">
        <v>1378</v>
      </c>
      <c r="Q59" s="68">
        <v>0.015620749070463407</v>
      </c>
      <c r="R59" s="43">
        <v>1278</v>
      </c>
      <c r="S59" s="68">
        <v>0.016705227245990353</v>
      </c>
      <c r="T59" s="75">
        <v>0.07824726134585291</v>
      </c>
      <c r="U59" s="22">
        <v>0</v>
      </c>
    </row>
    <row r="60" spans="1:21" ht="15">
      <c r="A60" s="101">
        <v>14</v>
      </c>
      <c r="B60" s="78" t="s">
        <v>47</v>
      </c>
      <c r="C60" s="43">
        <v>612</v>
      </c>
      <c r="D60" s="68">
        <v>0.014524741901032395</v>
      </c>
      <c r="E60" s="43">
        <v>881</v>
      </c>
      <c r="F60" s="68">
        <v>0.02292658807609233</v>
      </c>
      <c r="G60" s="34">
        <v>-0.30533484676503975</v>
      </c>
      <c r="H60" s="44">
        <v>-8</v>
      </c>
      <c r="I60" s="43">
        <v>587</v>
      </c>
      <c r="J60" s="35">
        <v>0.042589437819420706</v>
      </c>
      <c r="K60" s="22">
        <v>4</v>
      </c>
      <c r="N60" s="101">
        <v>14</v>
      </c>
      <c r="O60" s="78" t="s">
        <v>76</v>
      </c>
      <c r="P60" s="43">
        <v>1286</v>
      </c>
      <c r="Q60" s="68">
        <v>0.01457785435748617</v>
      </c>
      <c r="R60" s="43">
        <v>1376</v>
      </c>
      <c r="S60" s="68">
        <v>0.017986222762506044</v>
      </c>
      <c r="T60" s="75">
        <v>-0.06540697674418605</v>
      </c>
      <c r="U60" s="22">
        <v>-2</v>
      </c>
    </row>
    <row r="61" spans="1:21" ht="15">
      <c r="A61" s="100">
        <v>15</v>
      </c>
      <c r="B61" s="79" t="s">
        <v>82</v>
      </c>
      <c r="C61" s="45">
        <v>603</v>
      </c>
      <c r="D61" s="73">
        <v>0.014311142755428979</v>
      </c>
      <c r="E61" s="45">
        <v>297</v>
      </c>
      <c r="F61" s="73">
        <v>0.0077289405886486065</v>
      </c>
      <c r="G61" s="36">
        <v>1.0303030303030303</v>
      </c>
      <c r="H61" s="46">
        <v>22</v>
      </c>
      <c r="I61" s="45">
        <v>480</v>
      </c>
      <c r="J61" s="37">
        <v>0.2562500000000001</v>
      </c>
      <c r="K61" s="24">
        <v>9</v>
      </c>
      <c r="N61" s="100">
        <v>15</v>
      </c>
      <c r="O61" s="79" t="s">
        <v>45</v>
      </c>
      <c r="P61" s="45">
        <v>1242</v>
      </c>
      <c r="Q61" s="73">
        <v>0.014079078625192708</v>
      </c>
      <c r="R61" s="45">
        <v>1454</v>
      </c>
      <c r="S61" s="73">
        <v>0.019005790622589964</v>
      </c>
      <c r="T61" s="76">
        <v>-0.1458046767537826</v>
      </c>
      <c r="U61" s="24">
        <v>-5</v>
      </c>
    </row>
    <row r="62" spans="1:21" ht="15">
      <c r="A62" s="38">
        <v>16</v>
      </c>
      <c r="B62" s="77" t="s">
        <v>65</v>
      </c>
      <c r="C62" s="41">
        <v>592</v>
      </c>
      <c r="D62" s="71">
        <v>0.0140500771330248</v>
      </c>
      <c r="E62" s="41">
        <v>462</v>
      </c>
      <c r="F62" s="71">
        <v>0.012022796471231166</v>
      </c>
      <c r="G62" s="32">
        <v>0.2813852813852813</v>
      </c>
      <c r="H62" s="42">
        <v>7</v>
      </c>
      <c r="I62" s="41">
        <v>559</v>
      </c>
      <c r="J62" s="33">
        <v>0.05903398926654746</v>
      </c>
      <c r="K62" s="20">
        <v>4</v>
      </c>
      <c r="N62" s="38">
        <v>16</v>
      </c>
      <c r="O62" s="77" t="s">
        <v>47</v>
      </c>
      <c r="P62" s="41">
        <v>1199</v>
      </c>
      <c r="Q62" s="71">
        <v>0.013591638704996826</v>
      </c>
      <c r="R62" s="41">
        <v>1464</v>
      </c>
      <c r="S62" s="71">
        <v>0.01913650445080585</v>
      </c>
      <c r="T62" s="74">
        <v>-0.18101092896174864</v>
      </c>
      <c r="U62" s="20">
        <v>-7</v>
      </c>
    </row>
    <row r="63" spans="1:21" ht="15">
      <c r="A63" s="101">
        <v>17</v>
      </c>
      <c r="B63" s="78" t="s">
        <v>45</v>
      </c>
      <c r="C63" s="43">
        <v>579</v>
      </c>
      <c r="D63" s="68">
        <v>0.013741545033819864</v>
      </c>
      <c r="E63" s="43">
        <v>810</v>
      </c>
      <c r="F63" s="68">
        <v>0.021078928878132563</v>
      </c>
      <c r="G63" s="34">
        <v>-0.2851851851851852</v>
      </c>
      <c r="H63" s="44">
        <v>-8</v>
      </c>
      <c r="I63" s="43">
        <v>663</v>
      </c>
      <c r="J63" s="35">
        <v>-0.12669683257918551</v>
      </c>
      <c r="K63" s="22">
        <v>-2</v>
      </c>
      <c r="N63" s="101">
        <v>17</v>
      </c>
      <c r="O63" s="78" t="s">
        <v>49</v>
      </c>
      <c r="P63" s="43">
        <v>1168</v>
      </c>
      <c r="Q63" s="68">
        <v>0.013240228529971887</v>
      </c>
      <c r="R63" s="43">
        <v>1412</v>
      </c>
      <c r="S63" s="68">
        <v>0.01845679254408324</v>
      </c>
      <c r="T63" s="75">
        <v>-0.17280453257790374</v>
      </c>
      <c r="U63" s="22">
        <v>-6</v>
      </c>
    </row>
    <row r="64" spans="1:21" ht="15">
      <c r="A64" s="101">
        <v>18</v>
      </c>
      <c r="B64" s="78" t="s">
        <v>68</v>
      </c>
      <c r="C64" s="43">
        <v>577</v>
      </c>
      <c r="D64" s="68">
        <v>0.013694078557019105</v>
      </c>
      <c r="E64" s="43">
        <v>515</v>
      </c>
      <c r="F64" s="68">
        <v>0.013402035027454655</v>
      </c>
      <c r="G64" s="34">
        <v>0.12038834951456301</v>
      </c>
      <c r="H64" s="44">
        <v>1</v>
      </c>
      <c r="I64" s="43">
        <v>821</v>
      </c>
      <c r="J64" s="35">
        <v>-0.29719853836784405</v>
      </c>
      <c r="K64" s="22">
        <v>-8</v>
      </c>
      <c r="N64" s="101">
        <v>18</v>
      </c>
      <c r="O64" s="78" t="s">
        <v>81</v>
      </c>
      <c r="P64" s="43">
        <v>1157</v>
      </c>
      <c r="Q64" s="68">
        <v>0.013115534596898522</v>
      </c>
      <c r="R64" s="43">
        <v>931</v>
      </c>
      <c r="S64" s="68">
        <v>0.012169457406899075</v>
      </c>
      <c r="T64" s="75">
        <v>0.2427497314715359</v>
      </c>
      <c r="U64" s="22">
        <v>3</v>
      </c>
    </row>
    <row r="65" spans="1:21" ht="15">
      <c r="A65" s="101">
        <v>19</v>
      </c>
      <c r="B65" s="78" t="s">
        <v>81</v>
      </c>
      <c r="C65" s="43">
        <v>561</v>
      </c>
      <c r="D65" s="68">
        <v>0.01331434674261303</v>
      </c>
      <c r="E65" s="43">
        <v>427</v>
      </c>
      <c r="F65" s="68">
        <v>0.011111978556743956</v>
      </c>
      <c r="G65" s="34">
        <v>0.31381733021077274</v>
      </c>
      <c r="H65" s="44">
        <v>7</v>
      </c>
      <c r="I65" s="43">
        <v>596</v>
      </c>
      <c r="J65" s="35">
        <v>-0.0587248322147651</v>
      </c>
      <c r="K65" s="22">
        <v>-2</v>
      </c>
      <c r="N65" s="101">
        <v>19</v>
      </c>
      <c r="O65" s="78" t="s">
        <v>65</v>
      </c>
      <c r="P65" s="43">
        <v>1151</v>
      </c>
      <c r="Q65" s="68">
        <v>0.01304751972431305</v>
      </c>
      <c r="R65" s="43">
        <v>1012</v>
      </c>
      <c r="S65" s="68">
        <v>0.01322823941544776</v>
      </c>
      <c r="T65" s="75">
        <v>0.13735177865612647</v>
      </c>
      <c r="U65" s="22">
        <v>0</v>
      </c>
    </row>
    <row r="66" spans="1:21" ht="15">
      <c r="A66" s="100">
        <v>20</v>
      </c>
      <c r="B66" s="79" t="s">
        <v>51</v>
      </c>
      <c r="C66" s="45">
        <v>500</v>
      </c>
      <c r="D66" s="73">
        <v>0.011866619200189867</v>
      </c>
      <c r="E66" s="45">
        <v>440</v>
      </c>
      <c r="F66" s="73">
        <v>0.011450282353553491</v>
      </c>
      <c r="G66" s="36">
        <v>0.13636363636363646</v>
      </c>
      <c r="H66" s="46">
        <v>4</v>
      </c>
      <c r="I66" s="45">
        <v>648</v>
      </c>
      <c r="J66" s="37">
        <v>-0.22839506172839508</v>
      </c>
      <c r="K66" s="24">
        <v>-4</v>
      </c>
      <c r="N66" s="100">
        <v>20</v>
      </c>
      <c r="O66" s="79" t="s">
        <v>51</v>
      </c>
      <c r="P66" s="45">
        <v>1148</v>
      </c>
      <c r="Q66" s="73">
        <v>0.013013512288020314</v>
      </c>
      <c r="R66" s="45">
        <v>1042</v>
      </c>
      <c r="S66" s="73">
        <v>0.013620380900095421</v>
      </c>
      <c r="T66" s="76">
        <v>0.10172744721689053</v>
      </c>
      <c r="U66" s="24">
        <v>-2</v>
      </c>
    </row>
    <row r="67" spans="1:21" ht="15">
      <c r="A67" s="126" t="s">
        <v>53</v>
      </c>
      <c r="B67" s="127"/>
      <c r="C67" s="49">
        <f>SUM(C47:C66)</f>
        <v>17383</v>
      </c>
      <c r="D67" s="6">
        <f>C67/C69</f>
        <v>0.4125548831138009</v>
      </c>
      <c r="E67" s="49">
        <f>SUM(E47:E66)</f>
        <v>15556</v>
      </c>
      <c r="F67" s="6">
        <f>E67/E69</f>
        <v>0.4048195279360866</v>
      </c>
      <c r="G67" s="25">
        <f>C67/E67-1</f>
        <v>0.11744664438158914</v>
      </c>
      <c r="H67" s="48"/>
      <c r="I67" s="49">
        <f>SUM(I47:I66)</f>
        <v>19506</v>
      </c>
      <c r="J67" s="26">
        <f>D67/I67-1</f>
        <v>-0.9999788498470669</v>
      </c>
      <c r="K67" s="27"/>
      <c r="N67" s="126" t="s">
        <v>53</v>
      </c>
      <c r="O67" s="127"/>
      <c r="P67" s="49">
        <f>SUM(P47:P66)</f>
        <v>36974</v>
      </c>
      <c r="Q67" s="6">
        <f>P67/P69</f>
        <v>0.4191303164958738</v>
      </c>
      <c r="R67" s="49">
        <f>SUM(R47:R66)</f>
        <v>32929</v>
      </c>
      <c r="S67" s="6">
        <f>R67/R69</f>
        <v>0.43042756493209416</v>
      </c>
      <c r="T67" s="25">
        <f>P67/R67-1</f>
        <v>0.122840049804124</v>
      </c>
      <c r="U67" s="50"/>
    </row>
    <row r="68" spans="1:21" ht="15">
      <c r="A68" s="126" t="s">
        <v>12</v>
      </c>
      <c r="B68" s="127"/>
      <c r="C68" s="49">
        <f>C69-SUM(C47:C66)</f>
        <v>24752</v>
      </c>
      <c r="D68" s="6">
        <f>C68/C69</f>
        <v>0.5874451168861992</v>
      </c>
      <c r="E68" s="49">
        <f>E69-SUM(E47:E66)</f>
        <v>22871</v>
      </c>
      <c r="F68" s="6">
        <f>E68/E69</f>
        <v>0.5951804720639134</v>
      </c>
      <c r="G68" s="25">
        <f>C68/E68-1</f>
        <v>0.08224388964190466</v>
      </c>
      <c r="H68" s="3"/>
      <c r="I68" s="49">
        <f>I69-SUM(I47:I66)</f>
        <v>26575</v>
      </c>
      <c r="J68" s="26">
        <f>D68/I68-1</f>
        <v>-0.9999778948215658</v>
      </c>
      <c r="K68" s="27"/>
      <c r="N68" s="126" t="s">
        <v>12</v>
      </c>
      <c r="O68" s="127"/>
      <c r="P68" s="49">
        <f>P69-SUM(P47:P66)</f>
        <v>51242</v>
      </c>
      <c r="Q68" s="6">
        <f>P68/P69</f>
        <v>0.5808696835041263</v>
      </c>
      <c r="R68" s="49">
        <f>R69-SUM(R47:R66)</f>
        <v>43574</v>
      </c>
      <c r="S68" s="6">
        <f>R68/R69</f>
        <v>0.5695724350679058</v>
      </c>
      <c r="T68" s="25">
        <f>P68/R68-1</f>
        <v>0.17597649974755591</v>
      </c>
      <c r="U68" s="51"/>
    </row>
    <row r="69" spans="1:21" ht="15">
      <c r="A69" s="122" t="s">
        <v>38</v>
      </c>
      <c r="B69" s="123"/>
      <c r="C69" s="47">
        <v>42135</v>
      </c>
      <c r="D69" s="28">
        <v>1</v>
      </c>
      <c r="E69" s="47">
        <v>38427</v>
      </c>
      <c r="F69" s="28">
        <v>1</v>
      </c>
      <c r="G69" s="29">
        <v>0.0964946521976735</v>
      </c>
      <c r="H69" s="29"/>
      <c r="I69" s="47">
        <v>46081</v>
      </c>
      <c r="J69" s="102">
        <v>-0.08563182222608012</v>
      </c>
      <c r="K69" s="30"/>
      <c r="L69" s="14"/>
      <c r="N69" s="122" t="s">
        <v>38</v>
      </c>
      <c r="O69" s="123"/>
      <c r="P69" s="47">
        <v>88216</v>
      </c>
      <c r="Q69" s="28">
        <v>1</v>
      </c>
      <c r="R69" s="47">
        <v>76503</v>
      </c>
      <c r="S69" s="28">
        <v>1</v>
      </c>
      <c r="T69" s="52">
        <v>0.15310510698926838</v>
      </c>
      <c r="U69" s="30"/>
    </row>
    <row r="70" spans="1:14" ht="15">
      <c r="A70" t="s">
        <v>71</v>
      </c>
      <c r="N70" t="s">
        <v>71</v>
      </c>
    </row>
    <row r="71" spans="1:14" ht="15">
      <c r="A71" s="9" t="s">
        <v>72</v>
      </c>
      <c r="N71" s="9" t="s">
        <v>72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51" dxfId="125" operator="lessThan">
      <formula>0</formula>
    </cfRule>
  </conditionalFormatting>
  <conditionalFormatting sqref="G31 N31">
    <cfRule type="cellIs" priority="1111" dxfId="125" operator="lessThan">
      <formula>0</formula>
    </cfRule>
  </conditionalFormatting>
  <conditionalFormatting sqref="J68">
    <cfRule type="cellIs" priority="287" dxfId="125" operator="lessThan">
      <formula>0</formula>
    </cfRule>
  </conditionalFormatting>
  <conditionalFormatting sqref="G68 I68">
    <cfRule type="cellIs" priority="288" dxfId="125" operator="lessThan">
      <formula>0</formula>
    </cfRule>
  </conditionalFormatting>
  <conditionalFormatting sqref="J67">
    <cfRule type="cellIs" priority="285" dxfId="125" operator="lessThan">
      <formula>0</formula>
    </cfRule>
  </conditionalFormatting>
  <conditionalFormatting sqref="G67 I67">
    <cfRule type="cellIs" priority="286" dxfId="125" operator="lessThan">
      <formula>0</formula>
    </cfRule>
  </conditionalFormatting>
  <conditionalFormatting sqref="K68">
    <cfRule type="cellIs" priority="283" dxfId="125" operator="lessThan">
      <formula>0</formula>
    </cfRule>
  </conditionalFormatting>
  <conditionalFormatting sqref="J68">
    <cfRule type="cellIs" priority="284" dxfId="125" operator="lessThan">
      <formula>0</formula>
    </cfRule>
  </conditionalFormatting>
  <conditionalFormatting sqref="K67">
    <cfRule type="cellIs" priority="281" dxfId="125" operator="lessThan">
      <formula>0</formula>
    </cfRule>
  </conditionalFormatting>
  <conditionalFormatting sqref="J67">
    <cfRule type="cellIs" priority="282" dxfId="125" operator="lessThan">
      <formula>0</formula>
    </cfRule>
  </conditionalFormatting>
  <conditionalFormatting sqref="U67">
    <cfRule type="cellIs" priority="278" dxfId="125" operator="lessThan">
      <formula>0</formula>
    </cfRule>
    <cfRule type="cellIs" priority="279" dxfId="126" operator="equal">
      <formula>0</formula>
    </cfRule>
    <cfRule type="cellIs" priority="280" dxfId="127" operator="greaterThan">
      <formula>0</formula>
    </cfRule>
  </conditionalFormatting>
  <conditionalFormatting sqref="U68">
    <cfRule type="cellIs" priority="277" dxfId="125" operator="lessThan">
      <formula>0</formula>
    </cfRule>
  </conditionalFormatting>
  <conditionalFormatting sqref="T68">
    <cfRule type="cellIs" priority="276" dxfId="125" operator="lessThan">
      <formula>0</formula>
    </cfRule>
  </conditionalFormatting>
  <conditionalFormatting sqref="T67">
    <cfRule type="cellIs" priority="275" dxfId="125" operator="lessThan">
      <formula>0</formula>
    </cfRule>
  </conditionalFormatting>
  <conditionalFormatting sqref="K69">
    <cfRule type="cellIs" priority="39" dxfId="125" operator="lessThan">
      <formula>0</formula>
    </cfRule>
  </conditionalFormatting>
  <conditionalFormatting sqref="G11:G15 I11:I15 N11:N15">
    <cfRule type="cellIs" priority="21" dxfId="125" operator="lessThan">
      <formula>0</formula>
    </cfRule>
  </conditionalFormatting>
  <conditionalFormatting sqref="G16:G30 I16:I30 N16:N30">
    <cfRule type="cellIs" priority="20" dxfId="125" operator="lessThan">
      <formula>0</formula>
    </cfRule>
  </conditionalFormatting>
  <conditionalFormatting sqref="C11:D30 F11:I30 K11:K30 M11:N30">
    <cfRule type="cellIs" priority="19" dxfId="128" operator="equal">
      <formula>0</formula>
    </cfRule>
  </conditionalFormatting>
  <conditionalFormatting sqref="E11:E30">
    <cfRule type="cellIs" priority="18" dxfId="128" operator="equal">
      <formula>0</formula>
    </cfRule>
  </conditionalFormatting>
  <conditionalFormatting sqref="J11:J30">
    <cfRule type="cellIs" priority="17" dxfId="128" operator="equal">
      <formula>0</formula>
    </cfRule>
  </conditionalFormatting>
  <conditionalFormatting sqref="L11:L30">
    <cfRule type="cellIs" priority="16" dxfId="128" operator="equal">
      <formula>0</formula>
    </cfRule>
  </conditionalFormatting>
  <conditionalFormatting sqref="N33 I33 G33">
    <cfRule type="cellIs" priority="15" dxfId="125" operator="lessThan">
      <formula>0</formula>
    </cfRule>
  </conditionalFormatting>
  <conditionalFormatting sqref="J47:J66 G47:G66">
    <cfRule type="cellIs" priority="14" dxfId="125" operator="lessThan">
      <formula>0</formula>
    </cfRule>
  </conditionalFormatting>
  <conditionalFormatting sqref="K47:K66">
    <cfRule type="cellIs" priority="11" dxfId="125" operator="lessThan">
      <formula>0</formula>
    </cfRule>
    <cfRule type="cellIs" priority="12" dxfId="126" operator="equal">
      <formula>0</formula>
    </cfRule>
    <cfRule type="cellIs" priority="13" dxfId="127" operator="greaterThan">
      <formula>0</formula>
    </cfRule>
  </conditionalFormatting>
  <conditionalFormatting sqref="H47:H66">
    <cfRule type="cellIs" priority="8" dxfId="125" operator="lessThan">
      <formula>0</formula>
    </cfRule>
    <cfRule type="cellIs" priority="9" dxfId="126" operator="equal">
      <formula>0</formula>
    </cfRule>
    <cfRule type="cellIs" priority="10" dxfId="127" operator="greaterThan">
      <formula>0</formula>
    </cfRule>
  </conditionalFormatting>
  <conditionalFormatting sqref="G69:H69 J69">
    <cfRule type="cellIs" priority="7" dxfId="125" operator="lessThan">
      <formula>0</formula>
    </cfRule>
  </conditionalFormatting>
  <conditionalFormatting sqref="T47:T66">
    <cfRule type="cellIs" priority="6" dxfId="125" operator="lessThan">
      <formula>0</formula>
    </cfRule>
  </conditionalFormatting>
  <conditionalFormatting sqref="U47:U66">
    <cfRule type="cellIs" priority="3" dxfId="125" operator="lessThan">
      <formula>0</formula>
    </cfRule>
    <cfRule type="cellIs" priority="4" dxfId="126" operator="equal">
      <formula>0</formula>
    </cfRule>
    <cfRule type="cellIs" priority="5" dxfId="127" operator="greaterThan">
      <formula>0</formula>
    </cfRule>
  </conditionalFormatting>
  <conditionalFormatting sqref="T69">
    <cfRule type="cellIs" priority="2" dxfId="125" operator="lessThan">
      <formula>0</formula>
    </cfRule>
  </conditionalFormatting>
  <conditionalFormatting sqref="U69">
    <cfRule type="cellIs" priority="1" dxfId="12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4"/>
      <c r="K1" t="s">
        <v>85</v>
      </c>
      <c r="O1" s="113"/>
      <c r="U1" t="s">
        <v>85</v>
      </c>
    </row>
    <row r="2" spans="1:21" ht="14.25" customHeight="1">
      <c r="A2" s="134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4"/>
      <c r="M2" s="31"/>
      <c r="N2" s="134" t="s">
        <v>101</v>
      </c>
      <c r="O2" s="134"/>
      <c r="P2" s="134"/>
      <c r="Q2" s="134"/>
      <c r="R2" s="134"/>
      <c r="S2" s="134"/>
      <c r="T2" s="134"/>
      <c r="U2" s="134"/>
    </row>
    <row r="3" spans="1:21" ht="14.25" customHeight="1">
      <c r="A3" s="135" t="s">
        <v>100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"/>
      <c r="M3" s="31"/>
      <c r="N3" s="135" t="s">
        <v>102</v>
      </c>
      <c r="O3" s="135"/>
      <c r="P3" s="135"/>
      <c r="Q3" s="135"/>
      <c r="R3" s="135"/>
      <c r="S3" s="135"/>
      <c r="T3" s="135"/>
      <c r="U3" s="135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4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4" t="s">
        <v>4</v>
      </c>
    </row>
    <row r="5" spans="1:21" ht="14.25" customHeight="1">
      <c r="A5" s="138" t="s">
        <v>0</v>
      </c>
      <c r="B5" s="138" t="s">
        <v>1</v>
      </c>
      <c r="C5" s="140" t="s">
        <v>86</v>
      </c>
      <c r="D5" s="141"/>
      <c r="E5" s="141"/>
      <c r="F5" s="141"/>
      <c r="G5" s="141"/>
      <c r="H5" s="142"/>
      <c r="I5" s="140" t="s">
        <v>87</v>
      </c>
      <c r="J5" s="141"/>
      <c r="K5" s="142"/>
      <c r="L5" s="14"/>
      <c r="M5" s="14"/>
      <c r="N5" s="138" t="s">
        <v>0</v>
      </c>
      <c r="O5" s="138" t="s">
        <v>1</v>
      </c>
      <c r="P5" s="140" t="s">
        <v>88</v>
      </c>
      <c r="Q5" s="141"/>
      <c r="R5" s="141"/>
      <c r="S5" s="141"/>
      <c r="T5" s="141"/>
      <c r="U5" s="142"/>
    </row>
    <row r="6" spans="1:21" ht="14.25" customHeight="1">
      <c r="A6" s="139"/>
      <c r="B6" s="139"/>
      <c r="C6" s="168" t="s">
        <v>89</v>
      </c>
      <c r="D6" s="169"/>
      <c r="E6" s="169"/>
      <c r="F6" s="169"/>
      <c r="G6" s="169"/>
      <c r="H6" s="170"/>
      <c r="I6" s="147" t="s">
        <v>90</v>
      </c>
      <c r="J6" s="148"/>
      <c r="K6" s="149"/>
      <c r="L6" s="14"/>
      <c r="M6" s="14"/>
      <c r="N6" s="139"/>
      <c r="O6" s="139"/>
      <c r="P6" s="147" t="s">
        <v>91</v>
      </c>
      <c r="Q6" s="148"/>
      <c r="R6" s="148"/>
      <c r="S6" s="148"/>
      <c r="T6" s="148"/>
      <c r="U6" s="149"/>
    </row>
    <row r="7" spans="1:21" ht="14.25" customHeight="1">
      <c r="A7" s="139"/>
      <c r="B7" s="139"/>
      <c r="C7" s="143">
        <v>2018</v>
      </c>
      <c r="D7" s="144"/>
      <c r="E7" s="153">
        <v>2017</v>
      </c>
      <c r="F7" s="144"/>
      <c r="G7" s="128" t="s">
        <v>5</v>
      </c>
      <c r="H7" s="124" t="s">
        <v>61</v>
      </c>
      <c r="I7" s="158">
        <v>2018</v>
      </c>
      <c r="J7" s="125" t="s">
        <v>92</v>
      </c>
      <c r="K7" s="124" t="s">
        <v>97</v>
      </c>
      <c r="L7" s="14"/>
      <c r="M7" s="14"/>
      <c r="N7" s="139"/>
      <c r="O7" s="139"/>
      <c r="P7" s="152">
        <v>2018</v>
      </c>
      <c r="Q7" s="166"/>
      <c r="R7" s="167">
        <v>2017</v>
      </c>
      <c r="S7" s="166"/>
      <c r="T7" s="129" t="s">
        <v>5</v>
      </c>
      <c r="U7" s="136" t="s">
        <v>69</v>
      </c>
    </row>
    <row r="8" spans="1:21" ht="14.25" customHeight="1">
      <c r="A8" s="132" t="s">
        <v>6</v>
      </c>
      <c r="B8" s="132" t="s">
        <v>7</v>
      </c>
      <c r="C8" s="145"/>
      <c r="D8" s="146"/>
      <c r="E8" s="154"/>
      <c r="F8" s="146"/>
      <c r="G8" s="129"/>
      <c r="H8" s="125"/>
      <c r="I8" s="158"/>
      <c r="J8" s="125"/>
      <c r="K8" s="125"/>
      <c r="L8" s="14"/>
      <c r="M8" s="14"/>
      <c r="N8" s="132" t="s">
        <v>6</v>
      </c>
      <c r="O8" s="132" t="s">
        <v>7</v>
      </c>
      <c r="P8" s="145"/>
      <c r="Q8" s="146"/>
      <c r="R8" s="154"/>
      <c r="S8" s="146"/>
      <c r="T8" s="129"/>
      <c r="U8" s="137"/>
    </row>
    <row r="9" spans="1:21" ht="14.25" customHeight="1">
      <c r="A9" s="132"/>
      <c r="B9" s="132"/>
      <c r="C9" s="112" t="s">
        <v>8</v>
      </c>
      <c r="D9" s="17" t="s">
        <v>2</v>
      </c>
      <c r="E9" s="112" t="s">
        <v>8</v>
      </c>
      <c r="F9" s="17" t="s">
        <v>2</v>
      </c>
      <c r="G9" s="130" t="s">
        <v>9</v>
      </c>
      <c r="H9" s="130" t="s">
        <v>62</v>
      </c>
      <c r="I9" s="18" t="s">
        <v>8</v>
      </c>
      <c r="J9" s="159" t="s">
        <v>93</v>
      </c>
      <c r="K9" s="159" t="s">
        <v>98</v>
      </c>
      <c r="L9" s="14"/>
      <c r="M9" s="14"/>
      <c r="N9" s="132"/>
      <c r="O9" s="132"/>
      <c r="P9" s="112" t="s">
        <v>8</v>
      </c>
      <c r="Q9" s="17" t="s">
        <v>2</v>
      </c>
      <c r="R9" s="112" t="s">
        <v>8</v>
      </c>
      <c r="S9" s="17" t="s">
        <v>2</v>
      </c>
      <c r="T9" s="130" t="s">
        <v>9</v>
      </c>
      <c r="U9" s="120" t="s">
        <v>70</v>
      </c>
    </row>
    <row r="10" spans="1:21" ht="14.25" customHeight="1">
      <c r="A10" s="133"/>
      <c r="B10" s="133"/>
      <c r="C10" s="110" t="s">
        <v>10</v>
      </c>
      <c r="D10" s="95" t="s">
        <v>11</v>
      </c>
      <c r="E10" s="110" t="s">
        <v>10</v>
      </c>
      <c r="F10" s="95" t="s">
        <v>11</v>
      </c>
      <c r="G10" s="161"/>
      <c r="H10" s="161"/>
      <c r="I10" s="110" t="s">
        <v>10</v>
      </c>
      <c r="J10" s="160"/>
      <c r="K10" s="160"/>
      <c r="L10" s="14"/>
      <c r="M10" s="14"/>
      <c r="N10" s="133"/>
      <c r="O10" s="133"/>
      <c r="P10" s="110" t="s">
        <v>10</v>
      </c>
      <c r="Q10" s="95" t="s">
        <v>11</v>
      </c>
      <c r="R10" s="110" t="s">
        <v>10</v>
      </c>
      <c r="S10" s="95" t="s">
        <v>11</v>
      </c>
      <c r="T10" s="131"/>
      <c r="U10" s="121"/>
    </row>
    <row r="11" spans="1:21" ht="14.25" customHeight="1">
      <c r="A11" s="70">
        <v>1</v>
      </c>
      <c r="B11" s="77" t="s">
        <v>19</v>
      </c>
      <c r="C11" s="41">
        <v>3802</v>
      </c>
      <c r="D11" s="86">
        <v>0.13973831226109967</v>
      </c>
      <c r="E11" s="41">
        <v>3250</v>
      </c>
      <c r="F11" s="86">
        <v>0.1337668752057952</v>
      </c>
      <c r="G11" s="19">
        <v>0.16984615384615376</v>
      </c>
      <c r="H11" s="42">
        <v>0</v>
      </c>
      <c r="I11" s="41">
        <v>4467</v>
      </c>
      <c r="J11" s="83">
        <v>-0.14886948735169014</v>
      </c>
      <c r="K11" s="20">
        <v>0</v>
      </c>
      <c r="L11" s="14"/>
      <c r="M11" s="14"/>
      <c r="N11" s="70">
        <v>1</v>
      </c>
      <c r="O11" s="77" t="s">
        <v>19</v>
      </c>
      <c r="P11" s="41">
        <v>8269</v>
      </c>
      <c r="Q11" s="86">
        <v>0.14954065393518517</v>
      </c>
      <c r="R11" s="41">
        <v>6642</v>
      </c>
      <c r="S11" s="86">
        <v>0.1427895777796887</v>
      </c>
      <c r="T11" s="53">
        <v>0.2449563384522735</v>
      </c>
      <c r="U11" s="20">
        <v>0</v>
      </c>
    </row>
    <row r="12" spans="1:21" ht="14.25" customHeight="1">
      <c r="A12" s="101">
        <v>2</v>
      </c>
      <c r="B12" s="78" t="s">
        <v>20</v>
      </c>
      <c r="C12" s="43">
        <v>3431</v>
      </c>
      <c r="D12" s="87">
        <v>0.126102616877389</v>
      </c>
      <c r="E12" s="43">
        <v>2533</v>
      </c>
      <c r="F12" s="87">
        <v>0.10425584458347054</v>
      </c>
      <c r="G12" s="21">
        <v>0.354520331622582</v>
      </c>
      <c r="H12" s="44">
        <v>0</v>
      </c>
      <c r="I12" s="43">
        <v>3004</v>
      </c>
      <c r="J12" s="84">
        <v>0.1421438082556592</v>
      </c>
      <c r="K12" s="22">
        <v>0</v>
      </c>
      <c r="L12" s="14"/>
      <c r="M12" s="14"/>
      <c r="N12" s="101">
        <v>2</v>
      </c>
      <c r="O12" s="78" t="s">
        <v>20</v>
      </c>
      <c r="P12" s="43">
        <v>6435</v>
      </c>
      <c r="Q12" s="87">
        <v>0.11637369791666667</v>
      </c>
      <c r="R12" s="43">
        <v>4963</v>
      </c>
      <c r="S12" s="87">
        <v>0.10669447071975234</v>
      </c>
      <c r="T12" s="54">
        <v>0.2965948015313318</v>
      </c>
      <c r="U12" s="22">
        <v>0</v>
      </c>
    </row>
    <row r="13" spans="1:21" ht="14.25" customHeight="1">
      <c r="A13" s="69">
        <v>3</v>
      </c>
      <c r="B13" s="78" t="s">
        <v>21</v>
      </c>
      <c r="C13" s="43">
        <v>2468</v>
      </c>
      <c r="D13" s="87">
        <v>0.090708615113202</v>
      </c>
      <c r="E13" s="43">
        <v>2442</v>
      </c>
      <c r="F13" s="87">
        <v>0.10051037207770827</v>
      </c>
      <c r="G13" s="21">
        <v>0.01064701064701068</v>
      </c>
      <c r="H13" s="44">
        <v>0</v>
      </c>
      <c r="I13" s="43">
        <v>2681</v>
      </c>
      <c r="J13" s="84">
        <v>-0.07944796717642666</v>
      </c>
      <c r="K13" s="22">
        <v>0</v>
      </c>
      <c r="L13" s="14"/>
      <c r="M13" s="14"/>
      <c r="N13" s="69">
        <v>3</v>
      </c>
      <c r="O13" s="78" t="s">
        <v>21</v>
      </c>
      <c r="P13" s="43">
        <v>5149</v>
      </c>
      <c r="Q13" s="87">
        <v>0.09311704282407407</v>
      </c>
      <c r="R13" s="43">
        <v>4959</v>
      </c>
      <c r="S13" s="87">
        <v>0.10660847880299251</v>
      </c>
      <c r="T13" s="54">
        <v>0.03831417624521083</v>
      </c>
      <c r="U13" s="22">
        <v>0</v>
      </c>
    </row>
    <row r="14" spans="1:21" ht="14.25" customHeight="1">
      <c r="A14" s="69">
        <v>4</v>
      </c>
      <c r="B14" s="78" t="s">
        <v>23</v>
      </c>
      <c r="C14" s="43">
        <v>2348</v>
      </c>
      <c r="D14" s="87">
        <v>0.08629814760364599</v>
      </c>
      <c r="E14" s="43">
        <v>1846</v>
      </c>
      <c r="F14" s="87">
        <v>0.07597958511689167</v>
      </c>
      <c r="G14" s="21">
        <v>0.27193932827735634</v>
      </c>
      <c r="H14" s="44">
        <v>0</v>
      </c>
      <c r="I14" s="43">
        <v>2138</v>
      </c>
      <c r="J14" s="84">
        <v>0.09822263797941999</v>
      </c>
      <c r="K14" s="22">
        <v>0</v>
      </c>
      <c r="L14" s="14"/>
      <c r="M14" s="14"/>
      <c r="N14" s="69">
        <v>4</v>
      </c>
      <c r="O14" s="78" t="s">
        <v>23</v>
      </c>
      <c r="P14" s="43">
        <v>4486</v>
      </c>
      <c r="Q14" s="87">
        <v>0.08112702546296297</v>
      </c>
      <c r="R14" s="43">
        <v>3586</v>
      </c>
      <c r="S14" s="87">
        <v>0.07709175337518273</v>
      </c>
      <c r="T14" s="54">
        <v>0.2509760178471836</v>
      </c>
      <c r="U14" s="22">
        <v>0</v>
      </c>
    </row>
    <row r="15" spans="1:21" ht="14.25" customHeight="1">
      <c r="A15" s="72">
        <v>5</v>
      </c>
      <c r="B15" s="79" t="s">
        <v>22</v>
      </c>
      <c r="C15" s="45">
        <v>1472</v>
      </c>
      <c r="D15" s="88">
        <v>0.05410173478388709</v>
      </c>
      <c r="E15" s="45">
        <v>1463</v>
      </c>
      <c r="F15" s="88">
        <v>0.06021567336187027</v>
      </c>
      <c r="G15" s="23">
        <v>0.0061517429938482415</v>
      </c>
      <c r="H15" s="46">
        <v>1</v>
      </c>
      <c r="I15" s="45">
        <v>1813</v>
      </c>
      <c r="J15" s="85">
        <v>-0.18808604522890238</v>
      </c>
      <c r="K15" s="24">
        <v>0</v>
      </c>
      <c r="L15" s="14"/>
      <c r="M15" s="14"/>
      <c r="N15" s="72">
        <v>5</v>
      </c>
      <c r="O15" s="79" t="s">
        <v>22</v>
      </c>
      <c r="P15" s="45">
        <v>3285</v>
      </c>
      <c r="Q15" s="88">
        <v>0.059407552083333336</v>
      </c>
      <c r="R15" s="45">
        <v>2778</v>
      </c>
      <c r="S15" s="88">
        <v>0.05972138618969817</v>
      </c>
      <c r="T15" s="55">
        <v>0.18250539956803458</v>
      </c>
      <c r="U15" s="24">
        <v>0</v>
      </c>
    </row>
    <row r="16" spans="1:21" ht="14.25" customHeight="1">
      <c r="A16" s="70">
        <v>6</v>
      </c>
      <c r="B16" s="77" t="s">
        <v>26</v>
      </c>
      <c r="C16" s="41">
        <v>1216</v>
      </c>
      <c r="D16" s="86">
        <v>0.0446927374301676</v>
      </c>
      <c r="E16" s="41">
        <v>1550</v>
      </c>
      <c r="F16" s="86">
        <v>0.0637965097135331</v>
      </c>
      <c r="G16" s="19">
        <v>-0.2154838709677419</v>
      </c>
      <c r="H16" s="42">
        <v>-1</v>
      </c>
      <c r="I16" s="41">
        <v>1067</v>
      </c>
      <c r="J16" s="83">
        <v>0.13964386129334594</v>
      </c>
      <c r="K16" s="20">
        <v>2</v>
      </c>
      <c r="L16" s="14"/>
      <c r="M16" s="14"/>
      <c r="N16" s="70">
        <v>6</v>
      </c>
      <c r="O16" s="77" t="s">
        <v>34</v>
      </c>
      <c r="P16" s="41">
        <v>2490</v>
      </c>
      <c r="Q16" s="86">
        <v>0.04503038194444445</v>
      </c>
      <c r="R16" s="41">
        <v>1619</v>
      </c>
      <c r="S16" s="86">
        <v>0.034805228308539</v>
      </c>
      <c r="T16" s="53">
        <v>0.5379864113650401</v>
      </c>
      <c r="U16" s="20">
        <v>5</v>
      </c>
    </row>
    <row r="17" spans="1:21" ht="14.25" customHeight="1">
      <c r="A17" s="69">
        <v>7</v>
      </c>
      <c r="B17" s="78" t="s">
        <v>34</v>
      </c>
      <c r="C17" s="43">
        <v>1160</v>
      </c>
      <c r="D17" s="87">
        <v>0.04263451925904146</v>
      </c>
      <c r="E17" s="43">
        <v>886</v>
      </c>
      <c r="F17" s="87">
        <v>0.03646690813302601</v>
      </c>
      <c r="G17" s="21">
        <v>0.30925507900677207</v>
      </c>
      <c r="H17" s="44">
        <v>2</v>
      </c>
      <c r="I17" s="43">
        <v>1330</v>
      </c>
      <c r="J17" s="84">
        <v>-0.1278195488721805</v>
      </c>
      <c r="K17" s="22">
        <v>-1</v>
      </c>
      <c r="L17" s="14"/>
      <c r="M17" s="14"/>
      <c r="N17" s="69">
        <v>7</v>
      </c>
      <c r="O17" s="78" t="s">
        <v>26</v>
      </c>
      <c r="P17" s="43">
        <v>2283</v>
      </c>
      <c r="Q17" s="87">
        <v>0.04128689236111111</v>
      </c>
      <c r="R17" s="43">
        <v>2477</v>
      </c>
      <c r="S17" s="87">
        <v>0.05325049445352137</v>
      </c>
      <c r="T17" s="54">
        <v>-0.07832054905127173</v>
      </c>
      <c r="U17" s="22">
        <v>-1</v>
      </c>
    </row>
    <row r="18" spans="1:21" ht="14.25" customHeight="1">
      <c r="A18" s="69">
        <v>8</v>
      </c>
      <c r="B18" s="78" t="s">
        <v>31</v>
      </c>
      <c r="C18" s="43">
        <v>1061</v>
      </c>
      <c r="D18" s="87">
        <v>0.03899588356365775</v>
      </c>
      <c r="E18" s="43">
        <v>1023</v>
      </c>
      <c r="F18" s="87">
        <v>0.04210569641093184</v>
      </c>
      <c r="G18" s="21">
        <v>0.03714565004887582</v>
      </c>
      <c r="H18" s="44">
        <v>0</v>
      </c>
      <c r="I18" s="43">
        <v>1044</v>
      </c>
      <c r="J18" s="84">
        <v>0.016283524904214586</v>
      </c>
      <c r="K18" s="22">
        <v>1</v>
      </c>
      <c r="L18" s="14"/>
      <c r="M18" s="14"/>
      <c r="N18" s="69">
        <v>8</v>
      </c>
      <c r="O18" s="78" t="s">
        <v>35</v>
      </c>
      <c r="P18" s="43">
        <v>2213</v>
      </c>
      <c r="Q18" s="87">
        <v>0.04002097800925926</v>
      </c>
      <c r="R18" s="43">
        <v>1429</v>
      </c>
      <c r="S18" s="87">
        <v>0.03072061226244733</v>
      </c>
      <c r="T18" s="54">
        <v>0.5486354093771868</v>
      </c>
      <c r="U18" s="22">
        <v>5</v>
      </c>
    </row>
    <row r="19" spans="1:21" ht="14.25" customHeight="1">
      <c r="A19" s="69">
        <v>9</v>
      </c>
      <c r="B19" s="78" t="s">
        <v>24</v>
      </c>
      <c r="C19" s="43">
        <v>1032</v>
      </c>
      <c r="D19" s="87">
        <v>0.037930020582181714</v>
      </c>
      <c r="E19" s="43">
        <v>864</v>
      </c>
      <c r="F19" s="87">
        <v>0.035561409285479094</v>
      </c>
      <c r="G19" s="21">
        <v>0.19444444444444442</v>
      </c>
      <c r="H19" s="44">
        <v>1</v>
      </c>
      <c r="I19" s="43">
        <v>1040</v>
      </c>
      <c r="J19" s="84">
        <v>-0.007692307692307665</v>
      </c>
      <c r="K19" s="22">
        <v>1</v>
      </c>
      <c r="L19" s="14"/>
      <c r="M19" s="14"/>
      <c r="N19" s="69">
        <v>9</v>
      </c>
      <c r="O19" s="78" t="s">
        <v>31</v>
      </c>
      <c r="P19" s="43">
        <v>2105</v>
      </c>
      <c r="Q19" s="87">
        <v>0.03806785300925926</v>
      </c>
      <c r="R19" s="43">
        <v>1713</v>
      </c>
      <c r="S19" s="87">
        <v>0.036826038352394876</v>
      </c>
      <c r="T19" s="54">
        <v>0.22883829538820777</v>
      </c>
      <c r="U19" s="22">
        <v>0</v>
      </c>
    </row>
    <row r="20" spans="1:21" ht="14.25" customHeight="1">
      <c r="A20" s="72">
        <v>10</v>
      </c>
      <c r="B20" s="79" t="s">
        <v>35</v>
      </c>
      <c r="C20" s="45">
        <v>1023</v>
      </c>
      <c r="D20" s="88">
        <v>0.03759923551896501</v>
      </c>
      <c r="E20" s="45">
        <v>636</v>
      </c>
      <c r="F20" s="88">
        <v>0.026177148501810996</v>
      </c>
      <c r="G20" s="23">
        <v>0.6084905660377358</v>
      </c>
      <c r="H20" s="46">
        <v>5</v>
      </c>
      <c r="I20" s="45">
        <v>1190</v>
      </c>
      <c r="J20" s="85">
        <v>-0.14033613445378146</v>
      </c>
      <c r="K20" s="24">
        <v>-3</v>
      </c>
      <c r="L20" s="14"/>
      <c r="M20" s="14"/>
      <c r="N20" s="72">
        <v>10</v>
      </c>
      <c r="O20" s="79" t="s">
        <v>24</v>
      </c>
      <c r="P20" s="45">
        <v>2072</v>
      </c>
      <c r="Q20" s="88">
        <v>0.03747106481481482</v>
      </c>
      <c r="R20" s="45">
        <v>1756</v>
      </c>
      <c r="S20" s="88">
        <v>0.03775045145756299</v>
      </c>
      <c r="T20" s="55">
        <v>0.17995444191343957</v>
      </c>
      <c r="U20" s="24">
        <v>-2</v>
      </c>
    </row>
    <row r="21" spans="1:21" ht="14.25" customHeight="1">
      <c r="A21" s="70">
        <v>11</v>
      </c>
      <c r="B21" s="77" t="s">
        <v>25</v>
      </c>
      <c r="C21" s="41">
        <v>937</v>
      </c>
      <c r="D21" s="86">
        <v>0.03443840047044987</v>
      </c>
      <c r="E21" s="41">
        <v>722</v>
      </c>
      <c r="F21" s="86">
        <v>0.02971682581494896</v>
      </c>
      <c r="G21" s="19">
        <v>0.2977839335180055</v>
      </c>
      <c r="H21" s="42">
        <v>3</v>
      </c>
      <c r="I21" s="41">
        <v>830</v>
      </c>
      <c r="J21" s="83">
        <v>0.1289156626506025</v>
      </c>
      <c r="K21" s="20">
        <v>1</v>
      </c>
      <c r="L21" s="14"/>
      <c r="M21" s="14"/>
      <c r="N21" s="70">
        <v>11</v>
      </c>
      <c r="O21" s="77" t="s">
        <v>29</v>
      </c>
      <c r="P21" s="41">
        <v>1870</v>
      </c>
      <c r="Q21" s="86">
        <v>0.03381799768518518</v>
      </c>
      <c r="R21" s="41">
        <v>1460</v>
      </c>
      <c r="S21" s="86">
        <v>0.03138704961733597</v>
      </c>
      <c r="T21" s="53">
        <v>0.2808219178082192</v>
      </c>
      <c r="U21" s="20">
        <v>1</v>
      </c>
    </row>
    <row r="22" spans="1:21" ht="14.25" customHeight="1">
      <c r="A22" s="69">
        <v>12</v>
      </c>
      <c r="B22" s="78" t="s">
        <v>29</v>
      </c>
      <c r="C22" s="43">
        <v>833</v>
      </c>
      <c r="D22" s="87">
        <v>0.030615995295501325</v>
      </c>
      <c r="E22" s="43">
        <v>728</v>
      </c>
      <c r="F22" s="87">
        <v>0.029963780046098124</v>
      </c>
      <c r="G22" s="21">
        <v>0.14423076923076916</v>
      </c>
      <c r="H22" s="44">
        <v>1</v>
      </c>
      <c r="I22" s="43">
        <v>1037</v>
      </c>
      <c r="J22" s="84">
        <v>-0.19672131147540983</v>
      </c>
      <c r="K22" s="22">
        <v>-1</v>
      </c>
      <c r="L22" s="14"/>
      <c r="M22" s="14"/>
      <c r="N22" s="69">
        <v>12</v>
      </c>
      <c r="O22" s="78" t="s">
        <v>25</v>
      </c>
      <c r="P22" s="43">
        <v>1767</v>
      </c>
      <c r="Q22" s="87">
        <v>0.03195529513888889</v>
      </c>
      <c r="R22" s="43">
        <v>1688</v>
      </c>
      <c r="S22" s="87">
        <v>0.03628858887264597</v>
      </c>
      <c r="T22" s="54">
        <v>0.0468009478672986</v>
      </c>
      <c r="U22" s="22">
        <v>-2</v>
      </c>
    </row>
    <row r="23" spans="1:21" ht="14.25" customHeight="1">
      <c r="A23" s="69">
        <v>13</v>
      </c>
      <c r="B23" s="78" t="s">
        <v>27</v>
      </c>
      <c r="C23" s="43">
        <v>823</v>
      </c>
      <c r="D23" s="87">
        <v>0.030248456336371656</v>
      </c>
      <c r="E23" s="43">
        <v>580</v>
      </c>
      <c r="F23" s="87">
        <v>0.023872242344418836</v>
      </c>
      <c r="G23" s="21">
        <v>0.4189655172413793</v>
      </c>
      <c r="H23" s="44">
        <v>3</v>
      </c>
      <c r="I23" s="43">
        <v>759</v>
      </c>
      <c r="J23" s="84">
        <v>0.08432147562582348</v>
      </c>
      <c r="K23" s="22">
        <v>0</v>
      </c>
      <c r="L23" s="14"/>
      <c r="M23" s="14"/>
      <c r="N23" s="69">
        <v>13</v>
      </c>
      <c r="O23" s="78" t="s">
        <v>27</v>
      </c>
      <c r="P23" s="43">
        <v>1582</v>
      </c>
      <c r="Q23" s="87">
        <v>0.028609664351851853</v>
      </c>
      <c r="R23" s="43">
        <v>1095</v>
      </c>
      <c r="S23" s="87">
        <v>0.023540287213001977</v>
      </c>
      <c r="T23" s="54">
        <v>0.44474885844748857</v>
      </c>
      <c r="U23" s="22">
        <v>3</v>
      </c>
    </row>
    <row r="24" spans="1:21" ht="14.25" customHeight="1">
      <c r="A24" s="69">
        <v>14</v>
      </c>
      <c r="B24" s="78" t="s">
        <v>18</v>
      </c>
      <c r="C24" s="43">
        <v>802</v>
      </c>
      <c r="D24" s="87">
        <v>0.029476624522199353</v>
      </c>
      <c r="E24" s="43">
        <v>1040</v>
      </c>
      <c r="F24" s="87">
        <v>0.04280540006585446</v>
      </c>
      <c r="G24" s="21">
        <v>-0.2288461538461538</v>
      </c>
      <c r="H24" s="44">
        <v>-7</v>
      </c>
      <c r="I24" s="43">
        <v>635</v>
      </c>
      <c r="J24" s="84">
        <v>0.26299212598425203</v>
      </c>
      <c r="K24" s="22">
        <v>3</v>
      </c>
      <c r="L24" s="14"/>
      <c r="M24" s="14"/>
      <c r="N24" s="69">
        <v>14</v>
      </c>
      <c r="O24" s="78" t="s">
        <v>18</v>
      </c>
      <c r="P24" s="43">
        <v>1437</v>
      </c>
      <c r="Q24" s="87">
        <v>0.025987413194444444</v>
      </c>
      <c r="R24" s="43">
        <v>1764</v>
      </c>
      <c r="S24" s="87">
        <v>0.03792243529108264</v>
      </c>
      <c r="T24" s="54">
        <v>-0.18537414965986398</v>
      </c>
      <c r="U24" s="22">
        <v>-7</v>
      </c>
    </row>
    <row r="25" spans="1:21" ht="14.25" customHeight="1">
      <c r="A25" s="72">
        <v>15</v>
      </c>
      <c r="B25" s="79" t="s">
        <v>36</v>
      </c>
      <c r="C25" s="45">
        <v>754</v>
      </c>
      <c r="D25" s="88">
        <v>0.02771243751837695</v>
      </c>
      <c r="E25" s="45">
        <v>826</v>
      </c>
      <c r="F25" s="88">
        <v>0.03399736582153441</v>
      </c>
      <c r="G25" s="23">
        <v>-0.0871670702179177</v>
      </c>
      <c r="H25" s="46">
        <v>-4</v>
      </c>
      <c r="I25" s="45">
        <v>682</v>
      </c>
      <c r="J25" s="85">
        <v>0.10557184750733128</v>
      </c>
      <c r="K25" s="24">
        <v>0</v>
      </c>
      <c r="L25" s="14"/>
      <c r="M25" s="14"/>
      <c r="N25" s="72">
        <v>15</v>
      </c>
      <c r="O25" s="79" t="s">
        <v>36</v>
      </c>
      <c r="P25" s="45">
        <v>1436</v>
      </c>
      <c r="Q25" s="88">
        <v>0.025969328703703703</v>
      </c>
      <c r="R25" s="45">
        <v>1190</v>
      </c>
      <c r="S25" s="88">
        <v>0.025582595236047813</v>
      </c>
      <c r="T25" s="55">
        <v>0.20672268907563018</v>
      </c>
      <c r="U25" s="24">
        <v>0</v>
      </c>
    </row>
    <row r="26" spans="1:21" ht="14.25" customHeight="1">
      <c r="A26" s="70">
        <v>16</v>
      </c>
      <c r="B26" s="77" t="s">
        <v>28</v>
      </c>
      <c r="C26" s="41">
        <v>639</v>
      </c>
      <c r="D26" s="86">
        <v>0.023485739488385768</v>
      </c>
      <c r="E26" s="41">
        <v>749</v>
      </c>
      <c r="F26" s="86">
        <v>0.030828119855120184</v>
      </c>
      <c r="G26" s="19">
        <v>-0.14686248331108143</v>
      </c>
      <c r="H26" s="42">
        <v>-4</v>
      </c>
      <c r="I26" s="41">
        <v>655</v>
      </c>
      <c r="J26" s="83">
        <v>-0.02442748091603053</v>
      </c>
      <c r="K26" s="20">
        <v>0</v>
      </c>
      <c r="L26" s="14"/>
      <c r="M26" s="14"/>
      <c r="N26" s="70">
        <v>16</v>
      </c>
      <c r="O26" s="77" t="s">
        <v>28</v>
      </c>
      <c r="P26" s="41">
        <v>1294</v>
      </c>
      <c r="Q26" s="86">
        <v>0.023401331018518517</v>
      </c>
      <c r="R26" s="41">
        <v>1425</v>
      </c>
      <c r="S26" s="86">
        <v>0.030634620345687504</v>
      </c>
      <c r="T26" s="53">
        <v>-0.09192982456140353</v>
      </c>
      <c r="U26" s="20">
        <v>-2</v>
      </c>
    </row>
    <row r="27" spans="1:21" ht="14.25" customHeight="1">
      <c r="A27" s="69">
        <v>17</v>
      </c>
      <c r="B27" s="78" t="s">
        <v>56</v>
      </c>
      <c r="C27" s="43">
        <v>564</v>
      </c>
      <c r="D27" s="87">
        <v>0.020729197294913262</v>
      </c>
      <c r="E27" s="43">
        <v>555</v>
      </c>
      <c r="F27" s="87">
        <v>0.02284326638129733</v>
      </c>
      <c r="G27" s="21">
        <v>0.016216216216216273</v>
      </c>
      <c r="H27" s="44">
        <v>0</v>
      </c>
      <c r="I27" s="43">
        <v>691</v>
      </c>
      <c r="J27" s="84">
        <v>-0.18379160636758318</v>
      </c>
      <c r="K27" s="22">
        <v>-3</v>
      </c>
      <c r="L27" s="14"/>
      <c r="M27" s="14"/>
      <c r="N27" s="69">
        <v>17</v>
      </c>
      <c r="O27" s="78" t="s">
        <v>56</v>
      </c>
      <c r="P27" s="43">
        <v>1255</v>
      </c>
      <c r="Q27" s="87">
        <v>0.02269603587962963</v>
      </c>
      <c r="R27" s="43">
        <v>956</v>
      </c>
      <c r="S27" s="87">
        <v>0.020552068105598075</v>
      </c>
      <c r="T27" s="54">
        <v>0.3127615062761506</v>
      </c>
      <c r="U27" s="22">
        <v>1</v>
      </c>
    </row>
    <row r="28" spans="1:21" ht="14.25" customHeight="1">
      <c r="A28" s="69">
        <v>18</v>
      </c>
      <c r="B28" s="78" t="s">
        <v>30</v>
      </c>
      <c r="C28" s="43">
        <v>526</v>
      </c>
      <c r="D28" s="87">
        <v>0.019332549250220522</v>
      </c>
      <c r="E28" s="43">
        <v>442</v>
      </c>
      <c r="F28" s="87">
        <v>0.018192295027988147</v>
      </c>
      <c r="G28" s="21">
        <v>0.19004524886877827</v>
      </c>
      <c r="H28" s="44">
        <v>0</v>
      </c>
      <c r="I28" s="43">
        <v>503</v>
      </c>
      <c r="J28" s="84">
        <v>0.045725646123260466</v>
      </c>
      <c r="K28" s="22">
        <v>1</v>
      </c>
      <c r="L28" s="14"/>
      <c r="M28" s="14"/>
      <c r="N28" s="69">
        <v>18</v>
      </c>
      <c r="O28" s="78" t="s">
        <v>50</v>
      </c>
      <c r="P28" s="43">
        <v>1084</v>
      </c>
      <c r="Q28" s="87">
        <v>0.01960358796296296</v>
      </c>
      <c r="R28" s="43">
        <v>1046</v>
      </c>
      <c r="S28" s="87">
        <v>0.022486886232694125</v>
      </c>
      <c r="T28" s="54">
        <v>0.03632887189292533</v>
      </c>
      <c r="U28" s="22">
        <v>-1</v>
      </c>
    </row>
    <row r="29" spans="1:21" ht="14.25" customHeight="1">
      <c r="A29" s="69">
        <v>19</v>
      </c>
      <c r="B29" s="78" t="s">
        <v>50</v>
      </c>
      <c r="C29" s="43">
        <v>455</v>
      </c>
      <c r="D29" s="87">
        <v>0.016723022640399883</v>
      </c>
      <c r="E29" s="43">
        <v>442</v>
      </c>
      <c r="F29" s="87">
        <v>0.018192295027988147</v>
      </c>
      <c r="G29" s="21">
        <v>0.02941176470588225</v>
      </c>
      <c r="H29" s="44">
        <v>-1</v>
      </c>
      <c r="I29" s="43">
        <v>629</v>
      </c>
      <c r="J29" s="84">
        <v>-0.27662957074721783</v>
      </c>
      <c r="K29" s="22">
        <v>-1</v>
      </c>
      <c r="N29" s="69">
        <v>19</v>
      </c>
      <c r="O29" s="78" t="s">
        <v>30</v>
      </c>
      <c r="P29" s="43">
        <v>1029</v>
      </c>
      <c r="Q29" s="87">
        <v>0.018608940972222224</v>
      </c>
      <c r="R29" s="43">
        <v>821</v>
      </c>
      <c r="S29" s="87">
        <v>0.017649840914953994</v>
      </c>
      <c r="T29" s="54">
        <v>0.2533495736906213</v>
      </c>
      <c r="U29" s="22">
        <v>0</v>
      </c>
    </row>
    <row r="30" spans="1:21" ht="14.25" customHeight="1">
      <c r="A30" s="72">
        <v>20</v>
      </c>
      <c r="B30" s="79" t="s">
        <v>32</v>
      </c>
      <c r="C30" s="45">
        <v>303</v>
      </c>
      <c r="D30" s="88">
        <v>0.011136430461628932</v>
      </c>
      <c r="E30" s="45">
        <v>278</v>
      </c>
      <c r="F30" s="88">
        <v>0.011442212709911097</v>
      </c>
      <c r="G30" s="23">
        <v>0.08992805755395694</v>
      </c>
      <c r="H30" s="46">
        <v>0</v>
      </c>
      <c r="I30" s="45">
        <v>308</v>
      </c>
      <c r="J30" s="85">
        <v>-0.016233766233766267</v>
      </c>
      <c r="K30" s="24">
        <v>0</v>
      </c>
      <c r="N30" s="72">
        <v>20</v>
      </c>
      <c r="O30" s="79" t="s">
        <v>32</v>
      </c>
      <c r="P30" s="45">
        <v>611</v>
      </c>
      <c r="Q30" s="88">
        <v>0.011049623842592593</v>
      </c>
      <c r="R30" s="45">
        <v>552</v>
      </c>
      <c r="S30" s="88">
        <v>0.011866884512855792</v>
      </c>
      <c r="T30" s="55">
        <v>0.10688405797101441</v>
      </c>
      <c r="U30" s="24">
        <v>0</v>
      </c>
    </row>
    <row r="31" spans="1:21" ht="14.25" customHeight="1">
      <c r="A31" s="126" t="s">
        <v>53</v>
      </c>
      <c r="B31" s="127"/>
      <c r="C31" s="3">
        <f>SUM(C11:C30)</f>
        <v>25649</v>
      </c>
      <c r="D31" s="6">
        <f>C31/C33</f>
        <v>0.9427006762716847</v>
      </c>
      <c r="E31" s="3">
        <f>SUM(E11:E30)</f>
        <v>22855</v>
      </c>
      <c r="F31" s="6">
        <f>E31/E33</f>
        <v>0.9406898254856767</v>
      </c>
      <c r="G31" s="25">
        <f>C31/E31-1</f>
        <v>0.12224896084007875</v>
      </c>
      <c r="H31" s="25"/>
      <c r="I31" s="3">
        <f>SUM(I11:I30)</f>
        <v>26503</v>
      </c>
      <c r="J31" s="26">
        <f>C31/I31-1</f>
        <v>-0.03222276723389805</v>
      </c>
      <c r="K31" s="27"/>
      <c r="N31" s="126" t="s">
        <v>53</v>
      </c>
      <c r="O31" s="127"/>
      <c r="P31" s="3">
        <f>SUM(P11:P30)</f>
        <v>52152</v>
      </c>
      <c r="Q31" s="6">
        <f>P31/P33</f>
        <v>0.9431423611111112</v>
      </c>
      <c r="R31" s="3">
        <f>SUM(R11:R30)</f>
        <v>43919</v>
      </c>
      <c r="S31" s="6">
        <f>R31/R33</f>
        <v>0.9441697480436839</v>
      </c>
      <c r="T31" s="25">
        <f>P31/R31-1</f>
        <v>0.18745873084542009</v>
      </c>
      <c r="U31" s="50"/>
    </row>
    <row r="32" spans="1:21" ht="14.25" customHeight="1">
      <c r="A32" s="126" t="s">
        <v>12</v>
      </c>
      <c r="B32" s="127"/>
      <c r="C32" s="3">
        <f>C33-SUM(C11:C30)</f>
        <v>1559</v>
      </c>
      <c r="D32" s="6">
        <f>C32/C33</f>
        <v>0.0572993237283152</v>
      </c>
      <c r="E32" s="3">
        <f>E33-SUM(E11:E30)</f>
        <v>1441</v>
      </c>
      <c r="F32" s="6">
        <f>E32/E33</f>
        <v>0.05931017451432335</v>
      </c>
      <c r="G32" s="25">
        <f>C32/E32-1</f>
        <v>0.08188757807078417</v>
      </c>
      <c r="H32" s="25"/>
      <c r="I32" s="3">
        <f>I33-SUM(I11:I30)</f>
        <v>1585</v>
      </c>
      <c r="J32" s="26">
        <f>C32/I32-1</f>
        <v>-0.016403785488959044</v>
      </c>
      <c r="K32" s="27"/>
      <c r="N32" s="126" t="s">
        <v>12</v>
      </c>
      <c r="O32" s="127"/>
      <c r="P32" s="3">
        <f>P33-SUM(P11:P30)</f>
        <v>3144</v>
      </c>
      <c r="Q32" s="6">
        <f>P32/P33</f>
        <v>0.05685763888888889</v>
      </c>
      <c r="R32" s="3">
        <f>R33-SUM(R11:R30)</f>
        <v>2597</v>
      </c>
      <c r="S32" s="6">
        <f>R32/R33</f>
        <v>0.05583025195631611</v>
      </c>
      <c r="T32" s="25">
        <f>P32/R32-1</f>
        <v>0.21062764728532923</v>
      </c>
      <c r="U32" s="51"/>
    </row>
    <row r="33" spans="1:21" ht="14.25" customHeight="1">
      <c r="A33" s="122" t="s">
        <v>38</v>
      </c>
      <c r="B33" s="123"/>
      <c r="C33" s="47">
        <v>27208</v>
      </c>
      <c r="D33" s="28">
        <v>1</v>
      </c>
      <c r="E33" s="47">
        <v>24296</v>
      </c>
      <c r="F33" s="28">
        <v>0.9989710240368783</v>
      </c>
      <c r="G33" s="29">
        <v>0.11985512018439248</v>
      </c>
      <c r="H33" s="29"/>
      <c r="I33" s="47">
        <v>28088</v>
      </c>
      <c r="J33" s="102">
        <v>-0.031330105383081785</v>
      </c>
      <c r="K33" s="30"/>
      <c r="L33" s="14"/>
      <c r="M33" s="14"/>
      <c r="N33" s="122" t="s">
        <v>38</v>
      </c>
      <c r="O33" s="123"/>
      <c r="P33" s="47">
        <v>55296</v>
      </c>
      <c r="Q33" s="28">
        <v>1</v>
      </c>
      <c r="R33" s="47">
        <v>46516</v>
      </c>
      <c r="S33" s="28">
        <v>1</v>
      </c>
      <c r="T33" s="52">
        <v>0.18875225728781486</v>
      </c>
      <c r="U33" s="30"/>
    </row>
    <row r="34" spans="1:14" ht="14.25" customHeight="1">
      <c r="A34" t="s">
        <v>71</v>
      </c>
      <c r="N34" t="s">
        <v>71</v>
      </c>
    </row>
    <row r="35" spans="1:14" ht="15">
      <c r="A35" s="9" t="s">
        <v>72</v>
      </c>
      <c r="N35" s="9" t="s">
        <v>72</v>
      </c>
    </row>
    <row r="39" spans="1:21" ht="15">
      <c r="A39" s="134" t="s">
        <v>103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4"/>
      <c r="M39" s="31"/>
      <c r="N39" s="134" t="s">
        <v>108</v>
      </c>
      <c r="O39" s="134"/>
      <c r="P39" s="134"/>
      <c r="Q39" s="134"/>
      <c r="R39" s="134"/>
      <c r="S39" s="134"/>
      <c r="T39" s="134"/>
      <c r="U39" s="134"/>
    </row>
    <row r="40" spans="1:21" ht="15">
      <c r="A40" s="135" t="s">
        <v>104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4"/>
      <c r="M40" s="31"/>
      <c r="N40" s="135" t="s">
        <v>109</v>
      </c>
      <c r="O40" s="135"/>
      <c r="P40" s="135"/>
      <c r="Q40" s="135"/>
      <c r="R40" s="135"/>
      <c r="S40" s="135"/>
      <c r="T40" s="135"/>
      <c r="U40" s="135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4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4" t="s">
        <v>4</v>
      </c>
    </row>
    <row r="42" spans="1:21" ht="15">
      <c r="A42" s="138" t="s">
        <v>0</v>
      </c>
      <c r="B42" s="138" t="s">
        <v>52</v>
      </c>
      <c r="C42" s="140" t="s">
        <v>86</v>
      </c>
      <c r="D42" s="141"/>
      <c r="E42" s="141"/>
      <c r="F42" s="141"/>
      <c r="G42" s="141"/>
      <c r="H42" s="142"/>
      <c r="I42" s="140" t="s">
        <v>87</v>
      </c>
      <c r="J42" s="141"/>
      <c r="K42" s="142"/>
      <c r="L42" s="14"/>
      <c r="M42" s="14"/>
      <c r="N42" s="138" t="s">
        <v>0</v>
      </c>
      <c r="O42" s="138" t="s">
        <v>52</v>
      </c>
      <c r="P42" s="140" t="s">
        <v>88</v>
      </c>
      <c r="Q42" s="141"/>
      <c r="R42" s="141"/>
      <c r="S42" s="141"/>
      <c r="T42" s="141"/>
      <c r="U42" s="142"/>
    </row>
    <row r="43" spans="1:21" ht="15">
      <c r="A43" s="139"/>
      <c r="B43" s="139"/>
      <c r="C43" s="168" t="s">
        <v>89</v>
      </c>
      <c r="D43" s="169"/>
      <c r="E43" s="169"/>
      <c r="F43" s="169"/>
      <c r="G43" s="169"/>
      <c r="H43" s="170"/>
      <c r="I43" s="147" t="s">
        <v>90</v>
      </c>
      <c r="J43" s="148"/>
      <c r="K43" s="149"/>
      <c r="L43" s="14"/>
      <c r="M43" s="14"/>
      <c r="N43" s="139"/>
      <c r="O43" s="139"/>
      <c r="P43" s="147" t="s">
        <v>91</v>
      </c>
      <c r="Q43" s="148"/>
      <c r="R43" s="148"/>
      <c r="S43" s="148"/>
      <c r="T43" s="148"/>
      <c r="U43" s="149"/>
    </row>
    <row r="44" spans="1:21" ht="15" customHeight="1">
      <c r="A44" s="139"/>
      <c r="B44" s="139"/>
      <c r="C44" s="143">
        <v>2018</v>
      </c>
      <c r="D44" s="144"/>
      <c r="E44" s="153">
        <v>2017</v>
      </c>
      <c r="F44" s="144"/>
      <c r="G44" s="128" t="s">
        <v>5</v>
      </c>
      <c r="H44" s="124" t="s">
        <v>61</v>
      </c>
      <c r="I44" s="158">
        <v>2018</v>
      </c>
      <c r="J44" s="125" t="s">
        <v>92</v>
      </c>
      <c r="K44" s="124" t="s">
        <v>97</v>
      </c>
      <c r="L44" s="14"/>
      <c r="M44" s="14"/>
      <c r="N44" s="139"/>
      <c r="O44" s="139"/>
      <c r="P44" s="143">
        <v>2018</v>
      </c>
      <c r="Q44" s="144"/>
      <c r="R44" s="143">
        <v>2017</v>
      </c>
      <c r="S44" s="144"/>
      <c r="T44" s="128" t="s">
        <v>5</v>
      </c>
      <c r="U44" s="136" t="s">
        <v>69</v>
      </c>
    </row>
    <row r="45" spans="1:21" ht="15" customHeight="1">
      <c r="A45" s="132" t="s">
        <v>6</v>
      </c>
      <c r="B45" s="132" t="s">
        <v>52</v>
      </c>
      <c r="C45" s="145"/>
      <c r="D45" s="146"/>
      <c r="E45" s="154"/>
      <c r="F45" s="146"/>
      <c r="G45" s="129"/>
      <c r="H45" s="125"/>
      <c r="I45" s="158"/>
      <c r="J45" s="125"/>
      <c r="K45" s="125"/>
      <c r="L45" s="14"/>
      <c r="M45" s="14"/>
      <c r="N45" s="132" t="s">
        <v>6</v>
      </c>
      <c r="O45" s="132" t="s">
        <v>52</v>
      </c>
      <c r="P45" s="145"/>
      <c r="Q45" s="146"/>
      <c r="R45" s="145"/>
      <c r="S45" s="146"/>
      <c r="T45" s="129"/>
      <c r="U45" s="137"/>
    </row>
    <row r="46" spans="1:21" ht="15" customHeight="1">
      <c r="A46" s="132"/>
      <c r="B46" s="132"/>
      <c r="C46" s="112" t="s">
        <v>8</v>
      </c>
      <c r="D46" s="17" t="s">
        <v>2</v>
      </c>
      <c r="E46" s="112" t="s">
        <v>8</v>
      </c>
      <c r="F46" s="17" t="s">
        <v>2</v>
      </c>
      <c r="G46" s="130" t="s">
        <v>9</v>
      </c>
      <c r="H46" s="130" t="s">
        <v>62</v>
      </c>
      <c r="I46" s="18" t="s">
        <v>8</v>
      </c>
      <c r="J46" s="159" t="s">
        <v>93</v>
      </c>
      <c r="K46" s="159" t="s">
        <v>98</v>
      </c>
      <c r="L46" s="14"/>
      <c r="M46" s="14"/>
      <c r="N46" s="132"/>
      <c r="O46" s="132"/>
      <c r="P46" s="112" t="s">
        <v>8</v>
      </c>
      <c r="Q46" s="17" t="s">
        <v>2</v>
      </c>
      <c r="R46" s="112" t="s">
        <v>8</v>
      </c>
      <c r="S46" s="17" t="s">
        <v>2</v>
      </c>
      <c r="T46" s="130" t="s">
        <v>9</v>
      </c>
      <c r="U46" s="120" t="s">
        <v>70</v>
      </c>
    </row>
    <row r="47" spans="1:21" ht="15" customHeight="1">
      <c r="A47" s="133"/>
      <c r="B47" s="133"/>
      <c r="C47" s="110" t="s">
        <v>10</v>
      </c>
      <c r="D47" s="95" t="s">
        <v>11</v>
      </c>
      <c r="E47" s="110" t="s">
        <v>10</v>
      </c>
      <c r="F47" s="95" t="s">
        <v>11</v>
      </c>
      <c r="G47" s="161"/>
      <c r="H47" s="161"/>
      <c r="I47" s="110" t="s">
        <v>10</v>
      </c>
      <c r="J47" s="160"/>
      <c r="K47" s="160"/>
      <c r="L47" s="14"/>
      <c r="M47" s="14"/>
      <c r="N47" s="133"/>
      <c r="O47" s="133"/>
      <c r="P47" s="110" t="s">
        <v>10</v>
      </c>
      <c r="Q47" s="95" t="s">
        <v>11</v>
      </c>
      <c r="R47" s="110" t="s">
        <v>10</v>
      </c>
      <c r="S47" s="95" t="s">
        <v>11</v>
      </c>
      <c r="T47" s="131"/>
      <c r="U47" s="121"/>
    </row>
    <row r="48" spans="1:21" ht="15">
      <c r="A48" s="70">
        <v>1</v>
      </c>
      <c r="B48" s="77" t="s">
        <v>39</v>
      </c>
      <c r="C48" s="41">
        <v>1345</v>
      </c>
      <c r="D48" s="71">
        <v>0.04943399000294031</v>
      </c>
      <c r="E48" s="41">
        <v>1168</v>
      </c>
      <c r="F48" s="71">
        <v>0.048073756997036546</v>
      </c>
      <c r="G48" s="32">
        <v>0.15154109589041087</v>
      </c>
      <c r="H48" s="42">
        <v>0</v>
      </c>
      <c r="I48" s="41">
        <v>1573</v>
      </c>
      <c r="J48" s="33">
        <v>-0.1449459631277813</v>
      </c>
      <c r="K48" s="20">
        <v>0</v>
      </c>
      <c r="L48" s="14"/>
      <c r="M48" s="14"/>
      <c r="N48" s="70">
        <v>1</v>
      </c>
      <c r="O48" s="77" t="s">
        <v>39</v>
      </c>
      <c r="P48" s="41">
        <v>2918</v>
      </c>
      <c r="Q48" s="71">
        <v>0.05277054398148148</v>
      </c>
      <c r="R48" s="41">
        <v>2262</v>
      </c>
      <c r="S48" s="71">
        <v>0.048628428927680795</v>
      </c>
      <c r="T48" s="74">
        <v>0.2900088417329796</v>
      </c>
      <c r="U48" s="20">
        <v>0</v>
      </c>
    </row>
    <row r="49" spans="1:21" ht="15">
      <c r="A49" s="101">
        <v>2</v>
      </c>
      <c r="B49" s="78" t="s">
        <v>44</v>
      </c>
      <c r="C49" s="43">
        <v>1050</v>
      </c>
      <c r="D49" s="68">
        <v>0.03859159070861511</v>
      </c>
      <c r="E49" s="43">
        <v>577</v>
      </c>
      <c r="F49" s="68">
        <v>0.023748765228844254</v>
      </c>
      <c r="G49" s="34">
        <v>0.8197573656845754</v>
      </c>
      <c r="H49" s="44">
        <v>5</v>
      </c>
      <c r="I49" s="43">
        <v>827</v>
      </c>
      <c r="J49" s="35">
        <v>0.2696493349455864</v>
      </c>
      <c r="K49" s="22">
        <v>2</v>
      </c>
      <c r="L49" s="14"/>
      <c r="M49" s="14"/>
      <c r="N49" s="101">
        <v>2</v>
      </c>
      <c r="O49" s="78" t="s">
        <v>42</v>
      </c>
      <c r="P49" s="43">
        <v>2234</v>
      </c>
      <c r="Q49" s="68">
        <v>0.04040075231481482</v>
      </c>
      <c r="R49" s="43">
        <v>2039</v>
      </c>
      <c r="S49" s="68">
        <v>0.04383437956832058</v>
      </c>
      <c r="T49" s="75">
        <v>0.09563511525257473</v>
      </c>
      <c r="U49" s="22">
        <v>0</v>
      </c>
    </row>
    <row r="50" spans="1:21" ht="15">
      <c r="A50" s="101">
        <v>3</v>
      </c>
      <c r="B50" s="78" t="s">
        <v>42</v>
      </c>
      <c r="C50" s="43">
        <v>919</v>
      </c>
      <c r="D50" s="68">
        <v>0.03377683034401647</v>
      </c>
      <c r="E50" s="43">
        <v>892</v>
      </c>
      <c r="F50" s="68">
        <v>0.036713862364175176</v>
      </c>
      <c r="G50" s="34">
        <v>0.030269058295964157</v>
      </c>
      <c r="H50" s="44">
        <v>-1</v>
      </c>
      <c r="I50" s="43">
        <v>1315</v>
      </c>
      <c r="J50" s="35">
        <v>-0.30114068441064634</v>
      </c>
      <c r="K50" s="22">
        <v>-1</v>
      </c>
      <c r="L50" s="14"/>
      <c r="M50" s="14"/>
      <c r="N50" s="101">
        <v>3</v>
      </c>
      <c r="O50" s="78" t="s">
        <v>44</v>
      </c>
      <c r="P50" s="43">
        <v>1877</v>
      </c>
      <c r="Q50" s="68">
        <v>0.03394458912037037</v>
      </c>
      <c r="R50" s="43">
        <v>1263</v>
      </c>
      <c r="S50" s="68">
        <v>0.02715194771691461</v>
      </c>
      <c r="T50" s="75">
        <v>0.4861441013460015</v>
      </c>
      <c r="U50" s="22">
        <v>2</v>
      </c>
    </row>
    <row r="51" spans="1:21" ht="15">
      <c r="A51" s="101">
        <v>4</v>
      </c>
      <c r="B51" s="78" t="s">
        <v>40</v>
      </c>
      <c r="C51" s="43">
        <v>907</v>
      </c>
      <c r="D51" s="68">
        <v>0.033335783593060865</v>
      </c>
      <c r="E51" s="43">
        <v>704</v>
      </c>
      <c r="F51" s="68">
        <v>0.028975963121501483</v>
      </c>
      <c r="G51" s="34">
        <v>0.2883522727272727</v>
      </c>
      <c r="H51" s="44">
        <v>0</v>
      </c>
      <c r="I51" s="43">
        <v>738</v>
      </c>
      <c r="J51" s="35">
        <v>0.2289972899728998</v>
      </c>
      <c r="K51" s="22">
        <v>1</v>
      </c>
      <c r="L51" s="14"/>
      <c r="M51" s="14"/>
      <c r="N51" s="101">
        <v>4</v>
      </c>
      <c r="O51" s="78" t="s">
        <v>40</v>
      </c>
      <c r="P51" s="43">
        <v>1645</v>
      </c>
      <c r="Q51" s="68">
        <v>0.029748987268518517</v>
      </c>
      <c r="R51" s="43">
        <v>1299</v>
      </c>
      <c r="S51" s="68">
        <v>0.02792587496775303</v>
      </c>
      <c r="T51" s="75">
        <v>0.2663587374903773</v>
      </c>
      <c r="U51" s="22">
        <v>0</v>
      </c>
    </row>
    <row r="52" spans="1:21" ht="15">
      <c r="A52" s="101">
        <v>5</v>
      </c>
      <c r="B52" s="79" t="s">
        <v>41</v>
      </c>
      <c r="C52" s="45">
        <v>650</v>
      </c>
      <c r="D52" s="73">
        <v>0.023890032343428402</v>
      </c>
      <c r="E52" s="45">
        <v>720</v>
      </c>
      <c r="F52" s="73">
        <v>0.029634507737899243</v>
      </c>
      <c r="G52" s="36">
        <v>-0.09722222222222221</v>
      </c>
      <c r="H52" s="46">
        <v>-2</v>
      </c>
      <c r="I52" s="45">
        <v>861</v>
      </c>
      <c r="J52" s="37">
        <v>-0.24506387921022066</v>
      </c>
      <c r="K52" s="24">
        <v>-2</v>
      </c>
      <c r="L52" s="14"/>
      <c r="M52" s="14"/>
      <c r="N52" s="101">
        <v>5</v>
      </c>
      <c r="O52" s="79" t="s">
        <v>41</v>
      </c>
      <c r="P52" s="45">
        <v>1511</v>
      </c>
      <c r="Q52" s="73">
        <v>0.02732566550925926</v>
      </c>
      <c r="R52" s="45">
        <v>1346</v>
      </c>
      <c r="S52" s="73">
        <v>0.02893627998968097</v>
      </c>
      <c r="T52" s="76">
        <v>0.12258543833580982</v>
      </c>
      <c r="U52" s="24">
        <v>-2</v>
      </c>
    </row>
    <row r="53" spans="1:21" ht="15">
      <c r="A53" s="38">
        <v>6</v>
      </c>
      <c r="B53" s="77" t="s">
        <v>43</v>
      </c>
      <c r="C53" s="41">
        <v>594</v>
      </c>
      <c r="D53" s="71">
        <v>0.021831814172302264</v>
      </c>
      <c r="E53" s="41">
        <v>540</v>
      </c>
      <c r="F53" s="71">
        <v>0.02222588080342443</v>
      </c>
      <c r="G53" s="32">
        <v>0.10000000000000009</v>
      </c>
      <c r="H53" s="42">
        <v>4</v>
      </c>
      <c r="I53" s="41">
        <v>604</v>
      </c>
      <c r="J53" s="33">
        <v>-0.01655629139072845</v>
      </c>
      <c r="K53" s="20">
        <v>1</v>
      </c>
      <c r="L53" s="14"/>
      <c r="M53" s="14"/>
      <c r="N53" s="38">
        <v>6</v>
      </c>
      <c r="O53" s="77" t="s">
        <v>43</v>
      </c>
      <c r="P53" s="41">
        <v>1198</v>
      </c>
      <c r="Q53" s="71">
        <v>0.02166521990740741</v>
      </c>
      <c r="R53" s="41">
        <v>1036</v>
      </c>
      <c r="S53" s="71">
        <v>0.022271906440794565</v>
      </c>
      <c r="T53" s="74">
        <v>0.1563706563706564</v>
      </c>
      <c r="U53" s="20">
        <v>1</v>
      </c>
    </row>
    <row r="54" spans="1:21" ht="15">
      <c r="A54" s="101">
        <v>7</v>
      </c>
      <c r="B54" s="78" t="s">
        <v>55</v>
      </c>
      <c r="C54" s="43">
        <v>551</v>
      </c>
      <c r="D54" s="68">
        <v>0.020251396648044692</v>
      </c>
      <c r="E54" s="43">
        <v>544</v>
      </c>
      <c r="F54" s="68">
        <v>0.022390516957523872</v>
      </c>
      <c r="G54" s="34">
        <v>0.012867647058823595</v>
      </c>
      <c r="H54" s="44">
        <v>2</v>
      </c>
      <c r="I54" s="43">
        <v>587</v>
      </c>
      <c r="J54" s="35">
        <v>-0.061328790459965976</v>
      </c>
      <c r="K54" s="22">
        <v>1</v>
      </c>
      <c r="L54" s="14"/>
      <c r="M54" s="14"/>
      <c r="N54" s="101">
        <v>7</v>
      </c>
      <c r="O54" s="78" t="s">
        <v>55</v>
      </c>
      <c r="P54" s="43">
        <v>1138</v>
      </c>
      <c r="Q54" s="68">
        <v>0.02058015046296296</v>
      </c>
      <c r="R54" s="43">
        <v>1023</v>
      </c>
      <c r="S54" s="68">
        <v>0.021992432711325137</v>
      </c>
      <c r="T54" s="75">
        <v>0.11241446725317683</v>
      </c>
      <c r="U54" s="22">
        <v>1</v>
      </c>
    </row>
    <row r="55" spans="1:21" ht="15">
      <c r="A55" s="101">
        <v>8</v>
      </c>
      <c r="B55" s="78" t="s">
        <v>48</v>
      </c>
      <c r="C55" s="43">
        <v>548</v>
      </c>
      <c r="D55" s="68">
        <v>0.02014113496030579</v>
      </c>
      <c r="E55" s="43">
        <v>627</v>
      </c>
      <c r="F55" s="68">
        <v>0.02580671715508726</v>
      </c>
      <c r="G55" s="34">
        <v>-0.12599681020733655</v>
      </c>
      <c r="H55" s="44">
        <v>-2</v>
      </c>
      <c r="I55" s="43">
        <v>510</v>
      </c>
      <c r="J55" s="35">
        <v>0.07450980392156858</v>
      </c>
      <c r="K55" s="22">
        <v>2</v>
      </c>
      <c r="L55" s="14"/>
      <c r="M55" s="14"/>
      <c r="N55" s="101">
        <v>8</v>
      </c>
      <c r="O55" s="78" t="s">
        <v>46</v>
      </c>
      <c r="P55" s="43">
        <v>1132</v>
      </c>
      <c r="Q55" s="68">
        <v>0.020471643518518517</v>
      </c>
      <c r="R55" s="43">
        <v>925</v>
      </c>
      <c r="S55" s="68">
        <v>0.019885630750709433</v>
      </c>
      <c r="T55" s="75">
        <v>0.22378378378378372</v>
      </c>
      <c r="U55" s="22">
        <v>2</v>
      </c>
    </row>
    <row r="56" spans="1:21" ht="15">
      <c r="A56" s="101">
        <v>9</v>
      </c>
      <c r="B56" s="78" t="s">
        <v>54</v>
      </c>
      <c r="C56" s="43">
        <v>536</v>
      </c>
      <c r="D56" s="68">
        <v>0.01970008820935019</v>
      </c>
      <c r="E56" s="43">
        <v>460</v>
      </c>
      <c r="F56" s="68">
        <v>0.018933157721435626</v>
      </c>
      <c r="G56" s="34">
        <v>0.16521739130434776</v>
      </c>
      <c r="H56" s="44">
        <v>2</v>
      </c>
      <c r="I56" s="43">
        <v>556</v>
      </c>
      <c r="J56" s="35">
        <v>-0.03597122302158273</v>
      </c>
      <c r="K56" s="22">
        <v>0</v>
      </c>
      <c r="L56" s="14"/>
      <c r="M56" s="14"/>
      <c r="N56" s="101">
        <v>9</v>
      </c>
      <c r="O56" s="78" t="s">
        <v>54</v>
      </c>
      <c r="P56" s="43">
        <v>1092</v>
      </c>
      <c r="Q56" s="68">
        <v>0.019748263888888888</v>
      </c>
      <c r="R56" s="43">
        <v>931</v>
      </c>
      <c r="S56" s="68">
        <v>0.02001461862584917</v>
      </c>
      <c r="T56" s="75">
        <v>0.1729323308270676</v>
      </c>
      <c r="U56" s="22">
        <v>0</v>
      </c>
    </row>
    <row r="57" spans="1:21" ht="15">
      <c r="A57" s="100">
        <v>10</v>
      </c>
      <c r="B57" s="79" t="s">
        <v>57</v>
      </c>
      <c r="C57" s="45">
        <v>486</v>
      </c>
      <c r="D57" s="73">
        <v>0.01786239341370185</v>
      </c>
      <c r="E57" s="45">
        <v>343</v>
      </c>
      <c r="F57" s="73">
        <v>0.014117550214027</v>
      </c>
      <c r="G57" s="36">
        <v>0.4169096209912537</v>
      </c>
      <c r="H57" s="46">
        <v>6</v>
      </c>
      <c r="I57" s="45">
        <v>451</v>
      </c>
      <c r="J57" s="37">
        <v>0.07760532150776056</v>
      </c>
      <c r="K57" s="24">
        <v>1</v>
      </c>
      <c r="L57" s="14"/>
      <c r="M57" s="14"/>
      <c r="N57" s="100">
        <v>10</v>
      </c>
      <c r="O57" s="79" t="s">
        <v>48</v>
      </c>
      <c r="P57" s="45">
        <v>1058</v>
      </c>
      <c r="Q57" s="73">
        <v>0.019133391203703703</v>
      </c>
      <c r="R57" s="45">
        <v>1145</v>
      </c>
      <c r="S57" s="73">
        <v>0.024615186172499786</v>
      </c>
      <c r="T57" s="76">
        <v>-0.07598253275109168</v>
      </c>
      <c r="U57" s="24">
        <v>-4</v>
      </c>
    </row>
    <row r="58" spans="1:21" ht="15">
      <c r="A58" s="38">
        <v>11</v>
      </c>
      <c r="B58" s="77" t="s">
        <v>46</v>
      </c>
      <c r="C58" s="41">
        <v>425</v>
      </c>
      <c r="D58" s="71">
        <v>0.015620405763010879</v>
      </c>
      <c r="E58" s="41">
        <v>424</v>
      </c>
      <c r="F58" s="71">
        <v>0.017451432334540665</v>
      </c>
      <c r="G58" s="32">
        <v>0.002358490566037652</v>
      </c>
      <c r="H58" s="42">
        <v>1</v>
      </c>
      <c r="I58" s="41">
        <v>707</v>
      </c>
      <c r="J58" s="33">
        <v>-0.3988684582743989</v>
      </c>
      <c r="K58" s="20">
        <v>-5</v>
      </c>
      <c r="L58" s="14"/>
      <c r="M58" s="14"/>
      <c r="N58" s="38">
        <v>11</v>
      </c>
      <c r="O58" s="77" t="s">
        <v>57</v>
      </c>
      <c r="P58" s="41">
        <v>937</v>
      </c>
      <c r="Q58" s="71">
        <v>0.016945167824074073</v>
      </c>
      <c r="R58" s="41">
        <v>689</v>
      </c>
      <c r="S58" s="71">
        <v>0.014812107661879783</v>
      </c>
      <c r="T58" s="74">
        <v>0.35994194484760533</v>
      </c>
      <c r="U58" s="20">
        <v>3</v>
      </c>
    </row>
    <row r="59" spans="1:21" ht="15">
      <c r="A59" s="101">
        <v>12</v>
      </c>
      <c r="B59" s="78" t="s">
        <v>47</v>
      </c>
      <c r="C59" s="43">
        <v>423</v>
      </c>
      <c r="D59" s="68">
        <v>0.015546897971184945</v>
      </c>
      <c r="E59" s="43">
        <v>638</v>
      </c>
      <c r="F59" s="68">
        <v>0.02625946657886072</v>
      </c>
      <c r="G59" s="34">
        <v>-0.3369905956112853</v>
      </c>
      <c r="H59" s="44">
        <v>-7</v>
      </c>
      <c r="I59" s="43">
        <v>312</v>
      </c>
      <c r="J59" s="35">
        <v>0.35576923076923084</v>
      </c>
      <c r="K59" s="22">
        <v>7</v>
      </c>
      <c r="L59" s="14"/>
      <c r="M59" s="14"/>
      <c r="N59" s="101">
        <v>12</v>
      </c>
      <c r="O59" s="78" t="s">
        <v>74</v>
      </c>
      <c r="P59" s="43">
        <v>805</v>
      </c>
      <c r="Q59" s="68">
        <v>0.014558015046296295</v>
      </c>
      <c r="R59" s="43">
        <v>604</v>
      </c>
      <c r="S59" s="68">
        <v>0.012984779430733511</v>
      </c>
      <c r="T59" s="75">
        <v>0.3327814569536425</v>
      </c>
      <c r="U59" s="22">
        <v>7</v>
      </c>
    </row>
    <row r="60" spans="1:21" ht="15">
      <c r="A60" s="101">
        <v>13</v>
      </c>
      <c r="B60" s="78" t="s">
        <v>74</v>
      </c>
      <c r="C60" s="43">
        <v>419</v>
      </c>
      <c r="D60" s="68">
        <v>0.015399882387533079</v>
      </c>
      <c r="E60" s="43">
        <v>280</v>
      </c>
      <c r="F60" s="68">
        <v>0.011524530786960816</v>
      </c>
      <c r="G60" s="34">
        <v>0.49642857142857144</v>
      </c>
      <c r="H60" s="44">
        <v>7</v>
      </c>
      <c r="I60" s="43">
        <v>386</v>
      </c>
      <c r="J60" s="35">
        <v>0.0854922279792747</v>
      </c>
      <c r="K60" s="22">
        <v>0</v>
      </c>
      <c r="L60" s="14"/>
      <c r="M60" s="14"/>
      <c r="N60" s="101">
        <v>13</v>
      </c>
      <c r="O60" s="78" t="s">
        <v>47</v>
      </c>
      <c r="P60" s="43">
        <v>735</v>
      </c>
      <c r="Q60" s="68">
        <v>0.013292100694444444</v>
      </c>
      <c r="R60" s="43">
        <v>917</v>
      </c>
      <c r="S60" s="68">
        <v>0.019713646917189784</v>
      </c>
      <c r="T60" s="75">
        <v>-0.1984732824427481</v>
      </c>
      <c r="U60" s="22">
        <v>-2</v>
      </c>
    </row>
    <row r="61" spans="1:21" ht="15">
      <c r="A61" s="101">
        <v>14</v>
      </c>
      <c r="B61" s="78" t="s">
        <v>76</v>
      </c>
      <c r="C61" s="43">
        <v>412</v>
      </c>
      <c r="D61" s="68">
        <v>0.015142605116142311</v>
      </c>
      <c r="E61" s="43">
        <v>372</v>
      </c>
      <c r="F61" s="68">
        <v>0.015311162331247942</v>
      </c>
      <c r="G61" s="34">
        <v>0.10752688172043001</v>
      </c>
      <c r="H61" s="44">
        <v>0</v>
      </c>
      <c r="I61" s="43">
        <v>305</v>
      </c>
      <c r="J61" s="35">
        <v>0.3508196721311476</v>
      </c>
      <c r="K61" s="22">
        <v>7</v>
      </c>
      <c r="L61" s="14"/>
      <c r="M61" s="14"/>
      <c r="N61" s="101">
        <v>14</v>
      </c>
      <c r="O61" s="78" t="s">
        <v>76</v>
      </c>
      <c r="P61" s="43">
        <v>717</v>
      </c>
      <c r="Q61" s="68">
        <v>0.012966579861111112</v>
      </c>
      <c r="R61" s="43">
        <v>747</v>
      </c>
      <c r="S61" s="68">
        <v>0.01605899045489724</v>
      </c>
      <c r="T61" s="75">
        <v>-0.04016064257028118</v>
      </c>
      <c r="U61" s="22">
        <v>-2</v>
      </c>
    </row>
    <row r="62" spans="1:21" ht="15">
      <c r="A62" s="100">
        <v>15</v>
      </c>
      <c r="B62" s="79" t="s">
        <v>81</v>
      </c>
      <c r="C62" s="45">
        <v>378</v>
      </c>
      <c r="D62" s="73">
        <v>0.01389297265510144</v>
      </c>
      <c r="E62" s="45">
        <v>277</v>
      </c>
      <c r="F62" s="73">
        <v>0.011401053671386236</v>
      </c>
      <c r="G62" s="36">
        <v>0.3646209386281589</v>
      </c>
      <c r="H62" s="46">
        <v>7</v>
      </c>
      <c r="I62" s="45">
        <v>294</v>
      </c>
      <c r="J62" s="37">
        <v>0.2857142857142858</v>
      </c>
      <c r="K62" s="24">
        <v>9</v>
      </c>
      <c r="L62" s="14"/>
      <c r="M62" s="14"/>
      <c r="N62" s="100">
        <v>15</v>
      </c>
      <c r="O62" s="79" t="s">
        <v>81</v>
      </c>
      <c r="P62" s="45">
        <v>672</v>
      </c>
      <c r="Q62" s="73">
        <v>0.012152777777777778</v>
      </c>
      <c r="R62" s="45">
        <v>550</v>
      </c>
      <c r="S62" s="73">
        <v>0.01182388855447588</v>
      </c>
      <c r="T62" s="76">
        <v>0.22181818181818191</v>
      </c>
      <c r="U62" s="24">
        <v>7</v>
      </c>
    </row>
    <row r="63" spans="1:21" ht="15">
      <c r="A63" s="38">
        <v>16</v>
      </c>
      <c r="B63" s="77" t="s">
        <v>105</v>
      </c>
      <c r="C63" s="41">
        <v>341</v>
      </c>
      <c r="D63" s="71">
        <v>0.01253307850632167</v>
      </c>
      <c r="E63" s="41">
        <v>312</v>
      </c>
      <c r="F63" s="71">
        <v>0.012841620019756339</v>
      </c>
      <c r="G63" s="32">
        <v>0.09294871794871784</v>
      </c>
      <c r="H63" s="42">
        <v>1</v>
      </c>
      <c r="I63" s="41">
        <v>310</v>
      </c>
      <c r="J63" s="33">
        <v>0.10000000000000009</v>
      </c>
      <c r="K63" s="20">
        <v>4</v>
      </c>
      <c r="L63" s="14"/>
      <c r="M63" s="14"/>
      <c r="N63" s="38">
        <v>16</v>
      </c>
      <c r="O63" s="77" t="s">
        <v>66</v>
      </c>
      <c r="P63" s="41">
        <v>660</v>
      </c>
      <c r="Q63" s="71">
        <v>0.011935763888888888</v>
      </c>
      <c r="R63" s="41">
        <v>677</v>
      </c>
      <c r="S63" s="71">
        <v>0.014554131911600309</v>
      </c>
      <c r="T63" s="74">
        <v>-0.025110782865583436</v>
      </c>
      <c r="U63" s="20">
        <v>0</v>
      </c>
    </row>
    <row r="64" spans="1:21" ht="15">
      <c r="A64" s="101">
        <v>17</v>
      </c>
      <c r="B64" s="78" t="s">
        <v>106</v>
      </c>
      <c r="C64" s="43">
        <v>340</v>
      </c>
      <c r="D64" s="68">
        <v>0.012496324610408704</v>
      </c>
      <c r="E64" s="43">
        <v>211</v>
      </c>
      <c r="F64" s="68">
        <v>0.008684557128745473</v>
      </c>
      <c r="G64" s="34">
        <v>0.6113744075829384</v>
      </c>
      <c r="H64" s="44">
        <v>14</v>
      </c>
      <c r="I64" s="43">
        <v>197</v>
      </c>
      <c r="J64" s="35">
        <v>0.7258883248730965</v>
      </c>
      <c r="K64" s="22">
        <v>23</v>
      </c>
      <c r="L64" s="14"/>
      <c r="M64" s="14"/>
      <c r="N64" s="101">
        <v>17</v>
      </c>
      <c r="O64" s="78" t="s">
        <v>105</v>
      </c>
      <c r="P64" s="43">
        <v>651</v>
      </c>
      <c r="Q64" s="68">
        <v>0.011773003472222222</v>
      </c>
      <c r="R64" s="43">
        <v>586</v>
      </c>
      <c r="S64" s="68">
        <v>0.0125978158053143</v>
      </c>
      <c r="T64" s="75">
        <v>0.11092150170648463</v>
      </c>
      <c r="U64" s="22">
        <v>3</v>
      </c>
    </row>
    <row r="65" spans="1:21" ht="15">
      <c r="A65" s="101">
        <v>18</v>
      </c>
      <c r="B65" s="78" t="s">
        <v>45</v>
      </c>
      <c r="C65" s="43">
        <v>328</v>
      </c>
      <c r="D65" s="68">
        <v>0.012055277859453102</v>
      </c>
      <c r="E65" s="43">
        <v>383</v>
      </c>
      <c r="F65" s="68">
        <v>0.0157639117550214</v>
      </c>
      <c r="G65" s="34">
        <v>-0.14360313315926898</v>
      </c>
      <c r="H65" s="44">
        <v>-5</v>
      </c>
      <c r="I65" s="43">
        <v>318</v>
      </c>
      <c r="J65" s="35">
        <v>0.03144654088050314</v>
      </c>
      <c r="K65" s="22">
        <v>0</v>
      </c>
      <c r="L65" s="14"/>
      <c r="M65" s="14"/>
      <c r="N65" s="101">
        <v>18</v>
      </c>
      <c r="O65" s="78" t="s">
        <v>45</v>
      </c>
      <c r="P65" s="43">
        <v>646</v>
      </c>
      <c r="Q65" s="68">
        <v>0.01168258101851852</v>
      </c>
      <c r="R65" s="43">
        <v>651</v>
      </c>
      <c r="S65" s="68">
        <v>0.013995184452661449</v>
      </c>
      <c r="T65" s="75">
        <v>-0.007680491551459334</v>
      </c>
      <c r="U65" s="22">
        <v>0</v>
      </c>
    </row>
    <row r="66" spans="1:21" ht="15">
      <c r="A66" s="101">
        <v>19</v>
      </c>
      <c r="B66" s="78" t="s">
        <v>107</v>
      </c>
      <c r="C66" s="43">
        <v>317</v>
      </c>
      <c r="D66" s="68">
        <v>0.011650985004410468</v>
      </c>
      <c r="E66" s="43">
        <v>212</v>
      </c>
      <c r="F66" s="68">
        <v>0.008725716167270333</v>
      </c>
      <c r="G66" s="34">
        <v>0.4952830188679245</v>
      </c>
      <c r="H66" s="44">
        <v>10</v>
      </c>
      <c r="I66" s="43">
        <v>148</v>
      </c>
      <c r="J66" s="35">
        <v>1.141891891891892</v>
      </c>
      <c r="K66" s="22">
        <v>32</v>
      </c>
      <c r="N66" s="101">
        <v>19</v>
      </c>
      <c r="O66" s="78" t="s">
        <v>84</v>
      </c>
      <c r="P66" s="43">
        <v>645</v>
      </c>
      <c r="Q66" s="68">
        <v>0.011664496527777778</v>
      </c>
      <c r="R66" s="43">
        <v>267</v>
      </c>
      <c r="S66" s="68">
        <v>0.00573996044371829</v>
      </c>
      <c r="T66" s="75">
        <v>1.4157303370786516</v>
      </c>
      <c r="U66" s="22">
        <v>24</v>
      </c>
    </row>
    <row r="67" spans="1:21" ht="15">
      <c r="A67" s="100">
        <v>20</v>
      </c>
      <c r="B67" s="79" t="s">
        <v>77</v>
      </c>
      <c r="C67" s="45">
        <v>299</v>
      </c>
      <c r="D67" s="73">
        <v>0.010989414877977065</v>
      </c>
      <c r="E67" s="45">
        <v>549</v>
      </c>
      <c r="F67" s="73">
        <v>0.022596312150148172</v>
      </c>
      <c r="G67" s="36">
        <v>-0.4553734061930783</v>
      </c>
      <c r="H67" s="46">
        <v>-12</v>
      </c>
      <c r="I67" s="45">
        <v>250</v>
      </c>
      <c r="J67" s="37">
        <v>0.19599999999999995</v>
      </c>
      <c r="K67" s="24">
        <v>11</v>
      </c>
      <c r="N67" s="100">
        <v>20</v>
      </c>
      <c r="O67" s="79" t="s">
        <v>68</v>
      </c>
      <c r="P67" s="45">
        <v>643</v>
      </c>
      <c r="Q67" s="73">
        <v>0.011628327546296295</v>
      </c>
      <c r="R67" s="45">
        <v>663</v>
      </c>
      <c r="S67" s="73">
        <v>0.014253160202940924</v>
      </c>
      <c r="T67" s="76">
        <v>-0.0301659125188537</v>
      </c>
      <c r="U67" s="24">
        <v>-3</v>
      </c>
    </row>
    <row r="68" spans="1:21" ht="15">
      <c r="A68" s="126" t="s">
        <v>53</v>
      </c>
      <c r="B68" s="127"/>
      <c r="C68" s="3">
        <f>SUM(C48:C67)</f>
        <v>11268</v>
      </c>
      <c r="D68" s="6">
        <f>C68/C70</f>
        <v>0.4141428991473096</v>
      </c>
      <c r="E68" s="3">
        <f>SUM(E48:E67)</f>
        <v>10233</v>
      </c>
      <c r="F68" s="6">
        <f>E68/E70</f>
        <v>0.421180441224893</v>
      </c>
      <c r="G68" s="25">
        <f>C68/E68-1</f>
        <v>0.10114335971855759</v>
      </c>
      <c r="H68" s="25"/>
      <c r="I68" s="3">
        <f>SUM(I48:I67)</f>
        <v>11249</v>
      </c>
      <c r="J68" s="26">
        <f>C68/I68-1</f>
        <v>0.0016890390256911747</v>
      </c>
      <c r="K68" s="27"/>
      <c r="N68" s="126" t="s">
        <v>53</v>
      </c>
      <c r="O68" s="127"/>
      <c r="P68" s="3">
        <f>SUM(P48:P67)</f>
        <v>22914</v>
      </c>
      <c r="Q68" s="6">
        <f>P68/P70</f>
        <v>0.4143880208333333</v>
      </c>
      <c r="R68" s="3">
        <f>SUM(R48:R67)</f>
        <v>19620</v>
      </c>
      <c r="S68" s="6">
        <f>R68/R70</f>
        <v>0.42179035170693957</v>
      </c>
      <c r="T68" s="25">
        <f>P68/R68-1</f>
        <v>0.16788990825688077</v>
      </c>
      <c r="U68" s="50"/>
    </row>
    <row r="69" spans="1:21" ht="15">
      <c r="A69" s="126" t="s">
        <v>12</v>
      </c>
      <c r="B69" s="127"/>
      <c r="C69" s="49">
        <f>C70-SUM(C48:C67)</f>
        <v>15940</v>
      </c>
      <c r="D69" s="6">
        <f>C69/C70</f>
        <v>0.5858571008526904</v>
      </c>
      <c r="E69" s="49">
        <f>E70-SUM(E48:E67)</f>
        <v>14063</v>
      </c>
      <c r="F69" s="6">
        <f>E69/E70</f>
        <v>0.578819558775107</v>
      </c>
      <c r="G69" s="25">
        <f>C69/E69-1</f>
        <v>0.13347080992675808</v>
      </c>
      <c r="H69" s="25"/>
      <c r="I69" s="49">
        <f>I70-SUM(I48:I67)</f>
        <v>16839</v>
      </c>
      <c r="J69" s="26">
        <f>C69/I69-1</f>
        <v>-0.053387968406675035</v>
      </c>
      <c r="K69" s="27"/>
      <c r="N69" s="126" t="s">
        <v>12</v>
      </c>
      <c r="O69" s="127"/>
      <c r="P69" s="3">
        <f>P70-SUM(P48:P67)</f>
        <v>32382</v>
      </c>
      <c r="Q69" s="6">
        <f>P69/P70</f>
        <v>0.5856119791666666</v>
      </c>
      <c r="R69" s="3">
        <f>R70-SUM(R48:R67)</f>
        <v>26896</v>
      </c>
      <c r="S69" s="6">
        <f>R69/R70</f>
        <v>0.5782096482930604</v>
      </c>
      <c r="T69" s="25">
        <f>P69/R69-1</f>
        <v>0.2039708506841167</v>
      </c>
      <c r="U69" s="51"/>
    </row>
    <row r="70" spans="1:21" ht="15">
      <c r="A70" s="122" t="s">
        <v>38</v>
      </c>
      <c r="B70" s="123"/>
      <c r="C70" s="47">
        <v>27208</v>
      </c>
      <c r="D70" s="28">
        <v>1</v>
      </c>
      <c r="E70" s="47">
        <v>24296</v>
      </c>
      <c r="F70" s="28">
        <v>1</v>
      </c>
      <c r="G70" s="29">
        <v>0.11985512018439248</v>
      </c>
      <c r="H70" s="29"/>
      <c r="I70" s="47">
        <v>28088</v>
      </c>
      <c r="J70" s="102">
        <v>-0.031330105383081785</v>
      </c>
      <c r="K70" s="30"/>
      <c r="L70" s="14"/>
      <c r="N70" s="122" t="s">
        <v>38</v>
      </c>
      <c r="O70" s="123"/>
      <c r="P70" s="47">
        <v>55296</v>
      </c>
      <c r="Q70" s="28">
        <v>1</v>
      </c>
      <c r="R70" s="47">
        <v>46516</v>
      </c>
      <c r="S70" s="28">
        <v>1</v>
      </c>
      <c r="T70" s="52">
        <v>0.18875225728781486</v>
      </c>
      <c r="U70" s="30"/>
    </row>
    <row r="71" spans="1:14" ht="15">
      <c r="A71" t="s">
        <v>71</v>
      </c>
      <c r="N71" t="s">
        <v>71</v>
      </c>
    </row>
    <row r="72" spans="1:14" ht="15" customHeight="1">
      <c r="A72" s="9" t="s">
        <v>72</v>
      </c>
      <c r="N72" s="9" t="s">
        <v>72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21" dxfId="125" operator="lessThan">
      <formula>0</formula>
    </cfRule>
  </conditionalFormatting>
  <conditionalFormatting sqref="K31">
    <cfRule type="cellIs" priority="420" dxfId="125" operator="lessThan">
      <formula>0</formula>
    </cfRule>
  </conditionalFormatting>
  <conditionalFormatting sqref="K32">
    <cfRule type="cellIs" priority="422" dxfId="125" operator="lessThan">
      <formula>0</formula>
    </cfRule>
  </conditionalFormatting>
  <conditionalFormatting sqref="G32:H32 J32">
    <cfRule type="cellIs" priority="423" dxfId="125" operator="lessThan">
      <formula>0</formula>
    </cfRule>
  </conditionalFormatting>
  <conditionalFormatting sqref="K68">
    <cfRule type="cellIs" priority="416" dxfId="125" operator="lessThan">
      <formula>0</formula>
    </cfRule>
  </conditionalFormatting>
  <conditionalFormatting sqref="K69">
    <cfRule type="cellIs" priority="418" dxfId="125" operator="lessThan">
      <formula>0</formula>
    </cfRule>
  </conditionalFormatting>
  <conditionalFormatting sqref="G69:H69 J69">
    <cfRule type="cellIs" priority="419" dxfId="125" operator="lessThan">
      <formula>0</formula>
    </cfRule>
  </conditionalFormatting>
  <conditionalFormatting sqref="G68:H68 J68">
    <cfRule type="cellIs" priority="417" dxfId="125" operator="lessThan">
      <formula>0</formula>
    </cfRule>
  </conditionalFormatting>
  <conditionalFormatting sqref="U32">
    <cfRule type="cellIs" priority="412" dxfId="125" operator="lessThan">
      <formula>0</formula>
    </cfRule>
  </conditionalFormatting>
  <conditionalFormatting sqref="T32">
    <cfRule type="cellIs" priority="411" dxfId="125" operator="lessThan">
      <formula>0</formula>
    </cfRule>
  </conditionalFormatting>
  <conditionalFormatting sqref="T31">
    <cfRule type="cellIs" priority="410" dxfId="125" operator="lessThan">
      <formula>0</formula>
    </cfRule>
  </conditionalFormatting>
  <conditionalFormatting sqref="U31">
    <cfRule type="cellIs" priority="413" dxfId="125" operator="lessThan">
      <formula>0</formula>
    </cfRule>
    <cfRule type="cellIs" priority="414" dxfId="126" operator="equal">
      <formula>0</formula>
    </cfRule>
    <cfRule type="cellIs" priority="415" dxfId="127" operator="greaterThan">
      <formula>0</formula>
    </cfRule>
  </conditionalFormatting>
  <conditionalFormatting sqref="T68">
    <cfRule type="cellIs" priority="404" dxfId="125" operator="lessThan">
      <formula>0</formula>
    </cfRule>
  </conditionalFormatting>
  <conditionalFormatting sqref="U69">
    <cfRule type="cellIs" priority="406" dxfId="125" operator="lessThan">
      <formula>0</formula>
    </cfRule>
  </conditionalFormatting>
  <conditionalFormatting sqref="U68">
    <cfRule type="cellIs" priority="407" dxfId="125" operator="lessThan">
      <formula>0</formula>
    </cfRule>
    <cfRule type="cellIs" priority="408" dxfId="126" operator="equal">
      <formula>0</formula>
    </cfRule>
    <cfRule type="cellIs" priority="409" dxfId="127" operator="greaterThan">
      <formula>0</formula>
    </cfRule>
  </conditionalFormatting>
  <conditionalFormatting sqref="T69">
    <cfRule type="cellIs" priority="405" dxfId="125" operator="lessThan">
      <formula>0</formula>
    </cfRule>
  </conditionalFormatting>
  <conditionalFormatting sqref="G11:G30 J11:J30">
    <cfRule type="cellIs" priority="32" dxfId="125" operator="lessThan">
      <formula>0</formula>
    </cfRule>
  </conditionalFormatting>
  <conditionalFormatting sqref="K11:K30">
    <cfRule type="cellIs" priority="29" dxfId="125" operator="lessThan">
      <formula>0</formula>
    </cfRule>
    <cfRule type="cellIs" priority="30" dxfId="126" operator="equal">
      <formula>0</formula>
    </cfRule>
    <cfRule type="cellIs" priority="31" dxfId="127" operator="greaterThan">
      <formula>0</formula>
    </cfRule>
  </conditionalFormatting>
  <conditionalFormatting sqref="H11:H30">
    <cfRule type="cellIs" priority="26" dxfId="125" operator="lessThan">
      <formula>0</formula>
    </cfRule>
    <cfRule type="cellIs" priority="27" dxfId="126" operator="equal">
      <formula>0</formula>
    </cfRule>
    <cfRule type="cellIs" priority="28" dxfId="127" operator="greaterThan">
      <formula>0</formula>
    </cfRule>
  </conditionalFormatting>
  <conditionalFormatting sqref="G33 J33">
    <cfRule type="cellIs" priority="25" dxfId="125" operator="lessThan">
      <formula>0</formula>
    </cfRule>
  </conditionalFormatting>
  <conditionalFormatting sqref="K33">
    <cfRule type="cellIs" priority="24" dxfId="125" operator="lessThan">
      <formula>0</formula>
    </cfRule>
  </conditionalFormatting>
  <conditionalFormatting sqref="H33">
    <cfRule type="cellIs" priority="23" dxfId="125" operator="lessThan">
      <formula>0</formula>
    </cfRule>
  </conditionalFormatting>
  <conditionalFormatting sqref="T11:T30">
    <cfRule type="cellIs" priority="22" dxfId="125" operator="lessThan">
      <formula>0</formula>
    </cfRule>
  </conditionalFormatting>
  <conditionalFormatting sqref="U11:U30">
    <cfRule type="cellIs" priority="19" dxfId="125" operator="lessThan">
      <formula>0</formula>
    </cfRule>
    <cfRule type="cellIs" priority="20" dxfId="126" operator="equal">
      <formula>0</formula>
    </cfRule>
    <cfRule type="cellIs" priority="21" dxfId="127" operator="greaterThan">
      <formula>0</formula>
    </cfRule>
  </conditionalFormatting>
  <conditionalFormatting sqref="T33">
    <cfRule type="cellIs" priority="18" dxfId="125" operator="lessThan">
      <formula>0</formula>
    </cfRule>
  </conditionalFormatting>
  <conditionalFormatting sqref="U33">
    <cfRule type="cellIs" priority="17" dxfId="125" operator="lessThan">
      <formula>0</formula>
    </cfRule>
  </conditionalFormatting>
  <conditionalFormatting sqref="G48:G67 J48:J67">
    <cfRule type="cellIs" priority="16" dxfId="125" operator="lessThan">
      <formula>0</formula>
    </cfRule>
  </conditionalFormatting>
  <conditionalFormatting sqref="K48:K67">
    <cfRule type="cellIs" priority="13" dxfId="125" operator="lessThan">
      <formula>0</formula>
    </cfRule>
    <cfRule type="cellIs" priority="14" dxfId="126" operator="equal">
      <formula>0</formula>
    </cfRule>
    <cfRule type="cellIs" priority="15" dxfId="127" operator="greaterThan">
      <formula>0</formula>
    </cfRule>
  </conditionalFormatting>
  <conditionalFormatting sqref="H48:H67">
    <cfRule type="cellIs" priority="10" dxfId="125" operator="lessThan">
      <formula>0</formula>
    </cfRule>
    <cfRule type="cellIs" priority="11" dxfId="126" operator="equal">
      <formula>0</formula>
    </cfRule>
    <cfRule type="cellIs" priority="12" dxfId="127" operator="greaterThan">
      <formula>0</formula>
    </cfRule>
  </conditionalFormatting>
  <conditionalFormatting sqref="G70 J70">
    <cfRule type="cellIs" priority="9" dxfId="125" operator="lessThan">
      <formula>0</formula>
    </cfRule>
  </conditionalFormatting>
  <conditionalFormatting sqref="K70">
    <cfRule type="cellIs" priority="8" dxfId="125" operator="lessThan">
      <formula>0</formula>
    </cfRule>
  </conditionalFormatting>
  <conditionalFormatting sqref="H70">
    <cfRule type="cellIs" priority="7" dxfId="125" operator="lessThan">
      <formula>0</formula>
    </cfRule>
  </conditionalFormatting>
  <conditionalFormatting sqref="T48:T67">
    <cfRule type="cellIs" priority="6" dxfId="125" operator="lessThan">
      <formula>0</formula>
    </cfRule>
  </conditionalFormatting>
  <conditionalFormatting sqref="U48:U67">
    <cfRule type="cellIs" priority="3" dxfId="125" operator="lessThan">
      <formula>0</formula>
    </cfRule>
    <cfRule type="cellIs" priority="4" dxfId="126" operator="equal">
      <formula>0</formula>
    </cfRule>
    <cfRule type="cellIs" priority="5" dxfId="127" operator="greaterThan">
      <formula>0</formula>
    </cfRule>
  </conditionalFormatting>
  <conditionalFormatting sqref="T70">
    <cfRule type="cellIs" priority="2" dxfId="125" operator="lessThan">
      <formula>0</formula>
    </cfRule>
  </conditionalFormatting>
  <conditionalFormatting sqref="U70">
    <cfRule type="cellIs" priority="1" dxfId="12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4"/>
      <c r="K1" t="s">
        <v>85</v>
      </c>
      <c r="O1" s="114"/>
      <c r="U1" t="s">
        <v>85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1" t="s">
        <v>112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34" t="s">
        <v>110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"/>
      <c r="M3" s="31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35" t="s">
        <v>111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4"/>
      <c r="M4" s="31"/>
      <c r="N4" s="135" t="s">
        <v>113</v>
      </c>
      <c r="O4" s="135"/>
      <c r="P4" s="135"/>
      <c r="Q4" s="135"/>
      <c r="R4" s="135"/>
      <c r="S4" s="135"/>
      <c r="T4" s="135"/>
      <c r="U4" s="135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4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4" t="s">
        <v>4</v>
      </c>
    </row>
    <row r="6" spans="1:21" ht="14.25" customHeight="1">
      <c r="A6" s="138" t="s">
        <v>0</v>
      </c>
      <c r="B6" s="138" t="s">
        <v>1</v>
      </c>
      <c r="C6" s="140" t="s">
        <v>86</v>
      </c>
      <c r="D6" s="141"/>
      <c r="E6" s="141"/>
      <c r="F6" s="141"/>
      <c r="G6" s="141"/>
      <c r="H6" s="142"/>
      <c r="I6" s="140" t="s">
        <v>87</v>
      </c>
      <c r="J6" s="141"/>
      <c r="K6" s="142"/>
      <c r="L6" s="14"/>
      <c r="M6" s="14"/>
      <c r="N6" s="138" t="s">
        <v>0</v>
      </c>
      <c r="O6" s="138" t="s">
        <v>1</v>
      </c>
      <c r="P6" s="140" t="s">
        <v>88</v>
      </c>
      <c r="Q6" s="141"/>
      <c r="R6" s="141"/>
      <c r="S6" s="141"/>
      <c r="T6" s="141"/>
      <c r="U6" s="142"/>
    </row>
    <row r="7" spans="1:21" ht="14.25" customHeight="1">
      <c r="A7" s="139"/>
      <c r="B7" s="139"/>
      <c r="C7" s="168" t="s">
        <v>89</v>
      </c>
      <c r="D7" s="169"/>
      <c r="E7" s="169"/>
      <c r="F7" s="169"/>
      <c r="G7" s="169"/>
      <c r="H7" s="170"/>
      <c r="I7" s="147" t="s">
        <v>90</v>
      </c>
      <c r="J7" s="148"/>
      <c r="K7" s="149"/>
      <c r="L7" s="14"/>
      <c r="M7" s="14"/>
      <c r="N7" s="139"/>
      <c r="O7" s="139"/>
      <c r="P7" s="147" t="s">
        <v>91</v>
      </c>
      <c r="Q7" s="148"/>
      <c r="R7" s="148"/>
      <c r="S7" s="148"/>
      <c r="T7" s="148"/>
      <c r="U7" s="149"/>
    </row>
    <row r="8" spans="1:21" ht="14.25" customHeight="1">
      <c r="A8" s="139"/>
      <c r="B8" s="139"/>
      <c r="C8" s="143">
        <v>2018</v>
      </c>
      <c r="D8" s="144"/>
      <c r="E8" s="153">
        <v>2017</v>
      </c>
      <c r="F8" s="144"/>
      <c r="G8" s="128" t="s">
        <v>5</v>
      </c>
      <c r="H8" s="124" t="s">
        <v>61</v>
      </c>
      <c r="I8" s="158">
        <v>2018</v>
      </c>
      <c r="J8" s="125" t="s">
        <v>92</v>
      </c>
      <c r="K8" s="124" t="s">
        <v>97</v>
      </c>
      <c r="L8" s="14"/>
      <c r="M8" s="14"/>
      <c r="N8" s="139"/>
      <c r="O8" s="139"/>
      <c r="P8" s="152">
        <v>2018</v>
      </c>
      <c r="Q8" s="166"/>
      <c r="R8" s="167">
        <v>2017</v>
      </c>
      <c r="S8" s="166"/>
      <c r="T8" s="129" t="s">
        <v>5</v>
      </c>
      <c r="U8" s="136" t="s">
        <v>69</v>
      </c>
    </row>
    <row r="9" spans="1:21" ht="14.25" customHeight="1">
      <c r="A9" s="132" t="s">
        <v>6</v>
      </c>
      <c r="B9" s="132" t="s">
        <v>7</v>
      </c>
      <c r="C9" s="145"/>
      <c r="D9" s="146"/>
      <c r="E9" s="154"/>
      <c r="F9" s="146"/>
      <c r="G9" s="129"/>
      <c r="H9" s="125"/>
      <c r="I9" s="158"/>
      <c r="J9" s="125"/>
      <c r="K9" s="125"/>
      <c r="L9" s="14"/>
      <c r="M9" s="14"/>
      <c r="N9" s="132" t="s">
        <v>6</v>
      </c>
      <c r="O9" s="132" t="s">
        <v>7</v>
      </c>
      <c r="P9" s="145"/>
      <c r="Q9" s="146"/>
      <c r="R9" s="154"/>
      <c r="S9" s="146"/>
      <c r="T9" s="129"/>
      <c r="U9" s="137"/>
    </row>
    <row r="10" spans="1:21" ht="14.25" customHeight="1">
      <c r="A10" s="132"/>
      <c r="B10" s="132"/>
      <c r="C10" s="112" t="s">
        <v>8</v>
      </c>
      <c r="D10" s="17" t="s">
        <v>2</v>
      </c>
      <c r="E10" s="112" t="s">
        <v>8</v>
      </c>
      <c r="F10" s="17" t="s">
        <v>2</v>
      </c>
      <c r="G10" s="130" t="s">
        <v>9</v>
      </c>
      <c r="H10" s="130" t="s">
        <v>62</v>
      </c>
      <c r="I10" s="18" t="s">
        <v>8</v>
      </c>
      <c r="J10" s="159" t="s">
        <v>93</v>
      </c>
      <c r="K10" s="159" t="s">
        <v>98</v>
      </c>
      <c r="L10" s="14"/>
      <c r="M10" s="14"/>
      <c r="N10" s="132"/>
      <c r="O10" s="132"/>
      <c r="P10" s="112" t="s">
        <v>8</v>
      </c>
      <c r="Q10" s="17" t="s">
        <v>2</v>
      </c>
      <c r="R10" s="112" t="s">
        <v>8</v>
      </c>
      <c r="S10" s="17" t="s">
        <v>2</v>
      </c>
      <c r="T10" s="130" t="s">
        <v>9</v>
      </c>
      <c r="U10" s="120" t="s">
        <v>70</v>
      </c>
    </row>
    <row r="11" spans="1:21" ht="14.25" customHeight="1">
      <c r="A11" s="133"/>
      <c r="B11" s="133"/>
      <c r="C11" s="110" t="s">
        <v>10</v>
      </c>
      <c r="D11" s="95" t="s">
        <v>11</v>
      </c>
      <c r="E11" s="110" t="s">
        <v>10</v>
      </c>
      <c r="F11" s="95" t="s">
        <v>11</v>
      </c>
      <c r="G11" s="161"/>
      <c r="H11" s="161"/>
      <c r="I11" s="110" t="s">
        <v>10</v>
      </c>
      <c r="J11" s="160"/>
      <c r="K11" s="160"/>
      <c r="L11" s="14"/>
      <c r="M11" s="14"/>
      <c r="N11" s="133"/>
      <c r="O11" s="133"/>
      <c r="P11" s="110" t="s">
        <v>10</v>
      </c>
      <c r="Q11" s="95" t="s">
        <v>11</v>
      </c>
      <c r="R11" s="110" t="s">
        <v>10</v>
      </c>
      <c r="S11" s="95" t="s">
        <v>11</v>
      </c>
      <c r="T11" s="131"/>
      <c r="U11" s="121"/>
    </row>
    <row r="12" spans="1:21" ht="14.25" customHeight="1">
      <c r="A12" s="70">
        <v>1</v>
      </c>
      <c r="B12" s="77" t="s">
        <v>21</v>
      </c>
      <c r="C12" s="41">
        <v>2666</v>
      </c>
      <c r="D12" s="86">
        <v>0.1786025323239767</v>
      </c>
      <c r="E12" s="41">
        <v>2238</v>
      </c>
      <c r="F12" s="86">
        <v>0.15837520345340034</v>
      </c>
      <c r="G12" s="19">
        <v>0.19124218051831998</v>
      </c>
      <c r="H12" s="42">
        <v>0</v>
      </c>
      <c r="I12" s="41">
        <v>2809</v>
      </c>
      <c r="J12" s="83">
        <v>-0.050907796368814484</v>
      </c>
      <c r="K12" s="20">
        <v>0</v>
      </c>
      <c r="L12" s="14"/>
      <c r="M12" s="14"/>
      <c r="N12" s="70">
        <v>1</v>
      </c>
      <c r="O12" s="77" t="s">
        <v>21</v>
      </c>
      <c r="P12" s="41">
        <v>5475</v>
      </c>
      <c r="Q12" s="86">
        <v>0.16631227217496963</v>
      </c>
      <c r="R12" s="41">
        <v>4630</v>
      </c>
      <c r="S12" s="86">
        <v>0.1544002401040451</v>
      </c>
      <c r="T12" s="53">
        <v>0.18250539956803458</v>
      </c>
      <c r="U12" s="20">
        <v>0</v>
      </c>
    </row>
    <row r="13" spans="1:21" ht="14.25" customHeight="1">
      <c r="A13" s="101">
        <v>2</v>
      </c>
      <c r="B13" s="78" t="s">
        <v>19</v>
      </c>
      <c r="C13" s="43">
        <v>1862</v>
      </c>
      <c r="D13" s="87">
        <v>0.12474040329604073</v>
      </c>
      <c r="E13" s="43">
        <v>1249</v>
      </c>
      <c r="F13" s="87">
        <v>0.08838723374141957</v>
      </c>
      <c r="G13" s="21">
        <v>0.4907926341072859</v>
      </c>
      <c r="H13" s="44">
        <v>1</v>
      </c>
      <c r="I13" s="43">
        <v>2396</v>
      </c>
      <c r="J13" s="84">
        <v>-0.22287145242070117</v>
      </c>
      <c r="K13" s="22">
        <v>0</v>
      </c>
      <c r="L13" s="14"/>
      <c r="M13" s="14"/>
      <c r="N13" s="101">
        <v>2</v>
      </c>
      <c r="O13" s="78" t="s">
        <v>19</v>
      </c>
      <c r="P13" s="43">
        <v>4258</v>
      </c>
      <c r="Q13" s="87">
        <v>0.12934386391251518</v>
      </c>
      <c r="R13" s="43">
        <v>3103</v>
      </c>
      <c r="S13" s="87">
        <v>0.10347817387534598</v>
      </c>
      <c r="T13" s="54">
        <v>0.37222043184015474</v>
      </c>
      <c r="U13" s="22">
        <v>1</v>
      </c>
    </row>
    <row r="14" spans="1:21" ht="14.25" customHeight="1">
      <c r="A14" s="69">
        <v>3</v>
      </c>
      <c r="B14" s="78" t="s">
        <v>22</v>
      </c>
      <c r="C14" s="43">
        <v>1125</v>
      </c>
      <c r="D14" s="87">
        <v>0.07536678502043277</v>
      </c>
      <c r="E14" s="43">
        <v>1832</v>
      </c>
      <c r="F14" s="87">
        <v>0.12964404500743046</v>
      </c>
      <c r="G14" s="21">
        <v>-0.38591703056768556</v>
      </c>
      <c r="H14" s="44">
        <v>-1</v>
      </c>
      <c r="I14" s="43">
        <v>1561</v>
      </c>
      <c r="J14" s="84">
        <v>-0.27930813581037794</v>
      </c>
      <c r="K14" s="22">
        <v>0</v>
      </c>
      <c r="L14" s="14"/>
      <c r="M14" s="14"/>
      <c r="N14" s="69">
        <v>3</v>
      </c>
      <c r="O14" s="78" t="s">
        <v>22</v>
      </c>
      <c r="P14" s="43">
        <v>2686</v>
      </c>
      <c r="Q14" s="87">
        <v>0.08159173754556501</v>
      </c>
      <c r="R14" s="43">
        <v>3695</v>
      </c>
      <c r="S14" s="87">
        <v>0.12322006202687831</v>
      </c>
      <c r="T14" s="54">
        <v>-0.2730717185385656</v>
      </c>
      <c r="U14" s="22">
        <v>-1</v>
      </c>
    </row>
    <row r="15" spans="1:21" ht="14.25" customHeight="1">
      <c r="A15" s="69">
        <v>4</v>
      </c>
      <c r="B15" s="78" t="s">
        <v>24</v>
      </c>
      <c r="C15" s="43">
        <v>1055</v>
      </c>
      <c r="D15" s="87">
        <v>0.07067729617471695</v>
      </c>
      <c r="E15" s="43">
        <v>940</v>
      </c>
      <c r="F15" s="87">
        <v>0.06652041610643267</v>
      </c>
      <c r="G15" s="21">
        <v>0.12234042553191493</v>
      </c>
      <c r="H15" s="44">
        <v>1</v>
      </c>
      <c r="I15" s="43">
        <v>1447</v>
      </c>
      <c r="J15" s="84">
        <v>-0.2709053213545266</v>
      </c>
      <c r="K15" s="22">
        <v>0</v>
      </c>
      <c r="L15" s="14"/>
      <c r="M15" s="14"/>
      <c r="N15" s="69">
        <v>4</v>
      </c>
      <c r="O15" s="78" t="s">
        <v>24</v>
      </c>
      <c r="P15" s="43">
        <v>2502</v>
      </c>
      <c r="Q15" s="87">
        <v>0.07600243013365734</v>
      </c>
      <c r="R15" s="43">
        <v>2267</v>
      </c>
      <c r="S15" s="87">
        <v>0.07559942641811451</v>
      </c>
      <c r="T15" s="54">
        <v>0.10366122629025143</v>
      </c>
      <c r="U15" s="22">
        <v>1</v>
      </c>
    </row>
    <row r="16" spans="1:21" ht="14.25" customHeight="1">
      <c r="A16" s="72">
        <v>5</v>
      </c>
      <c r="B16" s="79" t="s">
        <v>20</v>
      </c>
      <c r="C16" s="45">
        <v>1002</v>
      </c>
      <c r="D16" s="88">
        <v>0.06712668319153213</v>
      </c>
      <c r="E16" s="45">
        <v>1054</v>
      </c>
      <c r="F16" s="88">
        <v>0.07458778571934045</v>
      </c>
      <c r="G16" s="23">
        <v>-0.04933586337760909</v>
      </c>
      <c r="H16" s="46">
        <v>-1</v>
      </c>
      <c r="I16" s="45">
        <v>1278</v>
      </c>
      <c r="J16" s="85">
        <v>-0.215962441314554</v>
      </c>
      <c r="K16" s="24">
        <v>1</v>
      </c>
      <c r="L16" s="14"/>
      <c r="M16" s="14"/>
      <c r="N16" s="72">
        <v>5</v>
      </c>
      <c r="O16" s="79" t="s">
        <v>25</v>
      </c>
      <c r="P16" s="45">
        <v>2285</v>
      </c>
      <c r="Q16" s="88">
        <v>0.06941069258809235</v>
      </c>
      <c r="R16" s="45">
        <v>1892</v>
      </c>
      <c r="S16" s="88">
        <v>0.06309400740320806</v>
      </c>
      <c r="T16" s="55">
        <v>0.20771670190274838</v>
      </c>
      <c r="U16" s="24">
        <v>1</v>
      </c>
    </row>
    <row r="17" spans="1:21" ht="14.25" customHeight="1">
      <c r="A17" s="70">
        <v>6</v>
      </c>
      <c r="B17" s="77" t="s">
        <v>25</v>
      </c>
      <c r="C17" s="41">
        <v>940</v>
      </c>
      <c r="D17" s="86">
        <v>0.06297313592818383</v>
      </c>
      <c r="E17" s="41">
        <v>875</v>
      </c>
      <c r="F17" s="86">
        <v>0.06192060009907296</v>
      </c>
      <c r="G17" s="19">
        <v>0.07428571428571429</v>
      </c>
      <c r="H17" s="42">
        <v>0</v>
      </c>
      <c r="I17" s="41">
        <v>1345</v>
      </c>
      <c r="J17" s="83">
        <v>-0.3011152416356877</v>
      </c>
      <c r="K17" s="20">
        <v>-1</v>
      </c>
      <c r="L17" s="14"/>
      <c r="M17" s="14"/>
      <c r="N17" s="70">
        <v>6</v>
      </c>
      <c r="O17" s="77" t="s">
        <v>20</v>
      </c>
      <c r="P17" s="41">
        <v>2280</v>
      </c>
      <c r="Q17" s="86">
        <v>0.0692588092345079</v>
      </c>
      <c r="R17" s="41">
        <v>2520</v>
      </c>
      <c r="S17" s="86">
        <v>0.0840364157801714</v>
      </c>
      <c r="T17" s="53">
        <v>-0.09523809523809523</v>
      </c>
      <c r="U17" s="20">
        <v>-2</v>
      </c>
    </row>
    <row r="18" spans="1:21" ht="14.25" customHeight="1">
      <c r="A18" s="69">
        <v>7</v>
      </c>
      <c r="B18" s="78" t="s">
        <v>31</v>
      </c>
      <c r="C18" s="43">
        <v>682</v>
      </c>
      <c r="D18" s="87">
        <v>0.045689019896831246</v>
      </c>
      <c r="E18" s="43">
        <v>709</v>
      </c>
      <c r="F18" s="87">
        <v>0.0501733776802774</v>
      </c>
      <c r="G18" s="21">
        <v>-0.03808180535966155</v>
      </c>
      <c r="H18" s="44">
        <v>1</v>
      </c>
      <c r="I18" s="43">
        <v>770</v>
      </c>
      <c r="J18" s="84">
        <v>-0.11428571428571432</v>
      </c>
      <c r="K18" s="22">
        <v>1</v>
      </c>
      <c r="L18" s="14"/>
      <c r="M18" s="14"/>
      <c r="N18" s="69">
        <v>7</v>
      </c>
      <c r="O18" s="78" t="s">
        <v>31</v>
      </c>
      <c r="P18" s="43">
        <v>1452</v>
      </c>
      <c r="Q18" s="87">
        <v>0.04410692588092345</v>
      </c>
      <c r="R18" s="43">
        <v>1334</v>
      </c>
      <c r="S18" s="87">
        <v>0.04448594390902724</v>
      </c>
      <c r="T18" s="54">
        <v>0.08845577211394295</v>
      </c>
      <c r="U18" s="22">
        <v>1</v>
      </c>
    </row>
    <row r="19" spans="1:21" ht="14.25" customHeight="1">
      <c r="A19" s="69">
        <v>8</v>
      </c>
      <c r="B19" s="78" t="s">
        <v>33</v>
      </c>
      <c r="C19" s="43">
        <v>577</v>
      </c>
      <c r="D19" s="87">
        <v>0.03865478662825752</v>
      </c>
      <c r="E19" s="43">
        <v>498</v>
      </c>
      <c r="F19" s="87">
        <v>0.035241667256386666</v>
      </c>
      <c r="G19" s="21">
        <v>0.15863453815261042</v>
      </c>
      <c r="H19" s="44">
        <v>1</v>
      </c>
      <c r="I19" s="43">
        <v>478</v>
      </c>
      <c r="J19" s="84">
        <v>0.20711297071129708</v>
      </c>
      <c r="K19" s="22">
        <v>5</v>
      </c>
      <c r="L19" s="14"/>
      <c r="M19" s="14"/>
      <c r="N19" s="69">
        <v>8</v>
      </c>
      <c r="O19" s="78" t="s">
        <v>26</v>
      </c>
      <c r="P19" s="43">
        <v>1377</v>
      </c>
      <c r="Q19" s="87">
        <v>0.04182867557715674</v>
      </c>
      <c r="R19" s="43">
        <v>1566</v>
      </c>
      <c r="S19" s="87">
        <v>0.05222262980624937</v>
      </c>
      <c r="T19" s="54">
        <v>-0.12068965517241381</v>
      </c>
      <c r="U19" s="22">
        <v>-1</v>
      </c>
    </row>
    <row r="20" spans="1:21" ht="14.25" customHeight="1">
      <c r="A20" s="69">
        <v>9</v>
      </c>
      <c r="B20" s="78" t="s">
        <v>26</v>
      </c>
      <c r="C20" s="43">
        <v>564</v>
      </c>
      <c r="D20" s="87">
        <v>0.037783881556910294</v>
      </c>
      <c r="E20" s="43">
        <v>728</v>
      </c>
      <c r="F20" s="87">
        <v>0.051517939282428704</v>
      </c>
      <c r="G20" s="21">
        <v>-0.22527472527472525</v>
      </c>
      <c r="H20" s="44">
        <v>-2</v>
      </c>
      <c r="I20" s="43">
        <v>813</v>
      </c>
      <c r="J20" s="84">
        <v>-0.30627306273062727</v>
      </c>
      <c r="K20" s="22">
        <v>-2</v>
      </c>
      <c r="L20" s="14"/>
      <c r="M20" s="14"/>
      <c r="N20" s="69">
        <v>9</v>
      </c>
      <c r="O20" s="78" t="s">
        <v>23</v>
      </c>
      <c r="P20" s="43">
        <v>1160</v>
      </c>
      <c r="Q20" s="87">
        <v>0.03523693803159174</v>
      </c>
      <c r="R20" s="43">
        <v>944</v>
      </c>
      <c r="S20" s="87">
        <v>0.03148030813352453</v>
      </c>
      <c r="T20" s="54">
        <v>0.22881355932203395</v>
      </c>
      <c r="U20" s="22">
        <v>2</v>
      </c>
    </row>
    <row r="21" spans="1:21" ht="14.25" customHeight="1">
      <c r="A21" s="72">
        <v>10</v>
      </c>
      <c r="B21" s="79" t="s">
        <v>23</v>
      </c>
      <c r="C21" s="45">
        <v>542</v>
      </c>
      <c r="D21" s="88">
        <v>0.036310042205399615</v>
      </c>
      <c r="E21" s="45">
        <v>413</v>
      </c>
      <c r="F21" s="88">
        <v>0.029226523246762438</v>
      </c>
      <c r="G21" s="23">
        <v>0.3123486682808716</v>
      </c>
      <c r="H21" s="46">
        <v>3</v>
      </c>
      <c r="I21" s="45">
        <v>618</v>
      </c>
      <c r="J21" s="85">
        <v>-0.12297734627831713</v>
      </c>
      <c r="K21" s="24">
        <v>0</v>
      </c>
      <c r="L21" s="14"/>
      <c r="M21" s="14"/>
      <c r="N21" s="72">
        <v>10</v>
      </c>
      <c r="O21" s="79" t="s">
        <v>28</v>
      </c>
      <c r="P21" s="45">
        <v>1069</v>
      </c>
      <c r="Q21" s="88">
        <v>0.0324726609963548</v>
      </c>
      <c r="R21" s="45">
        <v>987</v>
      </c>
      <c r="S21" s="88">
        <v>0.032914262847233804</v>
      </c>
      <c r="T21" s="55">
        <v>0.08308004052684903</v>
      </c>
      <c r="U21" s="24">
        <v>-1</v>
      </c>
    </row>
    <row r="22" spans="1:21" ht="14.25" customHeight="1">
      <c r="A22" s="70">
        <v>11</v>
      </c>
      <c r="B22" s="77" t="s">
        <v>27</v>
      </c>
      <c r="C22" s="41">
        <v>503</v>
      </c>
      <c r="D22" s="86">
        <v>0.03369732699135794</v>
      </c>
      <c r="E22" s="41">
        <v>473</v>
      </c>
      <c r="F22" s="86">
        <v>0.033472507253556015</v>
      </c>
      <c r="G22" s="19">
        <v>0.06342494714587743</v>
      </c>
      <c r="H22" s="42">
        <v>0</v>
      </c>
      <c r="I22" s="41">
        <v>447</v>
      </c>
      <c r="J22" s="83">
        <v>0.12527964205816544</v>
      </c>
      <c r="K22" s="20">
        <v>3</v>
      </c>
      <c r="L22" s="14"/>
      <c r="M22" s="14"/>
      <c r="N22" s="70">
        <v>11</v>
      </c>
      <c r="O22" s="77" t="s">
        <v>33</v>
      </c>
      <c r="P22" s="41">
        <v>1055</v>
      </c>
      <c r="Q22" s="86">
        <v>0.032047387606318346</v>
      </c>
      <c r="R22" s="41">
        <v>867</v>
      </c>
      <c r="S22" s="86">
        <v>0.028912528762463734</v>
      </c>
      <c r="T22" s="53">
        <v>0.21683967704728957</v>
      </c>
      <c r="U22" s="20">
        <v>1</v>
      </c>
    </row>
    <row r="23" spans="1:21" ht="14.25" customHeight="1">
      <c r="A23" s="69">
        <v>12</v>
      </c>
      <c r="B23" s="78" t="s">
        <v>50</v>
      </c>
      <c r="C23" s="43">
        <v>448</v>
      </c>
      <c r="D23" s="87">
        <v>0.030012728612581228</v>
      </c>
      <c r="E23" s="43">
        <v>388</v>
      </c>
      <c r="F23" s="87">
        <v>0.02745736324393178</v>
      </c>
      <c r="G23" s="21">
        <v>0.15463917525773185</v>
      </c>
      <c r="H23" s="44">
        <v>2</v>
      </c>
      <c r="I23" s="43">
        <v>518</v>
      </c>
      <c r="J23" s="84">
        <v>-0.1351351351351351</v>
      </c>
      <c r="K23" s="22">
        <v>0</v>
      </c>
      <c r="L23" s="14"/>
      <c r="M23" s="14"/>
      <c r="N23" s="69">
        <v>12</v>
      </c>
      <c r="O23" s="78" t="s">
        <v>30</v>
      </c>
      <c r="P23" s="43">
        <v>983</v>
      </c>
      <c r="Q23" s="87">
        <v>0.02986026731470231</v>
      </c>
      <c r="R23" s="43">
        <v>665</v>
      </c>
      <c r="S23" s="87">
        <v>0.022176276386434123</v>
      </c>
      <c r="T23" s="54">
        <v>0.4781954887218045</v>
      </c>
      <c r="U23" s="22">
        <v>3</v>
      </c>
    </row>
    <row r="24" spans="1:21" ht="14.25" customHeight="1">
      <c r="A24" s="69">
        <v>13</v>
      </c>
      <c r="B24" s="78" t="s">
        <v>56</v>
      </c>
      <c r="C24" s="43">
        <v>444</v>
      </c>
      <c r="D24" s="87">
        <v>0.029744757821397468</v>
      </c>
      <c r="E24" s="43">
        <v>236</v>
      </c>
      <c r="F24" s="87">
        <v>0.016700870426721394</v>
      </c>
      <c r="G24" s="21">
        <v>0.8813559322033899</v>
      </c>
      <c r="H24" s="44">
        <v>4</v>
      </c>
      <c r="I24" s="43">
        <v>366</v>
      </c>
      <c r="J24" s="84">
        <v>0.21311475409836067</v>
      </c>
      <c r="K24" s="22">
        <v>3</v>
      </c>
      <c r="L24" s="14"/>
      <c r="M24" s="14"/>
      <c r="N24" s="69">
        <v>13</v>
      </c>
      <c r="O24" s="78" t="s">
        <v>50</v>
      </c>
      <c r="P24" s="43">
        <v>966</v>
      </c>
      <c r="Q24" s="87">
        <v>0.02934386391251519</v>
      </c>
      <c r="R24" s="43">
        <v>804</v>
      </c>
      <c r="S24" s="87">
        <v>0.02681161836795945</v>
      </c>
      <c r="T24" s="54">
        <v>0.20149253731343286</v>
      </c>
      <c r="U24" s="22">
        <v>1</v>
      </c>
    </row>
    <row r="25" spans="1:21" ht="14.25" customHeight="1">
      <c r="A25" s="69">
        <v>14</v>
      </c>
      <c r="B25" s="78" t="s">
        <v>32</v>
      </c>
      <c r="C25" s="43">
        <v>419</v>
      </c>
      <c r="D25" s="87">
        <v>0.028069940376498962</v>
      </c>
      <c r="E25" s="43">
        <v>426</v>
      </c>
      <c r="F25" s="87">
        <v>0.030146486448234377</v>
      </c>
      <c r="G25" s="21">
        <v>-0.016431924882629123</v>
      </c>
      <c r="H25" s="44">
        <v>-2</v>
      </c>
      <c r="I25" s="43">
        <v>381</v>
      </c>
      <c r="J25" s="84">
        <v>0.09973753280839892</v>
      </c>
      <c r="K25" s="22">
        <v>1</v>
      </c>
      <c r="L25" s="14"/>
      <c r="M25" s="14"/>
      <c r="N25" s="69">
        <v>14</v>
      </c>
      <c r="O25" s="78" t="s">
        <v>27</v>
      </c>
      <c r="P25" s="43">
        <v>950</v>
      </c>
      <c r="Q25" s="87">
        <v>0.028857837181044958</v>
      </c>
      <c r="R25" s="43">
        <v>954</v>
      </c>
      <c r="S25" s="87">
        <v>0.03181378597392203</v>
      </c>
      <c r="T25" s="54">
        <v>-0.004192872117400381</v>
      </c>
      <c r="U25" s="22">
        <v>-4</v>
      </c>
    </row>
    <row r="26" spans="1:21" ht="14.25" customHeight="1">
      <c r="A26" s="72">
        <v>15</v>
      </c>
      <c r="B26" s="79" t="s">
        <v>30</v>
      </c>
      <c r="C26" s="45">
        <v>410</v>
      </c>
      <c r="D26" s="88">
        <v>0.0274670060963355</v>
      </c>
      <c r="E26" s="45">
        <v>292</v>
      </c>
      <c r="F26" s="88">
        <v>0.020663788833062063</v>
      </c>
      <c r="G26" s="23">
        <v>0.40410958904109595</v>
      </c>
      <c r="H26" s="46">
        <v>0</v>
      </c>
      <c r="I26" s="45">
        <v>573</v>
      </c>
      <c r="J26" s="85">
        <v>-0.28446771378708546</v>
      </c>
      <c r="K26" s="24">
        <v>-4</v>
      </c>
      <c r="L26" s="14"/>
      <c r="M26" s="14"/>
      <c r="N26" s="72">
        <v>15</v>
      </c>
      <c r="O26" s="79" t="s">
        <v>56</v>
      </c>
      <c r="P26" s="45">
        <v>810</v>
      </c>
      <c r="Q26" s="88">
        <v>0.024605103280680437</v>
      </c>
      <c r="R26" s="45">
        <v>464</v>
      </c>
      <c r="S26" s="88">
        <v>0.01547337179444426</v>
      </c>
      <c r="T26" s="55">
        <v>0.7456896551724137</v>
      </c>
      <c r="U26" s="24">
        <v>2</v>
      </c>
    </row>
    <row r="27" spans="1:21" ht="14.25" customHeight="1">
      <c r="A27" s="70">
        <v>16</v>
      </c>
      <c r="B27" s="77" t="s">
        <v>28</v>
      </c>
      <c r="C27" s="41">
        <v>404</v>
      </c>
      <c r="D27" s="86">
        <v>0.02706504990955986</v>
      </c>
      <c r="E27" s="41">
        <v>475</v>
      </c>
      <c r="F27" s="86">
        <v>0.03361404005378246</v>
      </c>
      <c r="G27" s="19">
        <v>-0.14947368421052631</v>
      </c>
      <c r="H27" s="42">
        <v>-6</v>
      </c>
      <c r="I27" s="41">
        <v>665</v>
      </c>
      <c r="J27" s="83">
        <v>-0.39248120300751876</v>
      </c>
      <c r="K27" s="20">
        <v>-7</v>
      </c>
      <c r="L27" s="14"/>
      <c r="M27" s="14"/>
      <c r="N27" s="70">
        <v>16</v>
      </c>
      <c r="O27" s="77" t="s">
        <v>32</v>
      </c>
      <c r="P27" s="41">
        <v>800</v>
      </c>
      <c r="Q27" s="86">
        <v>0.024301336573511544</v>
      </c>
      <c r="R27" s="41">
        <v>852</v>
      </c>
      <c r="S27" s="86">
        <v>0.028412312001867477</v>
      </c>
      <c r="T27" s="53">
        <v>-0.06103286384976525</v>
      </c>
      <c r="U27" s="20">
        <v>-3</v>
      </c>
    </row>
    <row r="28" spans="1:21" ht="14.25" customHeight="1">
      <c r="A28" s="69">
        <v>17</v>
      </c>
      <c r="B28" s="78" t="s">
        <v>29</v>
      </c>
      <c r="C28" s="43">
        <v>356</v>
      </c>
      <c r="D28" s="87">
        <v>0.023849400415354726</v>
      </c>
      <c r="E28" s="43">
        <v>276</v>
      </c>
      <c r="F28" s="87">
        <v>0.019531526431250442</v>
      </c>
      <c r="G28" s="21">
        <v>0.28985507246376807</v>
      </c>
      <c r="H28" s="44">
        <v>-1</v>
      </c>
      <c r="I28" s="43">
        <v>356</v>
      </c>
      <c r="J28" s="84">
        <v>0</v>
      </c>
      <c r="K28" s="22">
        <v>0</v>
      </c>
      <c r="L28" s="14"/>
      <c r="M28" s="14"/>
      <c r="N28" s="69">
        <v>17</v>
      </c>
      <c r="O28" s="78" t="s">
        <v>29</v>
      </c>
      <c r="P28" s="43">
        <v>712</v>
      </c>
      <c r="Q28" s="87">
        <v>0.021628189550425274</v>
      </c>
      <c r="R28" s="43">
        <v>557</v>
      </c>
      <c r="S28" s="87">
        <v>0.018574715710141063</v>
      </c>
      <c r="T28" s="54">
        <v>0.2782764811490126</v>
      </c>
      <c r="U28" s="22">
        <v>-1</v>
      </c>
    </row>
    <row r="29" spans="1:21" ht="14.25" customHeight="1">
      <c r="A29" s="69">
        <v>18</v>
      </c>
      <c r="B29" s="78" t="s">
        <v>37</v>
      </c>
      <c r="C29" s="43">
        <v>254</v>
      </c>
      <c r="D29" s="87">
        <v>0.017016145240168822</v>
      </c>
      <c r="E29" s="43">
        <v>197</v>
      </c>
      <c r="F29" s="87">
        <v>0.01394098082230557</v>
      </c>
      <c r="G29" s="21">
        <v>0.28934010152284273</v>
      </c>
      <c r="H29" s="44">
        <v>0</v>
      </c>
      <c r="I29" s="43">
        <v>287</v>
      </c>
      <c r="J29" s="84">
        <v>-0.1149825783972126</v>
      </c>
      <c r="K29" s="22">
        <v>0</v>
      </c>
      <c r="L29" s="14"/>
      <c r="M29" s="14"/>
      <c r="N29" s="69">
        <v>18</v>
      </c>
      <c r="O29" s="78" t="s">
        <v>37</v>
      </c>
      <c r="P29" s="43">
        <v>541</v>
      </c>
      <c r="Q29" s="87">
        <v>0.01643377885783718</v>
      </c>
      <c r="R29" s="43">
        <v>344</v>
      </c>
      <c r="S29" s="87">
        <v>0.011471637709674192</v>
      </c>
      <c r="T29" s="54">
        <v>0.5726744186046511</v>
      </c>
      <c r="U29" s="22">
        <v>0</v>
      </c>
    </row>
    <row r="30" spans="1:21" ht="14.25" customHeight="1">
      <c r="A30" s="69">
        <v>19</v>
      </c>
      <c r="B30" s="78" t="s">
        <v>34</v>
      </c>
      <c r="C30" s="43">
        <v>134</v>
      </c>
      <c r="D30" s="87">
        <v>0.008977021504655992</v>
      </c>
      <c r="E30" s="43">
        <v>127</v>
      </c>
      <c r="F30" s="87">
        <v>0.008987332814379733</v>
      </c>
      <c r="G30" s="21">
        <v>0.055118110236220375</v>
      </c>
      <c r="H30" s="44">
        <v>1</v>
      </c>
      <c r="I30" s="43">
        <v>202</v>
      </c>
      <c r="J30" s="84">
        <v>-0.3366336633663366</v>
      </c>
      <c r="K30" s="22">
        <v>1</v>
      </c>
      <c r="N30" s="69">
        <v>19</v>
      </c>
      <c r="O30" s="78" t="s">
        <v>35</v>
      </c>
      <c r="P30" s="43">
        <v>371</v>
      </c>
      <c r="Q30" s="87">
        <v>0.011269744835965979</v>
      </c>
      <c r="R30" s="43">
        <v>280</v>
      </c>
      <c r="S30" s="87">
        <v>0.009337379531130157</v>
      </c>
      <c r="T30" s="54">
        <v>0.32499999999999996</v>
      </c>
      <c r="U30" s="22">
        <v>0</v>
      </c>
    </row>
    <row r="31" spans="1:21" ht="14.25" customHeight="1">
      <c r="A31" s="72">
        <v>20</v>
      </c>
      <c r="B31" s="79" t="s">
        <v>35</v>
      </c>
      <c r="C31" s="45">
        <v>111</v>
      </c>
      <c r="D31" s="88">
        <v>0.007436189455349367</v>
      </c>
      <c r="E31" s="45">
        <v>115</v>
      </c>
      <c r="F31" s="88">
        <v>0.008138136013021017</v>
      </c>
      <c r="G31" s="23">
        <v>-0.034782608695652195</v>
      </c>
      <c r="H31" s="46">
        <v>1</v>
      </c>
      <c r="I31" s="45">
        <v>260</v>
      </c>
      <c r="J31" s="85">
        <v>-0.573076923076923</v>
      </c>
      <c r="K31" s="24">
        <v>-1</v>
      </c>
      <c r="N31" s="72">
        <v>20</v>
      </c>
      <c r="O31" s="79" t="s">
        <v>34</v>
      </c>
      <c r="P31" s="45">
        <v>336</v>
      </c>
      <c r="Q31" s="88">
        <v>0.010206561360874849</v>
      </c>
      <c r="R31" s="45">
        <v>254</v>
      </c>
      <c r="S31" s="88">
        <v>0.008470337146096641</v>
      </c>
      <c r="T31" s="55">
        <v>0.32283464566929143</v>
      </c>
      <c r="U31" s="24">
        <v>0</v>
      </c>
    </row>
    <row r="32" spans="1:21" ht="14.25" customHeight="1">
      <c r="A32" s="126" t="s">
        <v>53</v>
      </c>
      <c r="B32" s="127"/>
      <c r="C32" s="3">
        <f>SUM(C12:C31)</f>
        <v>14498</v>
      </c>
      <c r="D32" s="6">
        <f>C32/C34</f>
        <v>0.9712601326455417</v>
      </c>
      <c r="E32" s="3">
        <f>SUM(E12:E31)</f>
        <v>13541</v>
      </c>
      <c r="F32" s="6">
        <f>E32/E34</f>
        <v>0.9582478239331965</v>
      </c>
      <c r="G32" s="25">
        <f>C32/E32-1</f>
        <v>0.07067424857839155</v>
      </c>
      <c r="H32" s="25"/>
      <c r="I32" s="3">
        <f>SUM(I12:I31)</f>
        <v>17570</v>
      </c>
      <c r="J32" s="26">
        <f>C32/I32-1</f>
        <v>-0.17484348321001708</v>
      </c>
      <c r="K32" s="27"/>
      <c r="N32" s="126" t="s">
        <v>53</v>
      </c>
      <c r="O32" s="127"/>
      <c r="P32" s="3">
        <f>SUM(P12:P31)</f>
        <v>32068</v>
      </c>
      <c r="Q32" s="6">
        <f>P32/P34</f>
        <v>0.9741190765492103</v>
      </c>
      <c r="R32" s="3">
        <f>SUM(R12:R31)</f>
        <v>28979</v>
      </c>
      <c r="S32" s="6">
        <f>R32/R34</f>
        <v>0.9663854336879314</v>
      </c>
      <c r="T32" s="25">
        <f>P32/R32-1</f>
        <v>0.10659443044963601</v>
      </c>
      <c r="U32" s="50"/>
    </row>
    <row r="33" spans="1:21" ht="14.25" customHeight="1">
      <c r="A33" s="126" t="s">
        <v>12</v>
      </c>
      <c r="B33" s="127"/>
      <c r="C33" s="3">
        <f>C34-SUM(C12:C31)</f>
        <v>429</v>
      </c>
      <c r="D33" s="6">
        <f>C33/C34</f>
        <v>0.028739867354458364</v>
      </c>
      <c r="E33" s="3">
        <f>E34-SUM(E12:E31)</f>
        <v>590</v>
      </c>
      <c r="F33" s="6">
        <f>E33/E34</f>
        <v>0.04175217606680348</v>
      </c>
      <c r="G33" s="25">
        <f>C33/E33-1</f>
        <v>-0.2728813559322034</v>
      </c>
      <c r="H33" s="25"/>
      <c r="I33" s="3">
        <f>I34-SUM(I12:I31)</f>
        <v>423</v>
      </c>
      <c r="J33" s="26">
        <f>C33/I33-1</f>
        <v>0.014184397163120588</v>
      </c>
      <c r="K33" s="27"/>
      <c r="N33" s="126" t="s">
        <v>12</v>
      </c>
      <c r="O33" s="127"/>
      <c r="P33" s="3">
        <f>P34-SUM(P12:P31)</f>
        <v>852</v>
      </c>
      <c r="Q33" s="6">
        <f>P33/P34</f>
        <v>0.025880923450789795</v>
      </c>
      <c r="R33" s="3">
        <f>R34-SUM(R12:R31)</f>
        <v>1008</v>
      </c>
      <c r="S33" s="6">
        <f>R33/R34</f>
        <v>0.033614566312068564</v>
      </c>
      <c r="T33" s="25">
        <f>P33/R33-1</f>
        <v>-0.15476190476190477</v>
      </c>
      <c r="U33" s="51"/>
    </row>
    <row r="34" spans="1:21" ht="14.25" customHeight="1">
      <c r="A34" s="122" t="s">
        <v>38</v>
      </c>
      <c r="B34" s="123"/>
      <c r="C34" s="47">
        <v>14927</v>
      </c>
      <c r="D34" s="28">
        <v>1</v>
      </c>
      <c r="E34" s="47">
        <v>14131</v>
      </c>
      <c r="F34" s="28">
        <v>1</v>
      </c>
      <c r="G34" s="29">
        <v>0.05633005449012818</v>
      </c>
      <c r="H34" s="29"/>
      <c r="I34" s="47">
        <v>17993</v>
      </c>
      <c r="J34" s="102">
        <v>-0.1703995998443839</v>
      </c>
      <c r="K34" s="30"/>
      <c r="N34" s="122" t="s">
        <v>38</v>
      </c>
      <c r="O34" s="123"/>
      <c r="P34" s="47">
        <v>32920</v>
      </c>
      <c r="Q34" s="28">
        <v>1</v>
      </c>
      <c r="R34" s="47">
        <v>29987</v>
      </c>
      <c r="S34" s="28">
        <v>1</v>
      </c>
      <c r="T34" s="52">
        <v>0.09780905058858846</v>
      </c>
      <c r="U34" s="30"/>
    </row>
    <row r="35" spans="1:14" ht="14.25" customHeight="1">
      <c r="A35" t="s">
        <v>71</v>
      </c>
      <c r="C35" s="16"/>
      <c r="D35" s="16"/>
      <c r="E35" s="16"/>
      <c r="F35" s="16"/>
      <c r="G35" s="16"/>
      <c r="H35" s="16"/>
      <c r="I35" s="16"/>
      <c r="J35" s="16"/>
      <c r="N35" t="s">
        <v>71</v>
      </c>
    </row>
    <row r="36" spans="1:14" ht="15">
      <c r="A36" s="9" t="s">
        <v>72</v>
      </c>
      <c r="N36" s="9" t="s">
        <v>72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1" t="s">
        <v>116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34" t="s">
        <v>114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4"/>
      <c r="M40" s="3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35" t="s">
        <v>115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4"/>
      <c r="M41" s="31"/>
      <c r="N41" s="135" t="s">
        <v>117</v>
      </c>
      <c r="O41" s="135"/>
      <c r="P41" s="135"/>
      <c r="Q41" s="135"/>
      <c r="R41" s="135"/>
      <c r="S41" s="135"/>
      <c r="T41" s="135"/>
      <c r="U41" s="135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4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4" t="s">
        <v>4</v>
      </c>
    </row>
    <row r="43" spans="1:21" ht="15">
      <c r="A43" s="138" t="s">
        <v>0</v>
      </c>
      <c r="B43" s="138" t="s">
        <v>52</v>
      </c>
      <c r="C43" s="140" t="s">
        <v>86</v>
      </c>
      <c r="D43" s="141"/>
      <c r="E43" s="141"/>
      <c r="F43" s="141"/>
      <c r="G43" s="141"/>
      <c r="H43" s="142"/>
      <c r="I43" s="140" t="s">
        <v>87</v>
      </c>
      <c r="J43" s="141"/>
      <c r="K43" s="142"/>
      <c r="L43" s="14"/>
      <c r="M43" s="14"/>
      <c r="N43" s="138" t="s">
        <v>0</v>
      </c>
      <c r="O43" s="138" t="s">
        <v>52</v>
      </c>
      <c r="P43" s="140" t="s">
        <v>88</v>
      </c>
      <c r="Q43" s="141"/>
      <c r="R43" s="141"/>
      <c r="S43" s="141"/>
      <c r="T43" s="141"/>
      <c r="U43" s="142"/>
    </row>
    <row r="44" spans="1:21" ht="15">
      <c r="A44" s="139"/>
      <c r="B44" s="139"/>
      <c r="C44" s="147" t="s">
        <v>89</v>
      </c>
      <c r="D44" s="148"/>
      <c r="E44" s="148"/>
      <c r="F44" s="148"/>
      <c r="G44" s="148"/>
      <c r="H44" s="149"/>
      <c r="I44" s="147" t="s">
        <v>90</v>
      </c>
      <c r="J44" s="148"/>
      <c r="K44" s="149"/>
      <c r="L44" s="14"/>
      <c r="M44" s="14"/>
      <c r="N44" s="139"/>
      <c r="O44" s="139"/>
      <c r="P44" s="147" t="s">
        <v>91</v>
      </c>
      <c r="Q44" s="148"/>
      <c r="R44" s="148"/>
      <c r="S44" s="148"/>
      <c r="T44" s="148"/>
      <c r="U44" s="149"/>
    </row>
    <row r="45" spans="1:21" ht="15" customHeight="1">
      <c r="A45" s="139"/>
      <c r="B45" s="139"/>
      <c r="C45" s="143">
        <v>2018</v>
      </c>
      <c r="D45" s="144"/>
      <c r="E45" s="153">
        <v>2017</v>
      </c>
      <c r="F45" s="144"/>
      <c r="G45" s="128" t="s">
        <v>5</v>
      </c>
      <c r="H45" s="124" t="s">
        <v>61</v>
      </c>
      <c r="I45" s="158">
        <v>2018</v>
      </c>
      <c r="J45" s="125" t="s">
        <v>92</v>
      </c>
      <c r="K45" s="124" t="s">
        <v>97</v>
      </c>
      <c r="L45" s="14"/>
      <c r="M45" s="14"/>
      <c r="N45" s="139"/>
      <c r="O45" s="139"/>
      <c r="P45" s="143">
        <v>2018</v>
      </c>
      <c r="Q45" s="144"/>
      <c r="R45" s="143">
        <v>2017</v>
      </c>
      <c r="S45" s="144"/>
      <c r="T45" s="128" t="s">
        <v>5</v>
      </c>
      <c r="U45" s="136" t="s">
        <v>69</v>
      </c>
    </row>
    <row r="46" spans="1:21" ht="15" customHeight="1">
      <c r="A46" s="132" t="s">
        <v>6</v>
      </c>
      <c r="B46" s="132" t="s">
        <v>52</v>
      </c>
      <c r="C46" s="145"/>
      <c r="D46" s="146"/>
      <c r="E46" s="154"/>
      <c r="F46" s="146"/>
      <c r="G46" s="129"/>
      <c r="H46" s="125"/>
      <c r="I46" s="158"/>
      <c r="J46" s="125"/>
      <c r="K46" s="125"/>
      <c r="L46" s="14"/>
      <c r="M46" s="14"/>
      <c r="N46" s="132" t="s">
        <v>6</v>
      </c>
      <c r="O46" s="132" t="s">
        <v>52</v>
      </c>
      <c r="P46" s="145"/>
      <c r="Q46" s="146"/>
      <c r="R46" s="145"/>
      <c r="S46" s="146"/>
      <c r="T46" s="129"/>
      <c r="U46" s="137"/>
    </row>
    <row r="47" spans="1:21" ht="15" customHeight="1">
      <c r="A47" s="132"/>
      <c r="B47" s="132"/>
      <c r="C47" s="112" t="s">
        <v>8</v>
      </c>
      <c r="D47" s="17" t="s">
        <v>2</v>
      </c>
      <c r="E47" s="112" t="s">
        <v>8</v>
      </c>
      <c r="F47" s="17" t="s">
        <v>2</v>
      </c>
      <c r="G47" s="130" t="s">
        <v>9</v>
      </c>
      <c r="H47" s="130" t="s">
        <v>62</v>
      </c>
      <c r="I47" s="18" t="s">
        <v>8</v>
      </c>
      <c r="J47" s="159" t="s">
        <v>93</v>
      </c>
      <c r="K47" s="159" t="s">
        <v>98</v>
      </c>
      <c r="L47" s="14"/>
      <c r="M47" s="14"/>
      <c r="N47" s="132"/>
      <c r="O47" s="132"/>
      <c r="P47" s="112" t="s">
        <v>8</v>
      </c>
      <c r="Q47" s="17" t="s">
        <v>2</v>
      </c>
      <c r="R47" s="112" t="s">
        <v>8</v>
      </c>
      <c r="S47" s="17" t="s">
        <v>2</v>
      </c>
      <c r="T47" s="130" t="s">
        <v>9</v>
      </c>
      <c r="U47" s="120" t="s">
        <v>70</v>
      </c>
    </row>
    <row r="48" spans="1:21" ht="15" customHeight="1">
      <c r="A48" s="133"/>
      <c r="B48" s="133"/>
      <c r="C48" s="110" t="s">
        <v>10</v>
      </c>
      <c r="D48" s="95" t="s">
        <v>11</v>
      </c>
      <c r="E48" s="110" t="s">
        <v>10</v>
      </c>
      <c r="F48" s="95" t="s">
        <v>11</v>
      </c>
      <c r="G48" s="161"/>
      <c r="H48" s="161"/>
      <c r="I48" s="110" t="s">
        <v>10</v>
      </c>
      <c r="J48" s="160"/>
      <c r="K48" s="160"/>
      <c r="L48" s="14"/>
      <c r="M48" s="14"/>
      <c r="N48" s="133"/>
      <c r="O48" s="133"/>
      <c r="P48" s="110" t="s">
        <v>10</v>
      </c>
      <c r="Q48" s="95" t="s">
        <v>11</v>
      </c>
      <c r="R48" s="110" t="s">
        <v>10</v>
      </c>
      <c r="S48" s="95" t="s">
        <v>11</v>
      </c>
      <c r="T48" s="131"/>
      <c r="U48" s="121"/>
    </row>
    <row r="49" spans="1:21" ht="15">
      <c r="A49" s="70">
        <v>1</v>
      </c>
      <c r="B49" s="77" t="s">
        <v>46</v>
      </c>
      <c r="C49" s="41">
        <v>869</v>
      </c>
      <c r="D49" s="71">
        <v>0.05821665438467207</v>
      </c>
      <c r="E49" s="41">
        <v>529</v>
      </c>
      <c r="F49" s="71">
        <v>0.03743542565989668</v>
      </c>
      <c r="G49" s="32">
        <v>0.6427221172022684</v>
      </c>
      <c r="H49" s="42">
        <v>1</v>
      </c>
      <c r="I49" s="41">
        <v>992</v>
      </c>
      <c r="J49" s="33">
        <v>-0.123991935483871</v>
      </c>
      <c r="K49" s="20">
        <v>0</v>
      </c>
      <c r="L49" s="14"/>
      <c r="M49" s="14"/>
      <c r="N49" s="70">
        <v>1</v>
      </c>
      <c r="O49" s="77" t="s">
        <v>46</v>
      </c>
      <c r="P49" s="41">
        <v>1861</v>
      </c>
      <c r="Q49" s="71">
        <v>0.056530984204131225</v>
      </c>
      <c r="R49" s="41">
        <v>1188</v>
      </c>
      <c r="S49" s="71">
        <v>0.039617167439223666</v>
      </c>
      <c r="T49" s="74">
        <v>0.5664983164983164</v>
      </c>
      <c r="U49" s="20">
        <v>1</v>
      </c>
    </row>
    <row r="50" spans="1:21" ht="15">
      <c r="A50" s="101">
        <v>2</v>
      </c>
      <c r="B50" s="78" t="s">
        <v>42</v>
      </c>
      <c r="C50" s="43">
        <v>672</v>
      </c>
      <c r="D50" s="68">
        <v>0.04501909291887184</v>
      </c>
      <c r="E50" s="43">
        <v>480</v>
      </c>
      <c r="F50" s="68">
        <v>0.0339678720543486</v>
      </c>
      <c r="G50" s="34">
        <v>0.3999999999999999</v>
      </c>
      <c r="H50" s="44">
        <v>1</v>
      </c>
      <c r="I50" s="43">
        <v>982</v>
      </c>
      <c r="J50" s="35">
        <v>-0.31568228105906315</v>
      </c>
      <c r="K50" s="22">
        <v>0</v>
      </c>
      <c r="L50" s="14"/>
      <c r="M50" s="14"/>
      <c r="N50" s="101">
        <v>2</v>
      </c>
      <c r="O50" s="78" t="s">
        <v>42</v>
      </c>
      <c r="P50" s="43">
        <v>1654</v>
      </c>
      <c r="Q50" s="68">
        <v>0.05024301336573512</v>
      </c>
      <c r="R50" s="43">
        <v>1121</v>
      </c>
      <c r="S50" s="68">
        <v>0.037382865908560374</v>
      </c>
      <c r="T50" s="75">
        <v>0.47546833184656556</v>
      </c>
      <c r="U50" s="22">
        <v>1</v>
      </c>
    </row>
    <row r="51" spans="1:21" ht="15">
      <c r="A51" s="101">
        <v>3</v>
      </c>
      <c r="B51" s="78" t="s">
        <v>82</v>
      </c>
      <c r="C51" s="43">
        <v>453</v>
      </c>
      <c r="D51" s="68">
        <v>0.03034769210156093</v>
      </c>
      <c r="E51" s="43">
        <v>208</v>
      </c>
      <c r="F51" s="68">
        <v>0.014719411223551058</v>
      </c>
      <c r="G51" s="34">
        <v>1.1778846153846154</v>
      </c>
      <c r="H51" s="44">
        <v>19</v>
      </c>
      <c r="I51" s="43">
        <v>385</v>
      </c>
      <c r="J51" s="35">
        <v>0.17662337662337668</v>
      </c>
      <c r="K51" s="22">
        <v>7</v>
      </c>
      <c r="L51" s="14"/>
      <c r="M51" s="14"/>
      <c r="N51" s="101">
        <v>3</v>
      </c>
      <c r="O51" s="78" t="s">
        <v>41</v>
      </c>
      <c r="P51" s="43">
        <v>1027</v>
      </c>
      <c r="Q51" s="68">
        <v>0.031196840826245444</v>
      </c>
      <c r="R51" s="43">
        <v>1406</v>
      </c>
      <c r="S51" s="68">
        <v>0.046886984359889285</v>
      </c>
      <c r="T51" s="75">
        <v>-0.2695590327169275</v>
      </c>
      <c r="U51" s="22">
        <v>-2</v>
      </c>
    </row>
    <row r="52" spans="1:21" ht="15">
      <c r="A52" s="101">
        <v>4</v>
      </c>
      <c r="B52" s="78" t="s">
        <v>39</v>
      </c>
      <c r="C52" s="43">
        <v>406</v>
      </c>
      <c r="D52" s="68">
        <v>0.027199035305151737</v>
      </c>
      <c r="E52" s="43">
        <v>234</v>
      </c>
      <c r="F52" s="68">
        <v>0.01655933762649494</v>
      </c>
      <c r="G52" s="34">
        <v>0.7350427350427351</v>
      </c>
      <c r="H52" s="44">
        <v>14</v>
      </c>
      <c r="I52" s="43">
        <v>483</v>
      </c>
      <c r="J52" s="35">
        <v>-0.1594202898550725</v>
      </c>
      <c r="K52" s="22">
        <v>1</v>
      </c>
      <c r="L52" s="14"/>
      <c r="M52" s="14"/>
      <c r="N52" s="101">
        <v>4</v>
      </c>
      <c r="O52" s="78" t="s">
        <v>39</v>
      </c>
      <c r="P52" s="43">
        <v>889</v>
      </c>
      <c r="Q52" s="68">
        <v>0.027004860267314704</v>
      </c>
      <c r="R52" s="43">
        <v>632</v>
      </c>
      <c r="S52" s="68">
        <v>0.021075799513122353</v>
      </c>
      <c r="T52" s="75">
        <v>0.4066455696202531</v>
      </c>
      <c r="U52" s="22">
        <v>7</v>
      </c>
    </row>
    <row r="53" spans="1:21" ht="15">
      <c r="A53" s="101">
        <v>5</v>
      </c>
      <c r="B53" s="79" t="s">
        <v>41</v>
      </c>
      <c r="C53" s="45">
        <v>403</v>
      </c>
      <c r="D53" s="73">
        <v>0.026998057211763918</v>
      </c>
      <c r="E53" s="45">
        <v>672</v>
      </c>
      <c r="F53" s="73">
        <v>0.04755502087608803</v>
      </c>
      <c r="G53" s="36">
        <v>-0.40029761904761907</v>
      </c>
      <c r="H53" s="46">
        <v>-4</v>
      </c>
      <c r="I53" s="45">
        <v>624</v>
      </c>
      <c r="J53" s="37">
        <v>-0.35416666666666663</v>
      </c>
      <c r="K53" s="24">
        <v>-2</v>
      </c>
      <c r="L53" s="14"/>
      <c r="M53" s="14"/>
      <c r="N53" s="101">
        <v>5</v>
      </c>
      <c r="O53" s="79" t="s">
        <v>82</v>
      </c>
      <c r="P53" s="45">
        <v>838</v>
      </c>
      <c r="Q53" s="73">
        <v>0.025455650060753343</v>
      </c>
      <c r="R53" s="45">
        <v>441</v>
      </c>
      <c r="S53" s="73">
        <v>0.014706372761529996</v>
      </c>
      <c r="T53" s="76">
        <v>0.9002267573696145</v>
      </c>
      <c r="U53" s="24">
        <v>15</v>
      </c>
    </row>
    <row r="54" spans="1:21" ht="15">
      <c r="A54" s="38">
        <v>6</v>
      </c>
      <c r="B54" s="77" t="s">
        <v>48</v>
      </c>
      <c r="C54" s="41">
        <v>381</v>
      </c>
      <c r="D54" s="71">
        <v>0.02552421786025323</v>
      </c>
      <c r="E54" s="41">
        <v>452</v>
      </c>
      <c r="F54" s="71">
        <v>0.03198641285117826</v>
      </c>
      <c r="G54" s="32">
        <v>-0.15707964601769908</v>
      </c>
      <c r="H54" s="42">
        <v>-1</v>
      </c>
      <c r="I54" s="41">
        <v>409</v>
      </c>
      <c r="J54" s="33">
        <v>-0.06845965770171147</v>
      </c>
      <c r="K54" s="20">
        <v>2</v>
      </c>
      <c r="L54" s="14"/>
      <c r="M54" s="14"/>
      <c r="N54" s="38">
        <v>6</v>
      </c>
      <c r="O54" s="77" t="s">
        <v>48</v>
      </c>
      <c r="P54" s="41">
        <v>790</v>
      </c>
      <c r="Q54" s="71">
        <v>0.02399756986634265</v>
      </c>
      <c r="R54" s="41">
        <v>929</v>
      </c>
      <c r="S54" s="71">
        <v>0.03098009137292827</v>
      </c>
      <c r="T54" s="74">
        <v>-0.14962325080731975</v>
      </c>
      <c r="U54" s="20">
        <v>-1</v>
      </c>
    </row>
    <row r="55" spans="1:21" ht="15">
      <c r="A55" s="101">
        <v>7</v>
      </c>
      <c r="B55" s="78" t="s">
        <v>65</v>
      </c>
      <c r="C55" s="43">
        <v>341</v>
      </c>
      <c r="D55" s="68">
        <v>0.022844509948415623</v>
      </c>
      <c r="E55" s="43">
        <v>253</v>
      </c>
      <c r="F55" s="68">
        <v>0.017903899228646238</v>
      </c>
      <c r="G55" s="34">
        <v>0.34782608695652173</v>
      </c>
      <c r="H55" s="44">
        <v>7</v>
      </c>
      <c r="I55" s="43">
        <v>284</v>
      </c>
      <c r="J55" s="35">
        <v>0.20070422535211274</v>
      </c>
      <c r="K55" s="22">
        <v>11</v>
      </c>
      <c r="L55" s="14"/>
      <c r="M55" s="14"/>
      <c r="N55" s="101">
        <v>7</v>
      </c>
      <c r="O55" s="78" t="s">
        <v>74</v>
      </c>
      <c r="P55" s="43">
        <v>784</v>
      </c>
      <c r="Q55" s="68">
        <v>0.02381530984204131</v>
      </c>
      <c r="R55" s="43">
        <v>550</v>
      </c>
      <c r="S55" s="68">
        <v>0.018341281221862807</v>
      </c>
      <c r="T55" s="75">
        <v>0.42545454545454553</v>
      </c>
      <c r="U55" s="22">
        <v>8</v>
      </c>
    </row>
    <row r="56" spans="1:21" ht="15">
      <c r="A56" s="101">
        <v>8</v>
      </c>
      <c r="B56" s="78" t="s">
        <v>54</v>
      </c>
      <c r="C56" s="43">
        <v>308</v>
      </c>
      <c r="D56" s="68">
        <v>0.020633750921149593</v>
      </c>
      <c r="E56" s="43">
        <v>283</v>
      </c>
      <c r="F56" s="68">
        <v>0.020026891232043025</v>
      </c>
      <c r="G56" s="34">
        <v>0.08833922261484095</v>
      </c>
      <c r="H56" s="44">
        <v>3</v>
      </c>
      <c r="I56" s="43">
        <v>359</v>
      </c>
      <c r="J56" s="35">
        <v>-0.14206128133704732</v>
      </c>
      <c r="K56" s="22">
        <v>4</v>
      </c>
      <c r="L56" s="14"/>
      <c r="M56" s="14"/>
      <c r="N56" s="101">
        <v>8</v>
      </c>
      <c r="O56" s="78" t="s">
        <v>68</v>
      </c>
      <c r="P56" s="43">
        <v>755</v>
      </c>
      <c r="Q56" s="68">
        <v>0.02293438639125152</v>
      </c>
      <c r="R56" s="43">
        <v>571</v>
      </c>
      <c r="S56" s="68">
        <v>0.01904158468669757</v>
      </c>
      <c r="T56" s="75">
        <v>0.32224168126094566</v>
      </c>
      <c r="U56" s="22">
        <v>6</v>
      </c>
    </row>
    <row r="57" spans="1:21" ht="15">
      <c r="A57" s="101">
        <v>9</v>
      </c>
      <c r="B57" s="78" t="s">
        <v>76</v>
      </c>
      <c r="C57" s="43">
        <v>304</v>
      </c>
      <c r="D57" s="68">
        <v>0.020365780129965833</v>
      </c>
      <c r="E57" s="43">
        <v>351</v>
      </c>
      <c r="F57" s="68">
        <v>0.02483900643974241</v>
      </c>
      <c r="G57" s="34">
        <v>-0.1339031339031339</v>
      </c>
      <c r="H57" s="44">
        <v>-1</v>
      </c>
      <c r="I57" s="43">
        <v>265</v>
      </c>
      <c r="J57" s="35">
        <v>0.14716981132075468</v>
      </c>
      <c r="K57" s="22">
        <v>11</v>
      </c>
      <c r="L57" s="14"/>
      <c r="M57" s="14"/>
      <c r="N57" s="101">
        <v>9</v>
      </c>
      <c r="O57" s="78" t="s">
        <v>49</v>
      </c>
      <c r="P57" s="43">
        <v>752</v>
      </c>
      <c r="Q57" s="68">
        <v>0.02284325637910085</v>
      </c>
      <c r="R57" s="43">
        <v>945</v>
      </c>
      <c r="S57" s="68">
        <v>0.031513655917564276</v>
      </c>
      <c r="T57" s="75">
        <v>-0.2042328042328042</v>
      </c>
      <c r="U57" s="22">
        <v>-5</v>
      </c>
    </row>
    <row r="58" spans="1:21" ht="15">
      <c r="A58" s="100">
        <v>10</v>
      </c>
      <c r="B58" s="79" t="s">
        <v>49</v>
      </c>
      <c r="C58" s="45">
        <v>301</v>
      </c>
      <c r="D58" s="73">
        <v>0.020164802036578014</v>
      </c>
      <c r="E58" s="45">
        <v>462</v>
      </c>
      <c r="F58" s="73">
        <v>0.03269407685231052</v>
      </c>
      <c r="G58" s="36">
        <v>-0.3484848484848485</v>
      </c>
      <c r="H58" s="46">
        <v>-6</v>
      </c>
      <c r="I58" s="45">
        <v>451</v>
      </c>
      <c r="J58" s="37">
        <v>-0.33259423503325947</v>
      </c>
      <c r="K58" s="24">
        <v>-3</v>
      </c>
      <c r="L58" s="14"/>
      <c r="M58" s="14"/>
      <c r="N58" s="100">
        <v>10</v>
      </c>
      <c r="O58" s="79" t="s">
        <v>54</v>
      </c>
      <c r="P58" s="45">
        <v>667</v>
      </c>
      <c r="Q58" s="73">
        <v>0.02026123936816525</v>
      </c>
      <c r="R58" s="45">
        <v>773</v>
      </c>
      <c r="S58" s="73">
        <v>0.025777837062727182</v>
      </c>
      <c r="T58" s="76">
        <v>-0.13712807244501946</v>
      </c>
      <c r="U58" s="24">
        <v>-3</v>
      </c>
    </row>
    <row r="59" spans="1:21" ht="15">
      <c r="A59" s="38">
        <v>11</v>
      </c>
      <c r="B59" s="77" t="s">
        <v>57</v>
      </c>
      <c r="C59" s="41">
        <v>297</v>
      </c>
      <c r="D59" s="71">
        <v>0.01989683124539425</v>
      </c>
      <c r="E59" s="41">
        <v>201</v>
      </c>
      <c r="F59" s="71">
        <v>0.014224046422758475</v>
      </c>
      <c r="G59" s="32">
        <v>0.4776119402985075</v>
      </c>
      <c r="H59" s="42">
        <v>12</v>
      </c>
      <c r="I59" s="41">
        <v>292</v>
      </c>
      <c r="J59" s="33">
        <v>0.017123287671232834</v>
      </c>
      <c r="K59" s="20">
        <v>6</v>
      </c>
      <c r="L59" s="14"/>
      <c r="M59" s="14"/>
      <c r="N59" s="38">
        <v>11</v>
      </c>
      <c r="O59" s="77" t="s">
        <v>75</v>
      </c>
      <c r="P59" s="41">
        <v>664</v>
      </c>
      <c r="Q59" s="71">
        <v>0.02017010935601458</v>
      </c>
      <c r="R59" s="41">
        <v>580</v>
      </c>
      <c r="S59" s="71">
        <v>0.019341714743055325</v>
      </c>
      <c r="T59" s="74">
        <v>0.14482758620689662</v>
      </c>
      <c r="U59" s="20">
        <v>2</v>
      </c>
    </row>
    <row r="60" spans="1:21" ht="15">
      <c r="A60" s="101">
        <v>12</v>
      </c>
      <c r="B60" s="78" t="s">
        <v>74</v>
      </c>
      <c r="C60" s="43">
        <v>295</v>
      </c>
      <c r="D60" s="68">
        <v>0.019762845849802372</v>
      </c>
      <c r="E60" s="43">
        <v>274</v>
      </c>
      <c r="F60" s="68">
        <v>0.01938999363102399</v>
      </c>
      <c r="G60" s="34">
        <v>0.07664233576642343</v>
      </c>
      <c r="H60" s="44">
        <v>0</v>
      </c>
      <c r="I60" s="43">
        <v>489</v>
      </c>
      <c r="J60" s="35">
        <v>-0.39672801635991817</v>
      </c>
      <c r="K60" s="22">
        <v>-8</v>
      </c>
      <c r="L60" s="14"/>
      <c r="M60" s="14"/>
      <c r="N60" s="101">
        <v>12</v>
      </c>
      <c r="O60" s="78" t="s">
        <v>44</v>
      </c>
      <c r="P60" s="43">
        <v>662</v>
      </c>
      <c r="Q60" s="68">
        <v>0.0201093560145808</v>
      </c>
      <c r="R60" s="43">
        <v>703</v>
      </c>
      <c r="S60" s="68">
        <v>0.023443492179944642</v>
      </c>
      <c r="T60" s="75">
        <v>-0.05832147937411092</v>
      </c>
      <c r="U60" s="22">
        <v>-3</v>
      </c>
    </row>
    <row r="61" spans="1:21" ht="15">
      <c r="A61" s="101">
        <v>13</v>
      </c>
      <c r="B61" s="78" t="s">
        <v>68</v>
      </c>
      <c r="C61" s="43">
        <v>294</v>
      </c>
      <c r="D61" s="68">
        <v>0.01969585315200643</v>
      </c>
      <c r="E61" s="43">
        <v>237</v>
      </c>
      <c r="F61" s="68">
        <v>0.016771636826834618</v>
      </c>
      <c r="G61" s="34">
        <v>0.240506329113924</v>
      </c>
      <c r="H61" s="44">
        <v>4</v>
      </c>
      <c r="I61" s="43">
        <v>461</v>
      </c>
      <c r="J61" s="35">
        <v>-0.36225596529284165</v>
      </c>
      <c r="K61" s="22">
        <v>-7</v>
      </c>
      <c r="L61" s="14"/>
      <c r="M61" s="14"/>
      <c r="N61" s="101">
        <v>13</v>
      </c>
      <c r="O61" s="78" t="s">
        <v>65</v>
      </c>
      <c r="P61" s="43">
        <v>625</v>
      </c>
      <c r="Q61" s="68">
        <v>0.018985419198055895</v>
      </c>
      <c r="R61" s="43">
        <v>540</v>
      </c>
      <c r="S61" s="68">
        <v>0.018007803381465303</v>
      </c>
      <c r="T61" s="75">
        <v>0.15740740740740744</v>
      </c>
      <c r="U61" s="22">
        <v>4</v>
      </c>
    </row>
    <row r="62" spans="1:21" ht="15">
      <c r="A62" s="101">
        <v>14</v>
      </c>
      <c r="B62" s="78" t="s">
        <v>75</v>
      </c>
      <c r="C62" s="43">
        <v>289</v>
      </c>
      <c r="D62" s="68">
        <v>0.01936088966302673</v>
      </c>
      <c r="E62" s="43">
        <v>309</v>
      </c>
      <c r="F62" s="68">
        <v>0.021866817634986907</v>
      </c>
      <c r="G62" s="34">
        <v>-0.06472491909385114</v>
      </c>
      <c r="H62" s="44">
        <v>-5</v>
      </c>
      <c r="I62" s="43">
        <v>375</v>
      </c>
      <c r="J62" s="35">
        <v>-0.22933333333333328</v>
      </c>
      <c r="K62" s="22">
        <v>-3</v>
      </c>
      <c r="L62" s="14"/>
      <c r="M62" s="14"/>
      <c r="N62" s="101">
        <v>14</v>
      </c>
      <c r="O62" s="78" t="s">
        <v>45</v>
      </c>
      <c r="P62" s="43">
        <v>596</v>
      </c>
      <c r="Q62" s="68">
        <v>0.018104495747266098</v>
      </c>
      <c r="R62" s="43">
        <v>803</v>
      </c>
      <c r="S62" s="68">
        <v>0.026778270583919697</v>
      </c>
      <c r="T62" s="75">
        <v>-0.25778331257783316</v>
      </c>
      <c r="U62" s="22">
        <v>-8</v>
      </c>
    </row>
    <row r="63" spans="1:21" ht="15">
      <c r="A63" s="100">
        <v>15</v>
      </c>
      <c r="B63" s="79" t="s">
        <v>44</v>
      </c>
      <c r="C63" s="45">
        <v>274</v>
      </c>
      <c r="D63" s="73">
        <v>0.018355999196087627</v>
      </c>
      <c r="E63" s="45">
        <v>285</v>
      </c>
      <c r="F63" s="73">
        <v>0.02016842403226948</v>
      </c>
      <c r="G63" s="36">
        <v>-0.038596491228070184</v>
      </c>
      <c r="H63" s="46">
        <v>-5</v>
      </c>
      <c r="I63" s="45">
        <v>388</v>
      </c>
      <c r="J63" s="37">
        <v>-0.2938144329896907</v>
      </c>
      <c r="K63" s="24">
        <v>-6</v>
      </c>
      <c r="L63" s="14"/>
      <c r="M63" s="14"/>
      <c r="N63" s="100">
        <v>15</v>
      </c>
      <c r="O63" s="79" t="s">
        <v>57</v>
      </c>
      <c r="P63" s="45">
        <v>589</v>
      </c>
      <c r="Q63" s="73">
        <v>0.017891859052247872</v>
      </c>
      <c r="R63" s="45">
        <v>458</v>
      </c>
      <c r="S63" s="73">
        <v>0.015273285090205755</v>
      </c>
      <c r="T63" s="76">
        <v>0.2860262008733625</v>
      </c>
      <c r="U63" s="24">
        <v>4</v>
      </c>
    </row>
    <row r="64" spans="1:21" ht="15">
      <c r="A64" s="38">
        <v>16</v>
      </c>
      <c r="B64" s="77" t="s">
        <v>45</v>
      </c>
      <c r="C64" s="41">
        <v>251</v>
      </c>
      <c r="D64" s="71">
        <v>0.016815167146781</v>
      </c>
      <c r="E64" s="41">
        <v>427</v>
      </c>
      <c r="F64" s="71">
        <v>0.030217252848347604</v>
      </c>
      <c r="G64" s="32">
        <v>-0.41217798594847777</v>
      </c>
      <c r="H64" s="42">
        <v>-10</v>
      </c>
      <c r="I64" s="41">
        <v>345</v>
      </c>
      <c r="J64" s="33">
        <v>-0.2724637681159421</v>
      </c>
      <c r="K64" s="20">
        <v>-2</v>
      </c>
      <c r="L64" s="14"/>
      <c r="M64" s="14"/>
      <c r="N64" s="38">
        <v>16</v>
      </c>
      <c r="O64" s="77" t="s">
        <v>51</v>
      </c>
      <c r="P64" s="41">
        <v>572</v>
      </c>
      <c r="Q64" s="71">
        <v>0.017375455650060753</v>
      </c>
      <c r="R64" s="41">
        <v>528</v>
      </c>
      <c r="S64" s="71">
        <v>0.017607629972988294</v>
      </c>
      <c r="T64" s="74">
        <v>0.08333333333333326</v>
      </c>
      <c r="U64" s="20">
        <v>2</v>
      </c>
    </row>
    <row r="65" spans="1:21" ht="15">
      <c r="A65" s="101">
        <v>17</v>
      </c>
      <c r="B65" s="78" t="s">
        <v>73</v>
      </c>
      <c r="C65" s="43">
        <v>231</v>
      </c>
      <c r="D65" s="68">
        <v>0.015475313190862197</v>
      </c>
      <c r="E65" s="43">
        <v>268</v>
      </c>
      <c r="F65" s="68">
        <v>0.01896539523034463</v>
      </c>
      <c r="G65" s="34">
        <v>-0.13805970149253732</v>
      </c>
      <c r="H65" s="44">
        <v>-4</v>
      </c>
      <c r="I65" s="43">
        <v>193</v>
      </c>
      <c r="J65" s="35">
        <v>0.1968911917098446</v>
      </c>
      <c r="K65" s="22">
        <v>10</v>
      </c>
      <c r="L65" s="14"/>
      <c r="M65" s="14"/>
      <c r="N65" s="101">
        <v>17</v>
      </c>
      <c r="O65" s="78" t="s">
        <v>76</v>
      </c>
      <c r="P65" s="43">
        <v>569</v>
      </c>
      <c r="Q65" s="68">
        <v>0.017284325637910086</v>
      </c>
      <c r="R65" s="43">
        <v>629</v>
      </c>
      <c r="S65" s="68">
        <v>0.0209757561610031</v>
      </c>
      <c r="T65" s="75">
        <v>-0.09538950715421302</v>
      </c>
      <c r="U65" s="22">
        <v>-5</v>
      </c>
    </row>
    <row r="66" spans="1:21" ht="15">
      <c r="A66" s="101">
        <v>18</v>
      </c>
      <c r="B66" s="78" t="s">
        <v>51</v>
      </c>
      <c r="C66" s="43">
        <v>223</v>
      </c>
      <c r="D66" s="68">
        <v>0.014939371608494675</v>
      </c>
      <c r="E66" s="43">
        <v>214</v>
      </c>
      <c r="F66" s="68">
        <v>0.015144009624230416</v>
      </c>
      <c r="G66" s="34">
        <v>0.0420560747663552</v>
      </c>
      <c r="H66" s="44">
        <v>3</v>
      </c>
      <c r="I66" s="43">
        <v>349</v>
      </c>
      <c r="J66" s="35">
        <v>-0.3610315186246418</v>
      </c>
      <c r="K66" s="22">
        <v>-5</v>
      </c>
      <c r="L66" s="14"/>
      <c r="M66" s="14"/>
      <c r="N66" s="101">
        <v>18</v>
      </c>
      <c r="O66" s="78" t="s">
        <v>118</v>
      </c>
      <c r="P66" s="43">
        <v>491</v>
      </c>
      <c r="Q66" s="68">
        <v>0.01491494532199271</v>
      </c>
      <c r="R66" s="43">
        <v>151</v>
      </c>
      <c r="S66" s="68">
        <v>0.005035515390002334</v>
      </c>
      <c r="T66" s="75">
        <v>2.251655629139073</v>
      </c>
      <c r="U66" s="22">
        <v>40</v>
      </c>
    </row>
    <row r="67" spans="1:21" ht="15">
      <c r="A67" s="101">
        <v>19</v>
      </c>
      <c r="B67" s="78" t="s">
        <v>80</v>
      </c>
      <c r="C67" s="43">
        <v>219</v>
      </c>
      <c r="D67" s="68">
        <v>0.014671400817310913</v>
      </c>
      <c r="E67" s="43">
        <v>134</v>
      </c>
      <c r="F67" s="68">
        <v>0.009482697615172316</v>
      </c>
      <c r="G67" s="34">
        <v>0.6343283582089552</v>
      </c>
      <c r="H67" s="44">
        <v>14</v>
      </c>
      <c r="I67" s="43">
        <v>242</v>
      </c>
      <c r="J67" s="35">
        <v>-0.0950413223140496</v>
      </c>
      <c r="K67" s="22">
        <v>3</v>
      </c>
      <c r="N67" s="101">
        <v>19</v>
      </c>
      <c r="O67" s="78" t="s">
        <v>81</v>
      </c>
      <c r="P67" s="43">
        <v>485</v>
      </c>
      <c r="Q67" s="68">
        <v>0.014732685297691374</v>
      </c>
      <c r="R67" s="43">
        <v>381</v>
      </c>
      <c r="S67" s="68">
        <v>0.012705505719144963</v>
      </c>
      <c r="T67" s="75">
        <v>0.27296587926509197</v>
      </c>
      <c r="U67" s="22">
        <v>6</v>
      </c>
    </row>
    <row r="68" spans="1:21" ht="15">
      <c r="A68" s="100">
        <v>20</v>
      </c>
      <c r="B68" s="79" t="s">
        <v>63</v>
      </c>
      <c r="C68" s="45">
        <v>217</v>
      </c>
      <c r="D68" s="73">
        <v>0.014537415421719033</v>
      </c>
      <c r="E68" s="45">
        <v>383</v>
      </c>
      <c r="F68" s="73">
        <v>0.02710353124336565</v>
      </c>
      <c r="G68" s="36">
        <v>-0.433420365535248</v>
      </c>
      <c r="H68" s="46">
        <v>-13</v>
      </c>
      <c r="I68" s="45">
        <v>224</v>
      </c>
      <c r="J68" s="37">
        <v>-0.03125</v>
      </c>
      <c r="K68" s="24">
        <v>4</v>
      </c>
      <c r="N68" s="100">
        <v>20</v>
      </c>
      <c r="O68" s="79" t="s">
        <v>47</v>
      </c>
      <c r="P68" s="45">
        <v>464</v>
      </c>
      <c r="Q68" s="73">
        <v>0.014094775212636695</v>
      </c>
      <c r="R68" s="45">
        <v>547</v>
      </c>
      <c r="S68" s="73">
        <v>0.018241237869743555</v>
      </c>
      <c r="T68" s="76">
        <v>-0.15173674588665453</v>
      </c>
      <c r="U68" s="24">
        <v>-4</v>
      </c>
    </row>
    <row r="69" spans="1:21" ht="15">
      <c r="A69" s="126" t="s">
        <v>53</v>
      </c>
      <c r="B69" s="127"/>
      <c r="C69" s="49">
        <f>SUM(C49:C68)</f>
        <v>7028</v>
      </c>
      <c r="D69" s="6">
        <f>C69/C71</f>
        <v>0.470824680109868</v>
      </c>
      <c r="E69" s="49">
        <f>SUM(E49:E68)</f>
        <v>6656</v>
      </c>
      <c r="F69" s="6">
        <f>E69/E71</f>
        <v>0.47102115915363385</v>
      </c>
      <c r="G69" s="25">
        <f>C69/E69-1</f>
        <v>0.05588942307692313</v>
      </c>
      <c r="H69" s="25"/>
      <c r="I69" s="49">
        <f>SUM(I49:I68)</f>
        <v>8592</v>
      </c>
      <c r="J69" s="26">
        <f>C69/I69-1</f>
        <v>-0.18202979515828677</v>
      </c>
      <c r="K69" s="27"/>
      <c r="N69" s="126" t="s">
        <v>53</v>
      </c>
      <c r="O69" s="127"/>
      <c r="P69" s="3">
        <f>SUM(P49:P68)</f>
        <v>15734</v>
      </c>
      <c r="Q69" s="6">
        <f>P69/P71</f>
        <v>0.47794653705953827</v>
      </c>
      <c r="R69" s="3">
        <f>SUM(R49:R68)</f>
        <v>13876</v>
      </c>
      <c r="S69" s="6">
        <f>R69/R71</f>
        <v>0.46273385133557876</v>
      </c>
      <c r="T69" s="25">
        <f>P69/R69-1</f>
        <v>0.133900259440761</v>
      </c>
      <c r="U69" s="50"/>
    </row>
    <row r="70" spans="1:21" ht="15">
      <c r="A70" s="126" t="s">
        <v>12</v>
      </c>
      <c r="B70" s="127"/>
      <c r="C70" s="49">
        <f>C71-SUM(C49:C68)</f>
        <v>7899</v>
      </c>
      <c r="D70" s="6">
        <f>C70/C71</f>
        <v>0.529175319890132</v>
      </c>
      <c r="E70" s="49">
        <f>E71-SUM(E49:E68)</f>
        <v>7475</v>
      </c>
      <c r="F70" s="6">
        <f>E70/E71</f>
        <v>0.5289788408463661</v>
      </c>
      <c r="G70" s="25">
        <f>C70/E70-1</f>
        <v>0.05672240802675588</v>
      </c>
      <c r="H70" s="25"/>
      <c r="I70" s="49">
        <f>I71-SUM(I49:I68)</f>
        <v>9401</v>
      </c>
      <c r="J70" s="26">
        <f>C70/I70-1</f>
        <v>-0.15977023720880756</v>
      </c>
      <c r="K70" s="27"/>
      <c r="N70" s="126" t="s">
        <v>12</v>
      </c>
      <c r="O70" s="127"/>
      <c r="P70" s="3">
        <f>P71-SUM(P49:P68)</f>
        <v>17186</v>
      </c>
      <c r="Q70" s="6">
        <f>P70/P71</f>
        <v>0.5220534629404617</v>
      </c>
      <c r="R70" s="3">
        <f>R71-SUM(R49:R68)</f>
        <v>16111</v>
      </c>
      <c r="S70" s="6">
        <f>R70/R71</f>
        <v>0.5372661486644212</v>
      </c>
      <c r="T70" s="25">
        <f>P70/R70-1</f>
        <v>0.06672459810067655</v>
      </c>
      <c r="U70" s="51"/>
    </row>
    <row r="71" spans="1:21" ht="15">
      <c r="A71" s="122" t="s">
        <v>38</v>
      </c>
      <c r="B71" s="123"/>
      <c r="C71" s="47">
        <v>14927</v>
      </c>
      <c r="D71" s="28">
        <v>1</v>
      </c>
      <c r="E71" s="47">
        <v>14131</v>
      </c>
      <c r="F71" s="28">
        <v>1</v>
      </c>
      <c r="G71" s="29">
        <v>0.05633005449012818</v>
      </c>
      <c r="H71" s="29"/>
      <c r="I71" s="47">
        <v>17993</v>
      </c>
      <c r="J71" s="102">
        <v>-0.1703995998443839</v>
      </c>
      <c r="K71" s="30"/>
      <c r="N71" s="122" t="s">
        <v>38</v>
      </c>
      <c r="O71" s="123"/>
      <c r="P71" s="47">
        <v>32920</v>
      </c>
      <c r="Q71" s="28">
        <v>1</v>
      </c>
      <c r="R71" s="47">
        <v>29987</v>
      </c>
      <c r="S71" s="28">
        <v>1</v>
      </c>
      <c r="T71" s="52">
        <v>0.09780905058858846</v>
      </c>
      <c r="U71" s="30"/>
    </row>
    <row r="72" spans="1:14" ht="15">
      <c r="A72" t="s">
        <v>71</v>
      </c>
      <c r="N72" t="s">
        <v>71</v>
      </c>
    </row>
    <row r="73" spans="1:14" ht="15">
      <c r="A73" s="9" t="s">
        <v>72</v>
      </c>
      <c r="N73" s="9" t="s">
        <v>72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398" dxfId="125" operator="lessThan">
      <formula>0</formula>
    </cfRule>
  </conditionalFormatting>
  <conditionalFormatting sqref="K33">
    <cfRule type="cellIs" priority="400" dxfId="125" operator="lessThan">
      <formula>0</formula>
    </cfRule>
  </conditionalFormatting>
  <conditionalFormatting sqref="G32:H32 J32">
    <cfRule type="cellIs" priority="399" dxfId="125" operator="lessThan">
      <formula>0</formula>
    </cfRule>
  </conditionalFormatting>
  <conditionalFormatting sqref="G33:H33 J33">
    <cfRule type="cellIs" priority="401" dxfId="125" operator="lessThan">
      <formula>0</formula>
    </cfRule>
  </conditionalFormatting>
  <conditionalFormatting sqref="K69">
    <cfRule type="cellIs" priority="394" dxfId="125" operator="lessThan">
      <formula>0</formula>
    </cfRule>
  </conditionalFormatting>
  <conditionalFormatting sqref="K70">
    <cfRule type="cellIs" priority="396" dxfId="125" operator="lessThan">
      <formula>0</formula>
    </cfRule>
  </conditionalFormatting>
  <conditionalFormatting sqref="G69:H69 J69">
    <cfRule type="cellIs" priority="395" dxfId="125" operator="lessThan">
      <formula>0</formula>
    </cfRule>
  </conditionalFormatting>
  <conditionalFormatting sqref="G70:H70 J70">
    <cfRule type="cellIs" priority="397" dxfId="125" operator="lessThan">
      <formula>0</formula>
    </cfRule>
  </conditionalFormatting>
  <conditionalFormatting sqref="U33">
    <cfRule type="cellIs" priority="390" dxfId="125" operator="lessThan">
      <formula>0</formula>
    </cfRule>
  </conditionalFormatting>
  <conditionalFormatting sqref="T33">
    <cfRule type="cellIs" priority="389" dxfId="125" operator="lessThan">
      <formula>0</formula>
    </cfRule>
  </conditionalFormatting>
  <conditionalFormatting sqref="T32">
    <cfRule type="cellIs" priority="388" dxfId="125" operator="lessThan">
      <formula>0</formula>
    </cfRule>
  </conditionalFormatting>
  <conditionalFormatting sqref="U32">
    <cfRule type="cellIs" priority="391" dxfId="125" operator="lessThan">
      <formula>0</formula>
    </cfRule>
    <cfRule type="cellIs" priority="392" dxfId="126" operator="equal">
      <formula>0</formula>
    </cfRule>
    <cfRule type="cellIs" priority="393" dxfId="127" operator="greaterThan">
      <formula>0</formula>
    </cfRule>
  </conditionalFormatting>
  <conditionalFormatting sqref="T69">
    <cfRule type="cellIs" priority="382" dxfId="125" operator="lessThan">
      <formula>0</formula>
    </cfRule>
  </conditionalFormatting>
  <conditionalFormatting sqref="U70">
    <cfRule type="cellIs" priority="384" dxfId="125" operator="lessThan">
      <formula>0</formula>
    </cfRule>
  </conditionalFormatting>
  <conditionalFormatting sqref="U69">
    <cfRule type="cellIs" priority="385" dxfId="125" operator="lessThan">
      <formula>0</formula>
    </cfRule>
    <cfRule type="cellIs" priority="386" dxfId="126" operator="equal">
      <formula>0</formula>
    </cfRule>
    <cfRule type="cellIs" priority="387" dxfId="127" operator="greaterThan">
      <formula>0</formula>
    </cfRule>
  </conditionalFormatting>
  <conditionalFormatting sqref="T70">
    <cfRule type="cellIs" priority="383" dxfId="125" operator="lessThan">
      <formula>0</formula>
    </cfRule>
  </conditionalFormatting>
  <conditionalFormatting sqref="G12:G31 J12:J31">
    <cfRule type="cellIs" priority="32" dxfId="125" operator="lessThan">
      <formula>0</formula>
    </cfRule>
  </conditionalFormatting>
  <conditionalFormatting sqref="K12:K31">
    <cfRule type="cellIs" priority="29" dxfId="125" operator="lessThan">
      <formula>0</formula>
    </cfRule>
    <cfRule type="cellIs" priority="30" dxfId="126" operator="equal">
      <formula>0</formula>
    </cfRule>
    <cfRule type="cellIs" priority="31" dxfId="127" operator="greaterThan">
      <formula>0</formula>
    </cfRule>
  </conditionalFormatting>
  <conditionalFormatting sqref="H12:H31">
    <cfRule type="cellIs" priority="26" dxfId="125" operator="lessThan">
      <formula>0</formula>
    </cfRule>
    <cfRule type="cellIs" priority="27" dxfId="126" operator="equal">
      <formula>0</formula>
    </cfRule>
    <cfRule type="cellIs" priority="28" dxfId="127" operator="greaterThan">
      <formula>0</formula>
    </cfRule>
  </conditionalFormatting>
  <conditionalFormatting sqref="G34 J34">
    <cfRule type="cellIs" priority="25" dxfId="125" operator="lessThan">
      <formula>0</formula>
    </cfRule>
  </conditionalFormatting>
  <conditionalFormatting sqref="K34">
    <cfRule type="cellIs" priority="24" dxfId="125" operator="lessThan">
      <formula>0</formula>
    </cfRule>
  </conditionalFormatting>
  <conditionalFormatting sqref="H34">
    <cfRule type="cellIs" priority="23" dxfId="125" operator="lessThan">
      <formula>0</formula>
    </cfRule>
  </conditionalFormatting>
  <conditionalFormatting sqref="T12:T31">
    <cfRule type="cellIs" priority="22" dxfId="125" operator="lessThan">
      <formula>0</formula>
    </cfRule>
  </conditionalFormatting>
  <conditionalFormatting sqref="U12:U31">
    <cfRule type="cellIs" priority="19" dxfId="125" operator="lessThan">
      <formula>0</formula>
    </cfRule>
    <cfRule type="cellIs" priority="20" dxfId="126" operator="equal">
      <formula>0</formula>
    </cfRule>
    <cfRule type="cellIs" priority="21" dxfId="127" operator="greaterThan">
      <formula>0</formula>
    </cfRule>
  </conditionalFormatting>
  <conditionalFormatting sqref="T34">
    <cfRule type="cellIs" priority="18" dxfId="125" operator="lessThan">
      <formula>0</formula>
    </cfRule>
  </conditionalFormatting>
  <conditionalFormatting sqref="U34">
    <cfRule type="cellIs" priority="17" dxfId="125" operator="lessThan">
      <formula>0</formula>
    </cfRule>
  </conditionalFormatting>
  <conditionalFormatting sqref="G49:G68 J49:J68">
    <cfRule type="cellIs" priority="16" dxfId="125" operator="lessThan">
      <formula>0</formula>
    </cfRule>
  </conditionalFormatting>
  <conditionalFormatting sqref="K49:K68">
    <cfRule type="cellIs" priority="13" dxfId="125" operator="lessThan">
      <formula>0</formula>
    </cfRule>
    <cfRule type="cellIs" priority="14" dxfId="126" operator="equal">
      <formula>0</formula>
    </cfRule>
    <cfRule type="cellIs" priority="15" dxfId="127" operator="greaterThan">
      <formula>0</formula>
    </cfRule>
  </conditionalFormatting>
  <conditionalFormatting sqref="H49:H68">
    <cfRule type="cellIs" priority="10" dxfId="125" operator="lessThan">
      <formula>0</formula>
    </cfRule>
    <cfRule type="cellIs" priority="11" dxfId="126" operator="equal">
      <formula>0</formula>
    </cfRule>
    <cfRule type="cellIs" priority="12" dxfId="127" operator="greaterThan">
      <formula>0</formula>
    </cfRule>
  </conditionalFormatting>
  <conditionalFormatting sqref="G71 J71">
    <cfRule type="cellIs" priority="9" dxfId="125" operator="lessThan">
      <formula>0</formula>
    </cfRule>
  </conditionalFormatting>
  <conditionalFormatting sqref="K71">
    <cfRule type="cellIs" priority="8" dxfId="125" operator="lessThan">
      <formula>0</formula>
    </cfRule>
  </conditionalFormatting>
  <conditionalFormatting sqref="H71">
    <cfRule type="cellIs" priority="7" dxfId="125" operator="lessThan">
      <formula>0</formula>
    </cfRule>
  </conditionalFormatting>
  <conditionalFormatting sqref="T49:T68">
    <cfRule type="cellIs" priority="6" dxfId="125" operator="lessThan">
      <formula>0</formula>
    </cfRule>
  </conditionalFormatting>
  <conditionalFormatting sqref="U49:U68">
    <cfRule type="cellIs" priority="3" dxfId="125" operator="lessThan">
      <formula>0</formula>
    </cfRule>
    <cfRule type="cellIs" priority="4" dxfId="126" operator="equal">
      <formula>0</formula>
    </cfRule>
    <cfRule type="cellIs" priority="5" dxfId="127" operator="greaterThan">
      <formula>0</formula>
    </cfRule>
  </conditionalFormatting>
  <conditionalFormatting sqref="T71">
    <cfRule type="cellIs" priority="2" dxfId="125" operator="lessThan">
      <formula>0</formula>
    </cfRule>
  </conditionalFormatting>
  <conditionalFormatting sqref="U71">
    <cfRule type="cellIs" priority="1" dxfId="12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28125" style="0" customWidth="1"/>
    <col min="3" max="8" width="8.8515625" style="0" customWidth="1"/>
    <col min="9" max="9" width="9.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4"/>
      <c r="N1" t="s">
        <v>85</v>
      </c>
    </row>
    <row r="2" spans="1:14" ht="14.2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4.25" customHeight="1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8" t="s">
        <v>0</v>
      </c>
      <c r="B5" s="156" t="s">
        <v>1</v>
      </c>
      <c r="C5" s="140" t="s">
        <v>86</v>
      </c>
      <c r="D5" s="141"/>
      <c r="E5" s="141"/>
      <c r="F5" s="141"/>
      <c r="G5" s="142"/>
      <c r="H5" s="141" t="s">
        <v>87</v>
      </c>
      <c r="I5" s="141"/>
      <c r="J5" s="140" t="s">
        <v>88</v>
      </c>
      <c r="K5" s="141"/>
      <c r="L5" s="141"/>
      <c r="M5" s="141"/>
      <c r="N5" s="142"/>
    </row>
    <row r="6" spans="1:14" ht="14.25" customHeight="1">
      <c r="A6" s="139"/>
      <c r="B6" s="157"/>
      <c r="C6" s="147" t="s">
        <v>89</v>
      </c>
      <c r="D6" s="148"/>
      <c r="E6" s="148"/>
      <c r="F6" s="148"/>
      <c r="G6" s="149"/>
      <c r="H6" s="148" t="s">
        <v>90</v>
      </c>
      <c r="I6" s="148"/>
      <c r="J6" s="147" t="s">
        <v>91</v>
      </c>
      <c r="K6" s="148"/>
      <c r="L6" s="148"/>
      <c r="M6" s="148"/>
      <c r="N6" s="149"/>
    </row>
    <row r="7" spans="1:14" ht="14.25" customHeight="1">
      <c r="A7" s="139"/>
      <c r="B7" s="139"/>
      <c r="C7" s="143">
        <v>2018</v>
      </c>
      <c r="D7" s="144"/>
      <c r="E7" s="153">
        <v>2017</v>
      </c>
      <c r="F7" s="153"/>
      <c r="G7" s="128" t="s">
        <v>5</v>
      </c>
      <c r="H7" s="150">
        <v>2018</v>
      </c>
      <c r="I7" s="143" t="s">
        <v>92</v>
      </c>
      <c r="J7" s="143">
        <v>2018</v>
      </c>
      <c r="K7" s="144"/>
      <c r="L7" s="153">
        <v>2017</v>
      </c>
      <c r="M7" s="144"/>
      <c r="N7" s="155" t="s">
        <v>5</v>
      </c>
    </row>
    <row r="8" spans="1:14" ht="14.25" customHeight="1">
      <c r="A8" s="132" t="s">
        <v>6</v>
      </c>
      <c r="B8" s="132" t="s">
        <v>7</v>
      </c>
      <c r="C8" s="145"/>
      <c r="D8" s="146"/>
      <c r="E8" s="154"/>
      <c r="F8" s="154"/>
      <c r="G8" s="129"/>
      <c r="H8" s="151"/>
      <c r="I8" s="152"/>
      <c r="J8" s="145"/>
      <c r="K8" s="146"/>
      <c r="L8" s="154"/>
      <c r="M8" s="146"/>
      <c r="N8" s="155"/>
    </row>
    <row r="9" spans="1:14" ht="14.25" customHeight="1">
      <c r="A9" s="132"/>
      <c r="B9" s="132"/>
      <c r="C9" s="112" t="s">
        <v>8</v>
      </c>
      <c r="D9" s="111" t="s">
        <v>2</v>
      </c>
      <c r="E9" s="108" t="s">
        <v>8</v>
      </c>
      <c r="F9" s="91" t="s">
        <v>2</v>
      </c>
      <c r="G9" s="130" t="s">
        <v>9</v>
      </c>
      <c r="H9" s="92" t="s">
        <v>8</v>
      </c>
      <c r="I9" s="164" t="s">
        <v>93</v>
      </c>
      <c r="J9" s="112" t="s">
        <v>8</v>
      </c>
      <c r="K9" s="90" t="s">
        <v>2</v>
      </c>
      <c r="L9" s="108" t="s">
        <v>8</v>
      </c>
      <c r="M9" s="90" t="s">
        <v>2</v>
      </c>
      <c r="N9" s="162" t="s">
        <v>9</v>
      </c>
    </row>
    <row r="10" spans="1:14" ht="14.25" customHeight="1">
      <c r="A10" s="133"/>
      <c r="B10" s="133"/>
      <c r="C10" s="110" t="s">
        <v>10</v>
      </c>
      <c r="D10" s="109" t="s">
        <v>11</v>
      </c>
      <c r="E10" s="89" t="s">
        <v>10</v>
      </c>
      <c r="F10" s="95" t="s">
        <v>11</v>
      </c>
      <c r="G10" s="131"/>
      <c r="H10" s="93" t="s">
        <v>10</v>
      </c>
      <c r="I10" s="165"/>
      <c r="J10" s="110" t="s">
        <v>10</v>
      </c>
      <c r="K10" s="109" t="s">
        <v>11</v>
      </c>
      <c r="L10" s="89" t="s">
        <v>10</v>
      </c>
      <c r="M10" s="109" t="s">
        <v>11</v>
      </c>
      <c r="N10" s="163"/>
    </row>
    <row r="11" spans="1:14" ht="14.25" customHeight="1">
      <c r="A11" s="70">
        <v>1</v>
      </c>
      <c r="B11" s="80" t="s">
        <v>28</v>
      </c>
      <c r="C11" s="41">
        <v>892</v>
      </c>
      <c r="D11" s="83">
        <v>0.18850380388841928</v>
      </c>
      <c r="E11" s="41">
        <v>1012</v>
      </c>
      <c r="F11" s="86">
        <v>0.21749408983451538</v>
      </c>
      <c r="G11" s="74">
        <v>-0.11857707509881421</v>
      </c>
      <c r="H11" s="103">
        <v>857</v>
      </c>
      <c r="I11" s="71">
        <v>0.040840140023337135</v>
      </c>
      <c r="J11" s="41">
        <v>1749</v>
      </c>
      <c r="K11" s="83">
        <v>0.1804953560371517</v>
      </c>
      <c r="L11" s="41">
        <v>1880</v>
      </c>
      <c r="M11" s="86">
        <v>0.22089061214898367</v>
      </c>
      <c r="N11" s="74">
        <v>-0.06968085106382982</v>
      </c>
    </row>
    <row r="12" spans="1:14" ht="14.25" customHeight="1">
      <c r="A12" s="69">
        <v>2</v>
      </c>
      <c r="B12" s="81" t="s">
        <v>26</v>
      </c>
      <c r="C12" s="43">
        <v>673</v>
      </c>
      <c r="D12" s="84">
        <v>0.14222316145393069</v>
      </c>
      <c r="E12" s="43">
        <v>602</v>
      </c>
      <c r="F12" s="87">
        <v>0.12937889533634214</v>
      </c>
      <c r="G12" s="75">
        <v>0.11794019933554822</v>
      </c>
      <c r="H12" s="104">
        <v>651</v>
      </c>
      <c r="I12" s="68">
        <v>0.03379416282642089</v>
      </c>
      <c r="J12" s="43">
        <v>1324</v>
      </c>
      <c r="K12" s="84">
        <v>0.13663570691434468</v>
      </c>
      <c r="L12" s="43">
        <v>1068</v>
      </c>
      <c r="M12" s="87">
        <v>0.1254846669016567</v>
      </c>
      <c r="N12" s="75">
        <v>0.23970037453183513</v>
      </c>
    </row>
    <row r="13" spans="1:14" ht="14.25" customHeight="1">
      <c r="A13" s="69">
        <v>3</v>
      </c>
      <c r="B13" s="81" t="s">
        <v>23</v>
      </c>
      <c r="C13" s="43">
        <v>565</v>
      </c>
      <c r="D13" s="84">
        <v>0.11939983093829247</v>
      </c>
      <c r="E13" s="43">
        <v>497</v>
      </c>
      <c r="F13" s="87">
        <v>0.10681280894046852</v>
      </c>
      <c r="G13" s="75">
        <v>0.13682092555331993</v>
      </c>
      <c r="H13" s="104">
        <v>605</v>
      </c>
      <c r="I13" s="68">
        <v>-0.06611570247933884</v>
      </c>
      <c r="J13" s="43">
        <v>1170</v>
      </c>
      <c r="K13" s="84">
        <v>0.12074303405572756</v>
      </c>
      <c r="L13" s="43">
        <v>894</v>
      </c>
      <c r="M13" s="87">
        <v>0.10504053577722947</v>
      </c>
      <c r="N13" s="75">
        <v>0.3087248322147651</v>
      </c>
    </row>
    <row r="14" spans="1:14" ht="14.25" customHeight="1">
      <c r="A14" s="69">
        <v>4</v>
      </c>
      <c r="B14" s="81" t="s">
        <v>29</v>
      </c>
      <c r="C14" s="43">
        <v>428</v>
      </c>
      <c r="D14" s="84">
        <v>0.0904480135249366</v>
      </c>
      <c r="E14" s="43">
        <v>439</v>
      </c>
      <c r="F14" s="87">
        <v>0.09434773264560499</v>
      </c>
      <c r="G14" s="75">
        <v>-0.02505694760820043</v>
      </c>
      <c r="H14" s="104">
        <v>576</v>
      </c>
      <c r="I14" s="68">
        <v>-0.2569444444444444</v>
      </c>
      <c r="J14" s="43">
        <v>1004</v>
      </c>
      <c r="K14" s="84">
        <v>0.10361197110423116</v>
      </c>
      <c r="L14" s="43">
        <v>842</v>
      </c>
      <c r="M14" s="87">
        <v>0.09893079544119375</v>
      </c>
      <c r="N14" s="75">
        <v>0.19239904988123513</v>
      </c>
    </row>
    <row r="15" spans="1:14" ht="14.25" customHeight="1">
      <c r="A15" s="72">
        <v>5</v>
      </c>
      <c r="B15" s="82" t="s">
        <v>20</v>
      </c>
      <c r="C15" s="45">
        <v>409</v>
      </c>
      <c r="D15" s="85">
        <v>0.08643279797125951</v>
      </c>
      <c r="E15" s="45">
        <v>400</v>
      </c>
      <c r="F15" s="88">
        <v>0.08596604341285193</v>
      </c>
      <c r="G15" s="76">
        <v>0.022499999999999964</v>
      </c>
      <c r="H15" s="105">
        <v>435</v>
      </c>
      <c r="I15" s="73">
        <v>-0.05977011494252871</v>
      </c>
      <c r="J15" s="45">
        <v>844</v>
      </c>
      <c r="K15" s="85">
        <v>0.08710010319917441</v>
      </c>
      <c r="L15" s="45">
        <v>696</v>
      </c>
      <c r="M15" s="88">
        <v>0.08177652449770885</v>
      </c>
      <c r="N15" s="76">
        <v>0.21264367816091956</v>
      </c>
    </row>
    <row r="16" spans="1:14" ht="14.25" customHeight="1">
      <c r="A16" s="70">
        <v>6</v>
      </c>
      <c r="B16" s="80" t="s">
        <v>34</v>
      </c>
      <c r="C16" s="41">
        <v>367</v>
      </c>
      <c r="D16" s="83">
        <v>0.07755705832628909</v>
      </c>
      <c r="E16" s="41">
        <v>324</v>
      </c>
      <c r="F16" s="86">
        <v>0.06963249516441006</v>
      </c>
      <c r="G16" s="74">
        <v>0.13271604938271597</v>
      </c>
      <c r="H16" s="103">
        <v>445</v>
      </c>
      <c r="I16" s="71">
        <v>-0.17528089887640452</v>
      </c>
      <c r="J16" s="41">
        <v>812</v>
      </c>
      <c r="K16" s="83">
        <v>0.08379772961816305</v>
      </c>
      <c r="L16" s="41">
        <v>557</v>
      </c>
      <c r="M16" s="86">
        <v>0.06544471859945952</v>
      </c>
      <c r="N16" s="74">
        <v>0.45780969479353684</v>
      </c>
    </row>
    <row r="17" spans="1:14" ht="14.25" customHeight="1">
      <c r="A17" s="69">
        <v>7</v>
      </c>
      <c r="B17" s="81" t="s">
        <v>64</v>
      </c>
      <c r="C17" s="43">
        <v>348</v>
      </c>
      <c r="D17" s="84">
        <v>0.073541842772612</v>
      </c>
      <c r="E17" s="43">
        <v>360</v>
      </c>
      <c r="F17" s="87">
        <v>0.07736943907156674</v>
      </c>
      <c r="G17" s="75">
        <v>-0.033333333333333326</v>
      </c>
      <c r="H17" s="104">
        <v>335</v>
      </c>
      <c r="I17" s="68">
        <v>0.0388059701492538</v>
      </c>
      <c r="J17" s="43">
        <v>683</v>
      </c>
      <c r="K17" s="84">
        <v>0.07048503611971105</v>
      </c>
      <c r="L17" s="43">
        <v>684</v>
      </c>
      <c r="M17" s="87">
        <v>0.08036658442016215</v>
      </c>
      <c r="N17" s="75">
        <v>-0.0014619883040936088</v>
      </c>
    </row>
    <row r="18" spans="1:14" ht="14.25" customHeight="1">
      <c r="A18" s="69">
        <v>8</v>
      </c>
      <c r="B18" s="81" t="s">
        <v>30</v>
      </c>
      <c r="C18" s="43">
        <v>258</v>
      </c>
      <c r="D18" s="84">
        <v>0.05452240067624683</v>
      </c>
      <c r="E18" s="43">
        <v>307</v>
      </c>
      <c r="F18" s="87">
        <v>0.06597893831936386</v>
      </c>
      <c r="G18" s="75">
        <v>-0.1596091205211726</v>
      </c>
      <c r="H18" s="104">
        <v>300</v>
      </c>
      <c r="I18" s="68">
        <v>-0.14</v>
      </c>
      <c r="J18" s="43">
        <v>558</v>
      </c>
      <c r="K18" s="84">
        <v>0.057585139318885446</v>
      </c>
      <c r="L18" s="43">
        <v>536</v>
      </c>
      <c r="M18" s="87">
        <v>0.06297732346375279</v>
      </c>
      <c r="N18" s="75">
        <v>0.04104477611940305</v>
      </c>
    </row>
    <row r="19" spans="1:14" ht="14.25" customHeight="1">
      <c r="A19" s="69">
        <v>9</v>
      </c>
      <c r="B19" s="81" t="s">
        <v>22</v>
      </c>
      <c r="C19" s="43">
        <v>213</v>
      </c>
      <c r="D19" s="84">
        <v>0.045012679628064246</v>
      </c>
      <c r="E19" s="43">
        <v>225</v>
      </c>
      <c r="F19" s="87">
        <v>0.048355899419729204</v>
      </c>
      <c r="G19" s="75">
        <v>-0.053333333333333344</v>
      </c>
      <c r="H19" s="104">
        <v>213</v>
      </c>
      <c r="I19" s="68">
        <v>0</v>
      </c>
      <c r="J19" s="43">
        <v>426</v>
      </c>
      <c r="K19" s="84">
        <v>0.04396284829721362</v>
      </c>
      <c r="L19" s="43">
        <v>424</v>
      </c>
      <c r="M19" s="87">
        <v>0.04981788273998355</v>
      </c>
      <c r="N19" s="75">
        <v>0.004716981132075526</v>
      </c>
    </row>
    <row r="20" spans="1:14" ht="14.25" customHeight="1">
      <c r="A20" s="72">
        <v>10</v>
      </c>
      <c r="B20" s="82" t="s">
        <v>21</v>
      </c>
      <c r="C20" s="45">
        <v>184</v>
      </c>
      <c r="D20" s="85">
        <v>0.03888419273034658</v>
      </c>
      <c r="E20" s="45">
        <v>91</v>
      </c>
      <c r="F20" s="88">
        <v>0.01955727487642381</v>
      </c>
      <c r="G20" s="76">
        <v>1.021978021978022</v>
      </c>
      <c r="H20" s="105">
        <v>168</v>
      </c>
      <c r="I20" s="73">
        <v>0.09523809523809534</v>
      </c>
      <c r="J20" s="45">
        <v>352</v>
      </c>
      <c r="K20" s="85">
        <v>0.03632610939112487</v>
      </c>
      <c r="L20" s="45">
        <v>163</v>
      </c>
      <c r="M20" s="88">
        <v>0.019151686053342734</v>
      </c>
      <c r="N20" s="76">
        <v>1.1595092024539877</v>
      </c>
    </row>
    <row r="21" spans="1:14" ht="14.25" customHeight="1">
      <c r="A21" s="70">
        <v>11</v>
      </c>
      <c r="B21" s="80" t="s">
        <v>31</v>
      </c>
      <c r="C21" s="41">
        <v>203</v>
      </c>
      <c r="D21" s="83">
        <v>0.042899408284023666</v>
      </c>
      <c r="E21" s="41">
        <v>236</v>
      </c>
      <c r="F21" s="86">
        <v>0.050719965613582635</v>
      </c>
      <c r="G21" s="74">
        <v>-0.13983050847457623</v>
      </c>
      <c r="H21" s="103">
        <v>116</v>
      </c>
      <c r="I21" s="71">
        <v>0.75</v>
      </c>
      <c r="J21" s="41">
        <v>319</v>
      </c>
      <c r="K21" s="83">
        <v>0.03292053663570691</v>
      </c>
      <c r="L21" s="41">
        <v>419</v>
      </c>
      <c r="M21" s="86">
        <v>0.049230407707672424</v>
      </c>
      <c r="N21" s="74">
        <v>-0.23866348448687347</v>
      </c>
    </row>
    <row r="22" spans="1:14" ht="14.25" customHeight="1">
      <c r="A22" s="69">
        <v>12</v>
      </c>
      <c r="B22" s="81" t="s">
        <v>19</v>
      </c>
      <c r="C22" s="43">
        <v>59</v>
      </c>
      <c r="D22" s="84">
        <v>0.012468300929839391</v>
      </c>
      <c r="E22" s="43">
        <v>26</v>
      </c>
      <c r="F22" s="87">
        <v>0.005587792821835375</v>
      </c>
      <c r="G22" s="75">
        <v>1.2692307692307692</v>
      </c>
      <c r="H22" s="104">
        <v>90</v>
      </c>
      <c r="I22" s="68">
        <v>-0.34444444444444444</v>
      </c>
      <c r="J22" s="43">
        <v>149</v>
      </c>
      <c r="K22" s="84">
        <v>0.015376676986584107</v>
      </c>
      <c r="L22" s="43">
        <v>117</v>
      </c>
      <c r="M22" s="87">
        <v>0.013746915756080367</v>
      </c>
      <c r="N22" s="75">
        <v>0.2735042735042734</v>
      </c>
    </row>
    <row r="23" spans="1:14" ht="14.25" customHeight="1">
      <c r="A23" s="69">
        <v>13</v>
      </c>
      <c r="B23" s="81" t="s">
        <v>27</v>
      </c>
      <c r="C23" s="43">
        <v>45</v>
      </c>
      <c r="D23" s="84">
        <v>0.009509721048182587</v>
      </c>
      <c r="E23" s="43">
        <v>54</v>
      </c>
      <c r="F23" s="87">
        <v>0.01160541586073501</v>
      </c>
      <c r="G23" s="75">
        <v>-0.16666666666666663</v>
      </c>
      <c r="H23" s="104">
        <v>62</v>
      </c>
      <c r="I23" s="68">
        <v>-0.27419354838709675</v>
      </c>
      <c r="J23" s="43">
        <v>107</v>
      </c>
      <c r="K23" s="84">
        <v>0.011042311661506708</v>
      </c>
      <c r="L23" s="43">
        <v>85</v>
      </c>
      <c r="M23" s="87">
        <v>0.009987075549289156</v>
      </c>
      <c r="N23" s="75">
        <v>0.2588235294117647</v>
      </c>
    </row>
    <row r="24" spans="1:14" ht="14.25" customHeight="1">
      <c r="A24" s="69">
        <v>14</v>
      </c>
      <c r="B24" s="81" t="s">
        <v>94</v>
      </c>
      <c r="C24" s="43">
        <v>28</v>
      </c>
      <c r="D24" s="84">
        <v>0.005917159763313609</v>
      </c>
      <c r="E24" s="43">
        <v>0</v>
      </c>
      <c r="F24" s="87">
        <v>0</v>
      </c>
      <c r="G24" s="75"/>
      <c r="H24" s="104">
        <v>23</v>
      </c>
      <c r="I24" s="68">
        <v>0.21739130434782616</v>
      </c>
      <c r="J24" s="43">
        <v>51</v>
      </c>
      <c r="K24" s="84">
        <v>0.005263157894736842</v>
      </c>
      <c r="L24" s="43">
        <v>0</v>
      </c>
      <c r="M24" s="87">
        <v>0</v>
      </c>
      <c r="N24" s="75"/>
    </row>
    <row r="25" spans="1:14" ht="15">
      <c r="A25" s="72">
        <v>15</v>
      </c>
      <c r="B25" s="82" t="s">
        <v>83</v>
      </c>
      <c r="C25" s="45">
        <v>17</v>
      </c>
      <c r="D25" s="85">
        <v>0.003592561284868977</v>
      </c>
      <c r="E25" s="45">
        <v>12</v>
      </c>
      <c r="F25" s="88">
        <v>0.0025789813023855577</v>
      </c>
      <c r="G25" s="76">
        <v>0.41666666666666674</v>
      </c>
      <c r="H25" s="105">
        <v>30</v>
      </c>
      <c r="I25" s="73">
        <v>-0.43333333333333335</v>
      </c>
      <c r="J25" s="45">
        <v>47</v>
      </c>
      <c r="K25" s="85">
        <v>0.004850361197110423</v>
      </c>
      <c r="L25" s="45">
        <v>17</v>
      </c>
      <c r="M25" s="88">
        <v>0.001997415109857831</v>
      </c>
      <c r="N25" s="76">
        <v>1.7647058823529411</v>
      </c>
    </row>
    <row r="26" spans="1:14" ht="15">
      <c r="A26" s="126" t="s">
        <v>60</v>
      </c>
      <c r="B26" s="127"/>
      <c r="C26" s="49">
        <f>SUM(C11:C25)</f>
        <v>4689</v>
      </c>
      <c r="D26" s="4">
        <f>C26/C28</f>
        <v>0.9909129332206256</v>
      </c>
      <c r="E26" s="49">
        <f>SUM(E11:E25)</f>
        <v>4585</v>
      </c>
      <c r="F26" s="4">
        <f>E26/E28</f>
        <v>0.9853857726198152</v>
      </c>
      <c r="G26" s="7">
        <f>C26/E26-1</f>
        <v>0.02268266085059989</v>
      </c>
      <c r="H26" s="49">
        <f>SUM(H11:H25)</f>
        <v>4906</v>
      </c>
      <c r="I26" s="4">
        <f>C26/H26-1</f>
        <v>-0.04423155320016303</v>
      </c>
      <c r="J26" s="49">
        <f>SUM(J11:J25)</f>
        <v>9595</v>
      </c>
      <c r="K26" s="4">
        <f>J26/J28</f>
        <v>0.9901960784313726</v>
      </c>
      <c r="L26" s="49">
        <f>SUM(L11:L25)</f>
        <v>8382</v>
      </c>
      <c r="M26" s="4">
        <f>L26/L28</f>
        <v>0.984843144166373</v>
      </c>
      <c r="N26" s="7">
        <f>J26/L26-1</f>
        <v>0.14471486518730603</v>
      </c>
    </row>
    <row r="27" spans="1:14" ht="15">
      <c r="A27" s="126" t="s">
        <v>12</v>
      </c>
      <c r="B27" s="127"/>
      <c r="C27" s="3">
        <f>C28-SUM(C11:C25)</f>
        <v>43</v>
      </c>
      <c r="D27" s="4">
        <f>C27/C28</f>
        <v>0.009087066779374472</v>
      </c>
      <c r="E27" s="3">
        <f>E28-SUM(E11:E25)</f>
        <v>68</v>
      </c>
      <c r="F27" s="6">
        <f>E27/E28</f>
        <v>0.014614227380184827</v>
      </c>
      <c r="G27" s="7">
        <f>C27/E27-1</f>
        <v>-0.36764705882352944</v>
      </c>
      <c r="H27" s="3">
        <f>H28-SUM(H11:H25)</f>
        <v>52</v>
      </c>
      <c r="I27" s="8">
        <f>C27/H27-1</f>
        <v>-0.17307692307692313</v>
      </c>
      <c r="J27" s="3">
        <f>J28-SUM(J11:J25)</f>
        <v>95</v>
      </c>
      <c r="K27" s="4">
        <f>J27/J28</f>
        <v>0.00980392156862745</v>
      </c>
      <c r="L27" s="3">
        <f>L28-SUM(L11:L25)</f>
        <v>129</v>
      </c>
      <c r="M27" s="4">
        <f>L27/L28</f>
        <v>0.01515685583362707</v>
      </c>
      <c r="N27" s="7">
        <f>J27/L27-1</f>
        <v>-0.26356589147286824</v>
      </c>
    </row>
    <row r="28" spans="1:14" ht="15">
      <c r="A28" s="122" t="s">
        <v>13</v>
      </c>
      <c r="B28" s="123"/>
      <c r="C28" s="106">
        <v>4732</v>
      </c>
      <c r="D28" s="96">
        <v>1</v>
      </c>
      <c r="E28" s="106">
        <v>4653</v>
      </c>
      <c r="F28" s="97">
        <v>1</v>
      </c>
      <c r="G28" s="98">
        <v>0.01697829357403835</v>
      </c>
      <c r="H28" s="107">
        <v>4958</v>
      </c>
      <c r="I28" s="99">
        <v>-0.04558289632916501</v>
      </c>
      <c r="J28" s="106">
        <v>9690</v>
      </c>
      <c r="K28" s="96">
        <v>1</v>
      </c>
      <c r="L28" s="106">
        <v>8511</v>
      </c>
      <c r="M28" s="97">
        <v>0.9999999999999997</v>
      </c>
      <c r="N28" s="98">
        <v>0.1385266126189637</v>
      </c>
    </row>
    <row r="29" spans="1:2" ht="15">
      <c r="A29" t="s">
        <v>71</v>
      </c>
      <c r="B29" s="31"/>
    </row>
    <row r="30" ht="15">
      <c r="A30" s="9" t="s">
        <v>72</v>
      </c>
    </row>
    <row r="31" ht="15">
      <c r="A31" s="39"/>
    </row>
  </sheetData>
  <sheetProtection/>
  <mergeCells count="26">
    <mergeCell ref="A26:B26"/>
    <mergeCell ref="A27:B27"/>
    <mergeCell ref="A28:B28"/>
    <mergeCell ref="A5:A7"/>
    <mergeCell ref="B5:B7"/>
    <mergeCell ref="C5:G5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263" dxfId="125" operator="lessThan">
      <formula>0</formula>
    </cfRule>
  </conditionalFormatting>
  <conditionalFormatting sqref="G26 N26">
    <cfRule type="cellIs" priority="63" dxfId="125" operator="lessThan">
      <formula>0</formula>
    </cfRule>
  </conditionalFormatting>
  <conditionalFormatting sqref="G11:G15 I11:I15 N11:N15">
    <cfRule type="cellIs" priority="7" dxfId="125" operator="lessThan">
      <formula>0</formula>
    </cfRule>
  </conditionalFormatting>
  <conditionalFormatting sqref="G16:G25 I16:I25 N16:N25">
    <cfRule type="cellIs" priority="6" dxfId="125" operator="lessThan">
      <formula>0</formula>
    </cfRule>
  </conditionalFormatting>
  <conditionalFormatting sqref="C11:D25 F11:I25 K11:K25 M11:N25">
    <cfRule type="cellIs" priority="5" dxfId="128" operator="equal">
      <formula>0</formula>
    </cfRule>
  </conditionalFormatting>
  <conditionalFormatting sqref="E11:E25">
    <cfRule type="cellIs" priority="4" dxfId="128" operator="equal">
      <formula>0</formula>
    </cfRule>
  </conditionalFormatting>
  <conditionalFormatting sqref="J11:J25">
    <cfRule type="cellIs" priority="3" dxfId="128" operator="equal">
      <formula>0</formula>
    </cfRule>
  </conditionalFormatting>
  <conditionalFormatting sqref="L11:L25">
    <cfRule type="cellIs" priority="2" dxfId="128" operator="equal">
      <formula>0</formula>
    </cfRule>
  </conditionalFormatting>
  <conditionalFormatting sqref="N28 I28 G28">
    <cfRule type="cellIs" priority="1" dxfId="12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4"/>
      <c r="N1" t="s">
        <v>85</v>
      </c>
    </row>
    <row r="2" spans="1:14" ht="14.25" customHeight="1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4.25" customHeight="1">
      <c r="A3" s="135" t="s">
        <v>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8" t="s">
        <v>0</v>
      </c>
      <c r="B5" s="156" t="s">
        <v>1</v>
      </c>
      <c r="C5" s="140" t="s">
        <v>86</v>
      </c>
      <c r="D5" s="141"/>
      <c r="E5" s="141"/>
      <c r="F5" s="141"/>
      <c r="G5" s="142"/>
      <c r="H5" s="141" t="s">
        <v>87</v>
      </c>
      <c r="I5" s="141"/>
      <c r="J5" s="140" t="s">
        <v>88</v>
      </c>
      <c r="K5" s="141"/>
      <c r="L5" s="141"/>
      <c r="M5" s="141"/>
      <c r="N5" s="142"/>
    </row>
    <row r="6" spans="1:14" ht="14.25" customHeight="1">
      <c r="A6" s="139"/>
      <c r="B6" s="157"/>
      <c r="C6" s="147" t="s">
        <v>89</v>
      </c>
      <c r="D6" s="148"/>
      <c r="E6" s="148"/>
      <c r="F6" s="148"/>
      <c r="G6" s="149"/>
      <c r="H6" s="148" t="s">
        <v>90</v>
      </c>
      <c r="I6" s="148"/>
      <c r="J6" s="147" t="s">
        <v>91</v>
      </c>
      <c r="K6" s="148"/>
      <c r="L6" s="148"/>
      <c r="M6" s="148"/>
      <c r="N6" s="149"/>
    </row>
    <row r="7" spans="1:14" ht="14.25" customHeight="1">
      <c r="A7" s="139"/>
      <c r="B7" s="139"/>
      <c r="C7" s="143">
        <v>2018</v>
      </c>
      <c r="D7" s="144"/>
      <c r="E7" s="153">
        <v>2017</v>
      </c>
      <c r="F7" s="153"/>
      <c r="G7" s="128" t="s">
        <v>5</v>
      </c>
      <c r="H7" s="150">
        <v>2018</v>
      </c>
      <c r="I7" s="143" t="s">
        <v>92</v>
      </c>
      <c r="J7" s="143">
        <v>2018</v>
      </c>
      <c r="K7" s="144"/>
      <c r="L7" s="153">
        <v>2017</v>
      </c>
      <c r="M7" s="144"/>
      <c r="N7" s="155" t="s">
        <v>5</v>
      </c>
    </row>
    <row r="8" spans="1:14" ht="14.25" customHeight="1">
      <c r="A8" s="132" t="s">
        <v>6</v>
      </c>
      <c r="B8" s="132" t="s">
        <v>7</v>
      </c>
      <c r="C8" s="145"/>
      <c r="D8" s="146"/>
      <c r="E8" s="154"/>
      <c r="F8" s="154"/>
      <c r="G8" s="129"/>
      <c r="H8" s="151"/>
      <c r="I8" s="152"/>
      <c r="J8" s="145"/>
      <c r="K8" s="146"/>
      <c r="L8" s="154"/>
      <c r="M8" s="146"/>
      <c r="N8" s="155"/>
    </row>
    <row r="9" spans="1:14" ht="14.25" customHeight="1">
      <c r="A9" s="132"/>
      <c r="B9" s="132"/>
      <c r="C9" s="112" t="s">
        <v>8</v>
      </c>
      <c r="D9" s="111" t="s">
        <v>2</v>
      </c>
      <c r="E9" s="108" t="s">
        <v>8</v>
      </c>
      <c r="F9" s="91" t="s">
        <v>2</v>
      </c>
      <c r="G9" s="130" t="s">
        <v>9</v>
      </c>
      <c r="H9" s="92" t="s">
        <v>8</v>
      </c>
      <c r="I9" s="164" t="s">
        <v>93</v>
      </c>
      <c r="J9" s="112" t="s">
        <v>8</v>
      </c>
      <c r="K9" s="90" t="s">
        <v>2</v>
      </c>
      <c r="L9" s="108" t="s">
        <v>8</v>
      </c>
      <c r="M9" s="90" t="s">
        <v>2</v>
      </c>
      <c r="N9" s="162" t="s">
        <v>9</v>
      </c>
    </row>
    <row r="10" spans="1:14" ht="14.25" customHeight="1">
      <c r="A10" s="133"/>
      <c r="B10" s="133"/>
      <c r="C10" s="110" t="s">
        <v>10</v>
      </c>
      <c r="D10" s="109" t="s">
        <v>11</v>
      </c>
      <c r="E10" s="89" t="s">
        <v>10</v>
      </c>
      <c r="F10" s="95" t="s">
        <v>11</v>
      </c>
      <c r="G10" s="131"/>
      <c r="H10" s="93" t="s">
        <v>10</v>
      </c>
      <c r="I10" s="165"/>
      <c r="J10" s="110" t="s">
        <v>10</v>
      </c>
      <c r="K10" s="109" t="s">
        <v>11</v>
      </c>
      <c r="L10" s="89" t="s">
        <v>10</v>
      </c>
      <c r="M10" s="109" t="s">
        <v>11</v>
      </c>
      <c r="N10" s="163"/>
    </row>
    <row r="11" spans="1:14" ht="14.25" customHeight="1">
      <c r="A11" s="70">
        <v>1</v>
      </c>
      <c r="B11" s="80" t="s">
        <v>19</v>
      </c>
      <c r="C11" s="41">
        <v>5723</v>
      </c>
      <c r="D11" s="83">
        <v>0.12211150703053321</v>
      </c>
      <c r="E11" s="41">
        <v>4525</v>
      </c>
      <c r="F11" s="86">
        <v>0.10503714020427113</v>
      </c>
      <c r="G11" s="74">
        <v>0.2647513812154696</v>
      </c>
      <c r="H11" s="103">
        <v>6953</v>
      </c>
      <c r="I11" s="71">
        <v>-0.1769020566661873</v>
      </c>
      <c r="J11" s="41">
        <v>12676</v>
      </c>
      <c r="K11" s="83">
        <v>0.12947112536514616</v>
      </c>
      <c r="L11" s="41">
        <v>9862</v>
      </c>
      <c r="M11" s="86">
        <v>0.11600442280095043</v>
      </c>
      <c r="N11" s="74">
        <v>0.2853376597039141</v>
      </c>
    </row>
    <row r="12" spans="1:14" ht="14.25" customHeight="1">
      <c r="A12" s="69">
        <v>2</v>
      </c>
      <c r="B12" s="81" t="s">
        <v>21</v>
      </c>
      <c r="C12" s="43">
        <v>5318</v>
      </c>
      <c r="D12" s="84">
        <v>0.11347003221883202</v>
      </c>
      <c r="E12" s="43">
        <v>4771</v>
      </c>
      <c r="F12" s="87">
        <v>0.11074744661095635</v>
      </c>
      <c r="G12" s="75">
        <v>0.1146510165583734</v>
      </c>
      <c r="H12" s="104">
        <v>5658</v>
      </c>
      <c r="I12" s="68">
        <v>-0.0600919052668788</v>
      </c>
      <c r="J12" s="43">
        <v>10976</v>
      </c>
      <c r="K12" s="84">
        <v>0.11210753171409311</v>
      </c>
      <c r="L12" s="43">
        <v>9752</v>
      </c>
      <c r="M12" s="87">
        <v>0.11471051826757946</v>
      </c>
      <c r="N12" s="75">
        <v>0.12551271534044295</v>
      </c>
    </row>
    <row r="13" spans="1:14" ht="14.25" customHeight="1">
      <c r="A13" s="69">
        <v>3</v>
      </c>
      <c r="B13" s="81" t="s">
        <v>20</v>
      </c>
      <c r="C13" s="43">
        <v>4842</v>
      </c>
      <c r="D13" s="84">
        <v>0.10331363219322764</v>
      </c>
      <c r="E13" s="43">
        <v>3987</v>
      </c>
      <c r="F13" s="87">
        <v>0.09254874651810585</v>
      </c>
      <c r="G13" s="75">
        <v>0.2144469525959367</v>
      </c>
      <c r="H13" s="104">
        <v>4717</v>
      </c>
      <c r="I13" s="68">
        <v>0.026499894000423962</v>
      </c>
      <c r="J13" s="43">
        <v>9559</v>
      </c>
      <c r="K13" s="84">
        <v>0.09763446571200948</v>
      </c>
      <c r="L13" s="43">
        <v>8179</v>
      </c>
      <c r="M13" s="87">
        <v>0.09620768344037453</v>
      </c>
      <c r="N13" s="75">
        <v>0.1687247829808045</v>
      </c>
    </row>
    <row r="14" spans="1:14" ht="14.25" customHeight="1">
      <c r="A14" s="69">
        <v>4</v>
      </c>
      <c r="B14" s="81" t="s">
        <v>23</v>
      </c>
      <c r="C14" s="43">
        <v>3455</v>
      </c>
      <c r="D14" s="84">
        <v>0.0737192480850065</v>
      </c>
      <c r="E14" s="43">
        <v>2756</v>
      </c>
      <c r="F14" s="87">
        <v>0.06397400185701022</v>
      </c>
      <c r="G14" s="75">
        <v>0.25362844702467346</v>
      </c>
      <c r="H14" s="104">
        <v>3361</v>
      </c>
      <c r="I14" s="68">
        <v>0.02796786670633744</v>
      </c>
      <c r="J14" s="43">
        <v>6816</v>
      </c>
      <c r="K14" s="84">
        <v>0.06961779666210446</v>
      </c>
      <c r="L14" s="43">
        <v>5424</v>
      </c>
      <c r="M14" s="87">
        <v>0.06380125626367422</v>
      </c>
      <c r="N14" s="75">
        <v>0.2566371681415929</v>
      </c>
    </row>
    <row r="15" spans="1:14" ht="14.25" customHeight="1">
      <c r="A15" s="72">
        <v>5</v>
      </c>
      <c r="B15" s="82" t="s">
        <v>22</v>
      </c>
      <c r="C15" s="45">
        <v>2810</v>
      </c>
      <c r="D15" s="85">
        <v>0.059956899310815714</v>
      </c>
      <c r="E15" s="45">
        <v>3520</v>
      </c>
      <c r="F15" s="88">
        <v>0.08170844939647168</v>
      </c>
      <c r="G15" s="76">
        <v>-0.20170454545454541</v>
      </c>
      <c r="H15" s="105">
        <v>3587</v>
      </c>
      <c r="I15" s="73">
        <v>-0.21661555617507666</v>
      </c>
      <c r="J15" s="45">
        <v>6397</v>
      </c>
      <c r="K15" s="85">
        <v>0.06533818152105081</v>
      </c>
      <c r="L15" s="45">
        <v>6897</v>
      </c>
      <c r="M15" s="88">
        <v>0.08112781424236008</v>
      </c>
      <c r="N15" s="76">
        <v>-0.07249528780629255</v>
      </c>
    </row>
    <row r="16" spans="1:14" ht="14.25" customHeight="1">
      <c r="A16" s="70">
        <v>6</v>
      </c>
      <c r="B16" s="80" t="s">
        <v>26</v>
      </c>
      <c r="C16" s="41">
        <v>2453</v>
      </c>
      <c r="D16" s="83">
        <v>0.052339599291612436</v>
      </c>
      <c r="E16" s="41">
        <v>2880</v>
      </c>
      <c r="F16" s="86">
        <v>0.06685236768802229</v>
      </c>
      <c r="G16" s="74">
        <v>-0.14826388888888886</v>
      </c>
      <c r="H16" s="103">
        <v>2531</v>
      </c>
      <c r="I16" s="71">
        <v>-0.030817858553931265</v>
      </c>
      <c r="J16" s="41">
        <v>4984</v>
      </c>
      <c r="K16" s="83">
        <v>0.05090597103344024</v>
      </c>
      <c r="L16" s="41">
        <v>5111</v>
      </c>
      <c r="M16" s="86">
        <v>0.060119509727809536</v>
      </c>
      <c r="N16" s="74">
        <v>-0.024848366268831912</v>
      </c>
    </row>
    <row r="17" spans="1:14" ht="14.25" customHeight="1">
      <c r="A17" s="69">
        <v>7</v>
      </c>
      <c r="B17" s="81" t="s">
        <v>24</v>
      </c>
      <c r="C17" s="43">
        <v>2088</v>
      </c>
      <c r="D17" s="84">
        <v>0.0445516034736595</v>
      </c>
      <c r="E17" s="43">
        <v>1804</v>
      </c>
      <c r="F17" s="87">
        <v>0.04187558031569174</v>
      </c>
      <c r="G17" s="75">
        <v>0.15742793791574283</v>
      </c>
      <c r="H17" s="104">
        <v>2487</v>
      </c>
      <c r="I17" s="68">
        <v>-0.16043425814234014</v>
      </c>
      <c r="J17" s="43">
        <v>4575</v>
      </c>
      <c r="K17" s="84">
        <v>0.04672849467856924</v>
      </c>
      <c r="L17" s="43">
        <v>4023</v>
      </c>
      <c r="M17" s="87">
        <v>0.04732161761592208</v>
      </c>
      <c r="N17" s="75">
        <v>0.13721103653989553</v>
      </c>
    </row>
    <row r="18" spans="1:14" ht="14.25" customHeight="1">
      <c r="A18" s="69">
        <v>8</v>
      </c>
      <c r="B18" s="81" t="s">
        <v>28</v>
      </c>
      <c r="C18" s="43">
        <v>1935</v>
      </c>
      <c r="D18" s="84">
        <v>0.041287046322572386</v>
      </c>
      <c r="E18" s="43">
        <v>2236</v>
      </c>
      <c r="F18" s="87">
        <v>0.05190343546889508</v>
      </c>
      <c r="G18" s="75">
        <v>-0.13461538461538458</v>
      </c>
      <c r="H18" s="104">
        <v>2177</v>
      </c>
      <c r="I18" s="68">
        <v>-0.11116214974735872</v>
      </c>
      <c r="J18" s="43">
        <v>4112</v>
      </c>
      <c r="K18" s="84">
        <v>0.04199946887831185</v>
      </c>
      <c r="L18" s="43">
        <v>4292</v>
      </c>
      <c r="M18" s="87">
        <v>0.05048580233843838</v>
      </c>
      <c r="N18" s="75">
        <v>-0.04193849021435225</v>
      </c>
    </row>
    <row r="19" spans="1:14" ht="14.25" customHeight="1">
      <c r="A19" s="69">
        <v>9</v>
      </c>
      <c r="B19" s="81" t="s">
        <v>25</v>
      </c>
      <c r="C19" s="43">
        <v>1894</v>
      </c>
      <c r="D19" s="84">
        <v>0.040412230353980415</v>
      </c>
      <c r="E19" s="43">
        <v>1621</v>
      </c>
      <c r="F19" s="87">
        <v>0.03762766945218199</v>
      </c>
      <c r="G19" s="75">
        <v>0.1684145589142505</v>
      </c>
      <c r="H19" s="104">
        <v>2197</v>
      </c>
      <c r="I19" s="68">
        <v>-0.13791533909877107</v>
      </c>
      <c r="J19" s="43">
        <v>4091</v>
      </c>
      <c r="K19" s="84">
        <v>0.04178497742732826</v>
      </c>
      <c r="L19" s="43">
        <v>3627</v>
      </c>
      <c r="M19" s="87">
        <v>0.04266356129578658</v>
      </c>
      <c r="N19" s="75">
        <v>0.127929418251999</v>
      </c>
    </row>
    <row r="20" spans="1:14" ht="14.25" customHeight="1">
      <c r="A20" s="72">
        <v>10</v>
      </c>
      <c r="B20" s="82" t="s">
        <v>31</v>
      </c>
      <c r="C20" s="45">
        <v>1946</v>
      </c>
      <c r="D20" s="85">
        <v>0.041521753045853156</v>
      </c>
      <c r="E20" s="45">
        <v>1968</v>
      </c>
      <c r="F20" s="88">
        <v>0.045682451253481894</v>
      </c>
      <c r="G20" s="76">
        <v>-0.011178861788617933</v>
      </c>
      <c r="H20" s="105">
        <v>1930</v>
      </c>
      <c r="I20" s="73">
        <v>0.008290155440414448</v>
      </c>
      <c r="J20" s="45">
        <v>3876</v>
      </c>
      <c r="K20" s="85">
        <v>0.039588993524400956</v>
      </c>
      <c r="L20" s="45">
        <v>3466</v>
      </c>
      <c r="M20" s="88">
        <v>0.04076975556967088</v>
      </c>
      <c r="N20" s="76">
        <v>0.11829197922677448</v>
      </c>
    </row>
    <row r="21" spans="1:14" ht="14.25" customHeight="1">
      <c r="A21" s="70">
        <v>11</v>
      </c>
      <c r="B21" s="80" t="s">
        <v>34</v>
      </c>
      <c r="C21" s="41">
        <v>1661</v>
      </c>
      <c r="D21" s="83">
        <v>0.03544071521539676</v>
      </c>
      <c r="E21" s="41">
        <v>1337</v>
      </c>
      <c r="F21" s="86">
        <v>0.03103528319405757</v>
      </c>
      <c r="G21" s="74">
        <v>0.24233358264771887</v>
      </c>
      <c r="H21" s="103">
        <v>1977</v>
      </c>
      <c r="I21" s="71">
        <v>-0.159838138593829</v>
      </c>
      <c r="J21" s="41">
        <v>3638</v>
      </c>
      <c r="K21" s="83">
        <v>0.037158090413253526</v>
      </c>
      <c r="L21" s="41">
        <v>2430</v>
      </c>
      <c r="M21" s="86">
        <v>0.02858352741901334</v>
      </c>
      <c r="N21" s="74">
        <v>0.497119341563786</v>
      </c>
    </row>
    <row r="22" spans="1:14" ht="14.25" customHeight="1">
      <c r="A22" s="69">
        <v>12</v>
      </c>
      <c r="B22" s="81" t="s">
        <v>29</v>
      </c>
      <c r="C22" s="43">
        <v>1617</v>
      </c>
      <c r="D22" s="84">
        <v>0.03450188832227367</v>
      </c>
      <c r="E22" s="43">
        <v>1443</v>
      </c>
      <c r="F22" s="87">
        <v>0.033495821727019495</v>
      </c>
      <c r="G22" s="75">
        <v>0.12058212058212048</v>
      </c>
      <c r="H22" s="104">
        <v>1969</v>
      </c>
      <c r="I22" s="68">
        <v>-0.17877094972067042</v>
      </c>
      <c r="J22" s="43">
        <v>3586</v>
      </c>
      <c r="K22" s="84">
        <v>0.03662696872510367</v>
      </c>
      <c r="L22" s="43">
        <v>2859</v>
      </c>
      <c r="M22" s="87">
        <v>0.033629755099160136</v>
      </c>
      <c r="N22" s="75">
        <v>0.25428471493529203</v>
      </c>
    </row>
    <row r="23" spans="1:14" ht="14.25" customHeight="1">
      <c r="A23" s="69">
        <v>13</v>
      </c>
      <c r="B23" s="81" t="s">
        <v>27</v>
      </c>
      <c r="C23" s="43">
        <v>1371</v>
      </c>
      <c r="D23" s="84">
        <v>0.02925299251072183</v>
      </c>
      <c r="E23" s="43">
        <v>1107</v>
      </c>
      <c r="F23" s="87">
        <v>0.025696378830083567</v>
      </c>
      <c r="G23" s="75">
        <v>0.2384823848238482</v>
      </c>
      <c r="H23" s="104">
        <v>1268</v>
      </c>
      <c r="I23" s="68">
        <v>0.08123028391167186</v>
      </c>
      <c r="J23" s="43">
        <v>2639</v>
      </c>
      <c r="K23" s="84">
        <v>0.026954425673605294</v>
      </c>
      <c r="L23" s="43">
        <v>2134</v>
      </c>
      <c r="M23" s="87">
        <v>0.025101747947396898</v>
      </c>
      <c r="N23" s="75">
        <v>0.2366447985004687</v>
      </c>
    </row>
    <row r="24" spans="1:14" ht="14.25" customHeight="1">
      <c r="A24" s="69">
        <v>14</v>
      </c>
      <c r="B24" s="81" t="s">
        <v>35</v>
      </c>
      <c r="C24" s="43">
        <v>1134</v>
      </c>
      <c r="D24" s="84">
        <v>0.024196129472763353</v>
      </c>
      <c r="E24" s="43">
        <v>751</v>
      </c>
      <c r="F24" s="87">
        <v>0.01743268337975859</v>
      </c>
      <c r="G24" s="75">
        <v>0.5099866844207723</v>
      </c>
      <c r="H24" s="104">
        <v>1450</v>
      </c>
      <c r="I24" s="68">
        <v>-0.21793103448275863</v>
      </c>
      <c r="J24" s="43">
        <v>2584</v>
      </c>
      <c r="K24" s="84">
        <v>0.026392662349600637</v>
      </c>
      <c r="L24" s="43">
        <v>1709</v>
      </c>
      <c r="M24" s="87">
        <v>0.020102571341190863</v>
      </c>
      <c r="N24" s="75">
        <v>0.5119953188999415</v>
      </c>
    </row>
    <row r="25" spans="1:14" ht="14.25" customHeight="1">
      <c r="A25" s="72">
        <v>15</v>
      </c>
      <c r="B25" s="82" t="s">
        <v>30</v>
      </c>
      <c r="C25" s="45">
        <v>1194</v>
      </c>
      <c r="D25" s="85">
        <v>0.02547634796338575</v>
      </c>
      <c r="E25" s="45">
        <v>1041</v>
      </c>
      <c r="F25" s="88">
        <v>0.024164345403899723</v>
      </c>
      <c r="G25" s="76">
        <v>0.14697406340057628</v>
      </c>
      <c r="H25" s="105">
        <v>1376</v>
      </c>
      <c r="I25" s="73">
        <v>-0.13226744186046513</v>
      </c>
      <c r="J25" s="45">
        <v>2570</v>
      </c>
      <c r="K25" s="85">
        <v>0.026249668048944907</v>
      </c>
      <c r="L25" s="45">
        <v>2022</v>
      </c>
      <c r="M25" s="88">
        <v>0.023784317877055546</v>
      </c>
      <c r="N25" s="76">
        <v>0.27101879327398626</v>
      </c>
    </row>
    <row r="26" spans="1:14" ht="14.25" customHeight="1">
      <c r="A26" s="70">
        <v>16</v>
      </c>
      <c r="B26" s="80" t="s">
        <v>56</v>
      </c>
      <c r="C26" s="41">
        <v>1008</v>
      </c>
      <c r="D26" s="83">
        <v>0.021507670642456313</v>
      </c>
      <c r="E26" s="41">
        <v>792</v>
      </c>
      <c r="F26" s="86">
        <v>0.01838440111420613</v>
      </c>
      <c r="G26" s="74">
        <v>0.2727272727272727</v>
      </c>
      <c r="H26" s="103">
        <v>1057</v>
      </c>
      <c r="I26" s="71">
        <v>-0.04635761589403975</v>
      </c>
      <c r="J26" s="41">
        <v>2065</v>
      </c>
      <c r="K26" s="83">
        <v>0.021091659346720325</v>
      </c>
      <c r="L26" s="41">
        <v>1421</v>
      </c>
      <c r="M26" s="86">
        <v>0.016714894017455947</v>
      </c>
      <c r="N26" s="74">
        <v>0.45320197044334964</v>
      </c>
    </row>
    <row r="27" spans="1:14" ht="14.25" customHeight="1">
      <c r="A27" s="69">
        <v>17</v>
      </c>
      <c r="B27" s="81" t="s">
        <v>50</v>
      </c>
      <c r="C27" s="43">
        <v>903</v>
      </c>
      <c r="D27" s="84">
        <v>0.019267288283867114</v>
      </c>
      <c r="E27" s="43">
        <v>830</v>
      </c>
      <c r="F27" s="87">
        <v>0.019266480965645313</v>
      </c>
      <c r="G27" s="75">
        <v>0.0879518072289156</v>
      </c>
      <c r="H27" s="104">
        <v>1147</v>
      </c>
      <c r="I27" s="68">
        <v>-0.21272885789014817</v>
      </c>
      <c r="J27" s="43">
        <v>2050</v>
      </c>
      <c r="K27" s="84">
        <v>0.020938451167446324</v>
      </c>
      <c r="L27" s="43">
        <v>1850</v>
      </c>
      <c r="M27" s="87">
        <v>0.021761121697602748</v>
      </c>
      <c r="N27" s="75">
        <v>0.10810810810810811</v>
      </c>
    </row>
    <row r="28" spans="1:14" ht="14.25" customHeight="1">
      <c r="A28" s="69">
        <v>18</v>
      </c>
      <c r="B28" s="81" t="s">
        <v>36</v>
      </c>
      <c r="C28" s="43">
        <v>834</v>
      </c>
      <c r="D28" s="84">
        <v>0.017795037019651353</v>
      </c>
      <c r="E28" s="43">
        <v>984</v>
      </c>
      <c r="F28" s="87">
        <v>0.022841225626740947</v>
      </c>
      <c r="G28" s="75">
        <v>-0.15243902439024393</v>
      </c>
      <c r="H28" s="104">
        <v>735</v>
      </c>
      <c r="I28" s="68">
        <v>0.13469387755102047</v>
      </c>
      <c r="J28" s="43">
        <v>1569</v>
      </c>
      <c r="K28" s="84">
        <v>0.01602557555206014</v>
      </c>
      <c r="L28" s="43">
        <v>1399</v>
      </c>
      <c r="M28" s="87">
        <v>0.016456113110781753</v>
      </c>
      <c r="N28" s="75">
        <v>0.12151536812008579</v>
      </c>
    </row>
    <row r="29" spans="1:14" ht="14.25" customHeight="1">
      <c r="A29" s="69">
        <v>19</v>
      </c>
      <c r="B29" s="81" t="s">
        <v>18</v>
      </c>
      <c r="C29" s="43">
        <v>863</v>
      </c>
      <c r="D29" s="84">
        <v>0.018413809290118845</v>
      </c>
      <c r="E29" s="43">
        <v>1140</v>
      </c>
      <c r="F29" s="87">
        <v>0.026462395543175487</v>
      </c>
      <c r="G29" s="75">
        <v>-0.24298245614035086</v>
      </c>
      <c r="H29" s="104">
        <v>686</v>
      </c>
      <c r="I29" s="68">
        <v>0.2580174927113703</v>
      </c>
      <c r="J29" s="43">
        <v>1549</v>
      </c>
      <c r="K29" s="84">
        <v>0.01582129797969481</v>
      </c>
      <c r="L29" s="43">
        <v>1958</v>
      </c>
      <c r="M29" s="87">
        <v>0.02303150069400334</v>
      </c>
      <c r="N29" s="75">
        <v>-0.20888661899897853</v>
      </c>
    </row>
    <row r="30" spans="1:14" ht="14.25" customHeight="1">
      <c r="A30" s="72">
        <v>20</v>
      </c>
      <c r="B30" s="82" t="s">
        <v>33</v>
      </c>
      <c r="C30" s="45">
        <v>825</v>
      </c>
      <c r="D30" s="85">
        <v>0.017603004246057995</v>
      </c>
      <c r="E30" s="45">
        <v>718</v>
      </c>
      <c r="F30" s="88">
        <v>0.016666666666666666</v>
      </c>
      <c r="G30" s="76">
        <v>0.14902506963788298</v>
      </c>
      <c r="H30" s="105">
        <v>690</v>
      </c>
      <c r="I30" s="73">
        <v>0.19565217391304346</v>
      </c>
      <c r="J30" s="45">
        <v>1515</v>
      </c>
      <c r="K30" s="85">
        <v>0.015474026106673748</v>
      </c>
      <c r="L30" s="45">
        <v>1240</v>
      </c>
      <c r="M30" s="88">
        <v>0.014585832921636436</v>
      </c>
      <c r="N30" s="76">
        <v>0.221774193548387</v>
      </c>
    </row>
    <row r="31" spans="1:14" ht="14.25" customHeight="1">
      <c r="A31" s="126" t="s">
        <v>53</v>
      </c>
      <c r="B31" s="127"/>
      <c r="C31" s="49">
        <f>SUM(C11:C30)</f>
        <v>43874</v>
      </c>
      <c r="D31" s="4">
        <f>C31/C33</f>
        <v>0.936138434292786</v>
      </c>
      <c r="E31" s="49">
        <f>SUM(E11:E30)</f>
        <v>40211</v>
      </c>
      <c r="F31" s="4">
        <f>E31/E33</f>
        <v>0.9334029712163416</v>
      </c>
      <c r="G31" s="7">
        <f>C31/E31-1</f>
        <v>0.09109447663574644</v>
      </c>
      <c r="H31" s="49">
        <f>SUM(H11:H30)</f>
        <v>47953</v>
      </c>
      <c r="I31" s="4">
        <f>C31/H31-1</f>
        <v>-0.08506245698913517</v>
      </c>
      <c r="J31" s="49">
        <f>SUM(J11:J30)</f>
        <v>91827</v>
      </c>
      <c r="K31" s="4">
        <f>J31/J33</f>
        <v>0.9379098318795579</v>
      </c>
      <c r="L31" s="49">
        <f>SUM(L11:L30)</f>
        <v>79655</v>
      </c>
      <c r="M31" s="4">
        <f>L31/L33</f>
        <v>0.9369633236878632</v>
      </c>
      <c r="N31" s="7">
        <f>J31/L31-1</f>
        <v>0.15280898876404492</v>
      </c>
    </row>
    <row r="32" spans="1:14" ht="14.25" customHeight="1">
      <c r="A32" s="126" t="s">
        <v>12</v>
      </c>
      <c r="B32" s="127"/>
      <c r="C32" s="3">
        <f>C33-SUM(C11:C30)</f>
        <v>2993</v>
      </c>
      <c r="D32" s="4">
        <f>C32/C33</f>
        <v>0.06386156570721403</v>
      </c>
      <c r="E32" s="5">
        <f>E33-SUM(E11:E30)</f>
        <v>2869</v>
      </c>
      <c r="F32" s="6">
        <f>E32/E33</f>
        <v>0.06659702878365831</v>
      </c>
      <c r="G32" s="7">
        <f>C32/E32-1</f>
        <v>0.04322063436737533</v>
      </c>
      <c r="H32" s="5">
        <f>H33-SUM(H11:H30)</f>
        <v>3086</v>
      </c>
      <c r="I32" s="8">
        <f>C32/H32-1</f>
        <v>-0.030136098509397247</v>
      </c>
      <c r="J32" s="3">
        <f>J33-SUM(J11:J30)</f>
        <v>6079</v>
      </c>
      <c r="K32" s="4">
        <f>J32/J33</f>
        <v>0.06209016812044205</v>
      </c>
      <c r="L32" s="3">
        <f>L33-SUM(L11:L30)</f>
        <v>5359</v>
      </c>
      <c r="M32" s="4">
        <f>L32/L33</f>
        <v>0.06303667631213683</v>
      </c>
      <c r="N32" s="7">
        <f>J32/L32-1</f>
        <v>0.13435342414629603</v>
      </c>
    </row>
    <row r="33" spans="1:15" ht="14.25" customHeight="1">
      <c r="A33" s="122" t="s">
        <v>13</v>
      </c>
      <c r="B33" s="123"/>
      <c r="C33" s="106">
        <v>46867</v>
      </c>
      <c r="D33" s="96">
        <v>1</v>
      </c>
      <c r="E33" s="106">
        <v>43080</v>
      </c>
      <c r="F33" s="97">
        <v>1</v>
      </c>
      <c r="G33" s="98">
        <v>0.08790622098421541</v>
      </c>
      <c r="H33" s="107">
        <v>51039</v>
      </c>
      <c r="I33" s="99">
        <v>-0.08174141342894647</v>
      </c>
      <c r="J33" s="106">
        <v>97906</v>
      </c>
      <c r="K33" s="96">
        <v>1</v>
      </c>
      <c r="L33" s="106">
        <v>85014</v>
      </c>
      <c r="M33" s="97">
        <v>1.0000000000000009</v>
      </c>
      <c r="N33" s="98">
        <v>0.15164561131107823</v>
      </c>
      <c r="O33" s="14"/>
    </row>
    <row r="34" ht="14.25" customHeight="1">
      <c r="A34" t="s">
        <v>71</v>
      </c>
    </row>
    <row r="35" ht="15">
      <c r="A35" s="9" t="s">
        <v>72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58" dxfId="125" operator="lessThan">
      <formula>0</formula>
    </cfRule>
  </conditionalFormatting>
  <conditionalFormatting sqref="G31 N31">
    <cfRule type="cellIs" priority="63" dxfId="125" operator="lessThan">
      <formula>0</formula>
    </cfRule>
  </conditionalFormatting>
  <conditionalFormatting sqref="G11:G15 I11:I15 N11:N15">
    <cfRule type="cellIs" priority="7" dxfId="125" operator="lessThan">
      <formula>0</formula>
    </cfRule>
  </conditionalFormatting>
  <conditionalFormatting sqref="G16:G30 I16:I30 N16:N30">
    <cfRule type="cellIs" priority="6" dxfId="125" operator="lessThan">
      <formula>0</formula>
    </cfRule>
  </conditionalFormatting>
  <conditionalFormatting sqref="C11:D30 F11:I30 K11:K30 M11:N30">
    <cfRule type="cellIs" priority="5" dxfId="128" operator="equal">
      <formula>0</formula>
    </cfRule>
  </conditionalFormatting>
  <conditionalFormatting sqref="E11:E30">
    <cfRule type="cellIs" priority="4" dxfId="128" operator="equal">
      <formula>0</formula>
    </cfRule>
  </conditionalFormatting>
  <conditionalFormatting sqref="J11:J30">
    <cfRule type="cellIs" priority="3" dxfId="128" operator="equal">
      <formula>0</formula>
    </cfRule>
  </conditionalFormatting>
  <conditionalFormatting sqref="L11:L30">
    <cfRule type="cellIs" priority="2" dxfId="128" operator="equal">
      <formula>0</formula>
    </cfRule>
  </conditionalFormatting>
  <conditionalFormatting sqref="N33 I33 G33">
    <cfRule type="cellIs" priority="1" dxfId="12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2018-03-07T12:24:12Z</dcterms:modified>
  <cp:category/>
  <cp:version/>
  <cp:contentType/>
  <cp:contentStatus/>
</cp:coreProperties>
</file>