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14385" yWindow="65521" windowWidth="14430" windowHeight="12255" activeTab="0"/>
  </bookViews>
  <sheets>
    <sheet name="Summary table" sheetId="1" r:id="rId1"/>
    <sheet name="PC" sheetId="2" r:id="rId2"/>
    <sheet name="PC for Business" sheetId="3" r:id="rId3"/>
    <sheet name="PC for Ind. Customers" sheetId="4" r:id="rId4"/>
    <sheet name="LCV&lt;=3.5T" sheetId="5" r:id="rId5"/>
    <sheet name="PC &amp; LCV" sheetId="6" r:id="rId6"/>
  </sheets>
  <definedNames>
    <definedName name="_xlfn.IFERROR" hidden="1">#NAME?</definedName>
    <definedName name="_xlfn.Z.TEST" hidden="1">#NAME?</definedName>
  </definedNames>
  <calcPr fullCalcOnLoad="1"/>
</workbook>
</file>

<file path=xl/sharedStrings.xml><?xml version="1.0" encoding="utf-8"?>
<sst xmlns="http://schemas.openxmlformats.org/spreadsheetml/2006/main" count="476" uniqueCount="115">
  <si>
    <t>Pozycja</t>
  </si>
  <si>
    <t>Marka</t>
  </si>
  <si>
    <t>Udział %</t>
  </si>
  <si>
    <t>PZPM*</t>
  </si>
  <si>
    <t>Sztuki / Units</t>
  </si>
  <si>
    <t>Zmiana % r/r</t>
  </si>
  <si>
    <t>No.</t>
  </si>
  <si>
    <t>Make</t>
  </si>
  <si>
    <t>Ogółem</t>
  </si>
  <si>
    <t>Change % y/y</t>
  </si>
  <si>
    <t>Total</t>
  </si>
  <si>
    <t>Mkt shr %</t>
  </si>
  <si>
    <t>Pozostałe / Others</t>
  </si>
  <si>
    <t>OGÓŁEM / TOTAL</t>
  </si>
  <si>
    <t>Pierwsze rejestracje NOWYCH samochodów dostawczych o DMC&lt;=3,5T, udział w rynku %</t>
  </si>
  <si>
    <t>First Registrations of NEW Light Commercial Vehicles up to 3.5T, Market Share %</t>
  </si>
  <si>
    <t>Pierwsze rejestracje NOWYCH samochodów osobowych i dostawczych, udział w rynku %</t>
  </si>
  <si>
    <t>First Registrations of NEW PC and LCV up to 3.5T, Market Share %</t>
  </si>
  <si>
    <t>BMW</t>
  </si>
  <si>
    <t>SKODA</t>
  </si>
  <si>
    <t>VOLKSWAGEN</t>
  </si>
  <si>
    <t>TOYOTA</t>
  </si>
  <si>
    <t>OPEL</t>
  </si>
  <si>
    <t>FORD</t>
  </si>
  <si>
    <t>KIA</t>
  </si>
  <si>
    <t>HYUNDAI</t>
  </si>
  <si>
    <t>RENAULT</t>
  </si>
  <si>
    <t>NISSAN</t>
  </si>
  <si>
    <t>FIAT</t>
  </si>
  <si>
    <t>PEUGEOT</t>
  </si>
  <si>
    <t>CITROEN</t>
  </si>
  <si>
    <t>DACIA</t>
  </si>
  <si>
    <t>HONDA</t>
  </si>
  <si>
    <t>SUZUKI</t>
  </si>
  <si>
    <t>MERCEDES-BENZ</t>
  </si>
  <si>
    <t>AUDI</t>
  </si>
  <si>
    <t>VOLVO</t>
  </si>
  <si>
    <t>MITSUBISHI</t>
  </si>
  <si>
    <t>RAZEM / TOTAL</t>
  </si>
  <si>
    <t>Skoda Octavia</t>
  </si>
  <si>
    <t>Ford Focus</t>
  </si>
  <si>
    <t>Opel Astra</t>
  </si>
  <si>
    <t>Skoda Fabia</t>
  </si>
  <si>
    <t>Volkswagen Passat</t>
  </si>
  <si>
    <t>Volkswagen Golf</t>
  </si>
  <si>
    <t>Dacia Duster</t>
  </si>
  <si>
    <t>Toyota Yaris</t>
  </si>
  <si>
    <t>Renault Clio</t>
  </si>
  <si>
    <t>Toyota Auris</t>
  </si>
  <si>
    <t>Opel Corsa</t>
  </si>
  <si>
    <t>MAZDA</t>
  </si>
  <si>
    <t>Kia Sportage</t>
  </si>
  <si>
    <t>Model</t>
  </si>
  <si>
    <t>RAZEM 1-20</t>
  </si>
  <si>
    <t>Skoda Rapid</t>
  </si>
  <si>
    <t>Skoda Superb</t>
  </si>
  <si>
    <t>SEAT</t>
  </si>
  <si>
    <t>Nissan Qashqai</t>
  </si>
  <si>
    <t>Pierwsze rejestracje NOWYCH samochodów osobowych*, udział w rynku %</t>
  </si>
  <si>
    <t>First Registrations of NEW Passenger Cars*, Market Share %</t>
  </si>
  <si>
    <t>RAZEM 1-15</t>
  </si>
  <si>
    <t>Zmiana poz r/r</t>
  </si>
  <si>
    <t>Ch position y/y</t>
  </si>
  <si>
    <t>IVECO</t>
  </si>
  <si>
    <t>Toyota Corolla</t>
  </si>
  <si>
    <t>Ford Mondeo</t>
  </si>
  <si>
    <t>`</t>
  </si>
  <si>
    <t>Hyundai Tucson</t>
  </si>
  <si>
    <t>* PZPM na podstawie CEP (MSW/MC)</t>
  </si>
  <si>
    <t xml:space="preserve">   Source: PZPM on the basis of CEP (Ministry of Internal/Digital Affairs)</t>
  </si>
  <si>
    <t>Fiat Tipo</t>
  </si>
  <si>
    <t>Hyundai I20</t>
  </si>
  <si>
    <t>Toyota C-HR</t>
  </si>
  <si>
    <t>Toyota RAV4</t>
  </si>
  <si>
    <t>Kia Cee'D</t>
  </si>
  <si>
    <t>Toyota Aygo</t>
  </si>
  <si>
    <t>Grudzień</t>
  </si>
  <si>
    <t>December</t>
  </si>
  <si>
    <t>ISUZU</t>
  </si>
  <si>
    <t>Opel Insignia</t>
  </si>
  <si>
    <t>07/02/2018</t>
  </si>
  <si>
    <t>Styczeń</t>
  </si>
  <si>
    <t>Rok narastająco Styczeń - Styczeń</t>
  </si>
  <si>
    <t>January</t>
  </si>
  <si>
    <t>YTD January - January</t>
  </si>
  <si>
    <t>Sty/Gru
Zmiana %</t>
  </si>
  <si>
    <t>Jan/Dec Ch %</t>
  </si>
  <si>
    <t>MAN</t>
  </si>
  <si>
    <t>Rejestracje nowych samochodów osobowych OGÓŁEM, ranking modeli - Styczeń 2018</t>
  </si>
  <si>
    <t>Registrations of new PC, Top Models - January 2018</t>
  </si>
  <si>
    <t>Sty/Gru
Zmiana poz</t>
  </si>
  <si>
    <t>Jan/Dec Ch position</t>
  </si>
  <si>
    <t>Rejestracje nowych samochodów osobowych na REGON, ranking marek - Styczeń 2018</t>
  </si>
  <si>
    <t>Registrations of New PC For Business Activity, Top Makes - January 2018</t>
  </si>
  <si>
    <t>Rejestracje nowych samochodów osobowych na REGON, ranking modeli - Styczeń 2018</t>
  </si>
  <si>
    <t>Registrations of New PC For Business Activity, Top Models - January 2018</t>
  </si>
  <si>
    <t>Seat Leon</t>
  </si>
  <si>
    <t>Volkswagen Tiguan</t>
  </si>
  <si>
    <t>Rejestracje nowych samochodów osobowych na KLIENTÓW INDYWIDUALNYCH, ranking marek - Styczeń 2018</t>
  </si>
  <si>
    <t>Registrations of New PC For Indyvidual Customers, Top Makes - January 2018</t>
  </si>
  <si>
    <t>Rejestracje nowych samochodów osobowych na KLIENTÓW INDYWIDUALNYCH, ranking modeli - Styczeń 2018</t>
  </si>
  <si>
    <t>Registrations of New PC For Indyvidual Customers, Top Models - January 2018</t>
  </si>
  <si>
    <t>Citroen C3</t>
  </si>
  <si>
    <t>Passenger Cars*</t>
  </si>
  <si>
    <t>LIGHT COMMERCIAL VEHICLES - TOTAL</t>
  </si>
  <si>
    <t xml:space="preserve">Commercial Vehicles wiht GVW up to 3.5T </t>
  </si>
  <si>
    <t>Special Vehicles wiht GVW up to 3.5T</t>
  </si>
  <si>
    <t>TOTAL PC &amp; LCV</t>
  </si>
  <si>
    <t>*including minibuses registered as Passenger Cars</t>
  </si>
  <si>
    <t>FIRST REGISTRATIONS OF NEW PASSENGER CARS AND LIGHT COMMERCIAL VEHICLES UP TO 3.5T</t>
  </si>
  <si>
    <t>% change y/y</t>
  </si>
  <si>
    <t>2017
YTD</t>
  </si>
  <si>
    <t>2018
Jan</t>
  </si>
  <si>
    <t>2017
Jan</t>
  </si>
  <si>
    <t>2018
YTD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</si>
</sst>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_-* #,##0\ _z_ł_-;\-* #,##0\ _z_ł_-;_-* &quot;-&quot;??\ _z_ł_-;_-@_-"/>
    <numFmt numFmtId="166" formatCode="\-"/>
    <numFmt numFmtId="167" formatCode="\+General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_(* #,##0.00_);_(* \(#,##0.00\);_(* &quot;-&quot;??_);_(@_)"/>
    <numFmt numFmtId="173" formatCode="0.000%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sz val="10"/>
      <color indexed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23"/>
      <name val="Tahoma"/>
      <family val="2"/>
    </font>
    <font>
      <sz val="11"/>
      <color indexed="23"/>
      <name val="Calibri"/>
      <family val="2"/>
    </font>
    <font>
      <b/>
      <sz val="20"/>
      <color indexed="10"/>
      <name val="Tahoma"/>
      <family val="2"/>
    </font>
    <font>
      <sz val="10"/>
      <color indexed="8"/>
      <name val="Calibri"/>
      <family val="2"/>
    </font>
    <font>
      <sz val="8"/>
      <color indexed="23"/>
      <name val="Tahoma"/>
      <family val="2"/>
    </font>
    <font>
      <i/>
      <sz val="10"/>
      <color indexed="23"/>
      <name val="Tahoma"/>
      <family val="2"/>
    </font>
    <font>
      <i/>
      <sz val="11"/>
      <color indexed="8"/>
      <name val="Calibri"/>
      <family val="2"/>
    </font>
    <font>
      <i/>
      <sz val="11"/>
      <color indexed="10"/>
      <name val="Calibri"/>
      <family val="2"/>
    </font>
    <font>
      <b/>
      <i/>
      <sz val="10"/>
      <color indexed="23"/>
      <name val="Tahoma"/>
      <family val="2"/>
    </font>
    <font>
      <b/>
      <sz val="10"/>
      <color indexed="8"/>
      <name val="Tahoma"/>
      <family val="2"/>
    </font>
    <font>
      <sz val="8"/>
      <color indexed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 tint="0.49998000264167786"/>
      <name val="Tahoma"/>
      <family val="2"/>
    </font>
    <font>
      <sz val="11"/>
      <color theme="1" tint="0.49998000264167786"/>
      <name val="Calibri"/>
      <family val="2"/>
    </font>
    <font>
      <sz val="10"/>
      <color theme="1"/>
      <name val="Tahoma"/>
      <family val="2"/>
    </font>
    <font>
      <b/>
      <sz val="20"/>
      <color rgb="FFFF0000"/>
      <name val="Tahoma"/>
      <family val="2"/>
    </font>
    <font>
      <sz val="10"/>
      <color theme="1"/>
      <name val="Calibri"/>
      <family val="2"/>
    </font>
    <font>
      <i/>
      <sz val="11"/>
      <color theme="1" tint="0.49998000264167786"/>
      <name val="Calibri"/>
      <family val="2"/>
    </font>
    <font>
      <sz val="8"/>
      <color theme="1" tint="0.49998000264167786"/>
      <name val="Tahoma"/>
      <family val="2"/>
    </font>
    <font>
      <i/>
      <sz val="10"/>
      <color theme="1" tint="0.49998000264167786"/>
      <name val="Tahoma"/>
      <family val="2"/>
    </font>
    <font>
      <i/>
      <sz val="11"/>
      <color theme="1"/>
      <name val="Calibri"/>
      <family val="2"/>
    </font>
    <font>
      <i/>
      <sz val="11"/>
      <color rgb="FFFF0000"/>
      <name val="Calibri"/>
      <family val="2"/>
    </font>
    <font>
      <b/>
      <i/>
      <sz val="10"/>
      <color theme="1" tint="0.49998000264167786"/>
      <name val="Tahoma"/>
      <family val="2"/>
    </font>
    <font>
      <b/>
      <sz val="10"/>
      <color theme="1"/>
      <name val="Tahoma"/>
      <family val="2"/>
    </font>
    <font>
      <sz val="8"/>
      <color theme="1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59">
    <xf numFmtId="0" fontId="0" fillId="0" borderId="0" xfId="0" applyFont="1" applyAlignment="1">
      <alignment/>
    </xf>
    <xf numFmtId="0" fontId="3" fillId="0" borderId="0" xfId="57" applyFont="1" applyFill="1" applyBorder="1" applyAlignment="1">
      <alignment horizontal="center" vertical="center"/>
      <protection/>
    </xf>
    <xf numFmtId="0" fontId="53" fillId="0" borderId="0" xfId="57" applyFont="1" applyFill="1" applyBorder="1" applyAlignment="1">
      <alignment horizontal="right" vertical="center"/>
      <protection/>
    </xf>
    <xf numFmtId="0" fontId="4" fillId="0" borderId="10" xfId="57" applyNumberFormat="1" applyFont="1" applyFill="1" applyBorder="1" applyAlignment="1">
      <alignment vertical="center"/>
      <protection/>
    </xf>
    <xf numFmtId="10" fontId="4" fillId="0" borderId="11" xfId="69" applyNumberFormat="1" applyFont="1" applyFill="1" applyBorder="1" applyAlignment="1">
      <alignment vertical="center"/>
    </xf>
    <xf numFmtId="0" fontId="4" fillId="0" borderId="12" xfId="57" applyNumberFormat="1" applyFont="1" applyFill="1" applyBorder="1" applyAlignment="1">
      <alignment vertical="center"/>
      <protection/>
    </xf>
    <xf numFmtId="10" fontId="4" fillId="0" borderId="12" xfId="69" applyNumberFormat="1" applyFont="1" applyFill="1" applyBorder="1" applyAlignment="1">
      <alignment vertical="center"/>
    </xf>
    <xf numFmtId="164" fontId="4" fillId="0" borderId="13" xfId="69" applyNumberFormat="1" applyFont="1" applyFill="1" applyBorder="1" applyAlignment="1">
      <alignment vertical="center"/>
    </xf>
    <xf numFmtId="164" fontId="4" fillId="0" borderId="12" xfId="69" applyNumberFormat="1" applyFont="1" applyFill="1" applyBorder="1" applyAlignment="1">
      <alignment vertical="center"/>
    </xf>
    <xf numFmtId="0" fontId="54" fillId="0" borderId="0" xfId="0" applyFont="1" applyAlignment="1">
      <alignment/>
    </xf>
    <xf numFmtId="0" fontId="0" fillId="0" borderId="0" xfId="60">
      <alignment/>
      <protection/>
    </xf>
    <xf numFmtId="165" fontId="55" fillId="0" borderId="14" xfId="42" applyNumberFormat="1" applyFont="1" applyBorder="1" applyAlignment="1">
      <alignment horizontal="center"/>
    </xf>
    <xf numFmtId="164" fontId="55" fillId="0" borderId="14" xfId="68" applyNumberFormat="1" applyFont="1" applyBorder="1" applyAlignment="1">
      <alignment horizontal="center"/>
    </xf>
    <xf numFmtId="0" fontId="55" fillId="0" borderId="15" xfId="0" applyFont="1" applyBorder="1" applyAlignment="1">
      <alignment horizontal="left" wrapText="1" indent="1"/>
    </xf>
    <xf numFmtId="0" fontId="2" fillId="0" borderId="0" xfId="57" applyFont="1" applyFill="1" applyBorder="1">
      <alignment/>
      <protection/>
    </xf>
    <xf numFmtId="0" fontId="56" fillId="0" borderId="0" xfId="49" applyFont="1" applyAlignment="1">
      <alignment horizontal="center" vertical="top"/>
    </xf>
    <xf numFmtId="0" fontId="2" fillId="0" borderId="0" xfId="57" applyFont="1" applyFill="1">
      <alignment/>
      <protection/>
    </xf>
    <xf numFmtId="0" fontId="4" fillId="33" borderId="0" xfId="57" applyFont="1" applyFill="1" applyBorder="1" applyAlignment="1">
      <alignment horizontal="center" wrapText="1"/>
      <protection/>
    </xf>
    <xf numFmtId="0" fontId="55" fillId="33" borderId="0" xfId="57" applyFont="1" applyFill="1" applyBorder="1" applyAlignment="1">
      <alignment horizontal="center" vertical="center" wrapText="1"/>
      <protection/>
    </xf>
    <xf numFmtId="10" fontId="4" fillId="0" borderId="16" xfId="69" applyNumberFormat="1" applyFont="1" applyFill="1" applyBorder="1" applyAlignment="1">
      <alignment vertical="center"/>
    </xf>
    <xf numFmtId="1" fontId="4" fillId="0" borderId="17" xfId="69" applyNumberFormat="1" applyFont="1" applyFill="1" applyBorder="1" applyAlignment="1">
      <alignment horizontal="center"/>
    </xf>
    <xf numFmtId="10" fontId="4" fillId="0" borderId="15" xfId="69" applyNumberFormat="1" applyFont="1" applyFill="1" applyBorder="1" applyAlignment="1">
      <alignment vertical="center"/>
    </xf>
    <xf numFmtId="1" fontId="4" fillId="0" borderId="18" xfId="69" applyNumberFormat="1" applyFont="1" applyFill="1" applyBorder="1" applyAlignment="1">
      <alignment horizontal="center"/>
    </xf>
    <xf numFmtId="10" fontId="4" fillId="0" borderId="19" xfId="69" applyNumberFormat="1" applyFont="1" applyFill="1" applyBorder="1" applyAlignment="1">
      <alignment vertical="center"/>
    </xf>
    <xf numFmtId="1" fontId="4" fillId="0" borderId="20" xfId="69" applyNumberFormat="1" applyFont="1" applyFill="1" applyBorder="1" applyAlignment="1">
      <alignment horizontal="center"/>
    </xf>
    <xf numFmtId="164" fontId="4" fillId="0" borderId="10" xfId="69" applyNumberFormat="1" applyFont="1" applyFill="1" applyBorder="1" applyAlignment="1">
      <alignment vertical="center"/>
    </xf>
    <xf numFmtId="164" fontId="4" fillId="0" borderId="11" xfId="69" applyNumberFormat="1" applyFont="1" applyFill="1" applyBorder="1" applyAlignment="1">
      <alignment vertical="center"/>
    </xf>
    <xf numFmtId="0" fontId="4" fillId="0" borderId="11" xfId="69" applyNumberFormat="1" applyFont="1" applyFill="1" applyBorder="1" applyAlignment="1">
      <alignment vertical="center"/>
    </xf>
    <xf numFmtId="9" fontId="3" fillId="33" borderId="12" xfId="69" applyNumberFormat="1" applyFont="1" applyFill="1" applyBorder="1" applyAlignment="1">
      <alignment vertical="center"/>
    </xf>
    <xf numFmtId="164" fontId="3" fillId="33" borderId="10" xfId="57" applyNumberFormat="1" applyFont="1" applyFill="1" applyBorder="1" applyAlignment="1">
      <alignment vertical="center"/>
      <protection/>
    </xf>
    <xf numFmtId="0" fontId="3" fillId="33" borderId="11" xfId="57" applyNumberFormat="1" applyFont="1" applyFill="1" applyBorder="1" applyAlignment="1">
      <alignment vertical="center"/>
      <protection/>
    </xf>
    <xf numFmtId="0" fontId="57" fillId="0" borderId="0" xfId="0" applyFont="1" applyAlignment="1">
      <alignment/>
    </xf>
    <xf numFmtId="164" fontId="4" fillId="0" borderId="16" xfId="69" applyNumberFormat="1" applyFont="1" applyFill="1" applyBorder="1" applyAlignment="1">
      <alignment vertical="center"/>
    </xf>
    <xf numFmtId="164" fontId="4" fillId="0" borderId="17" xfId="69" applyNumberFormat="1" applyFont="1" applyFill="1" applyBorder="1" applyAlignment="1">
      <alignment vertical="center"/>
    </xf>
    <xf numFmtId="164" fontId="4" fillId="0" borderId="15" xfId="69" applyNumberFormat="1" applyFont="1" applyFill="1" applyBorder="1" applyAlignment="1">
      <alignment vertical="center"/>
    </xf>
    <xf numFmtId="164" fontId="4" fillId="0" borderId="18" xfId="69" applyNumberFormat="1" applyFont="1" applyFill="1" applyBorder="1" applyAlignment="1">
      <alignment vertical="center"/>
    </xf>
    <xf numFmtId="164" fontId="4" fillId="0" borderId="19" xfId="69" applyNumberFormat="1" applyFont="1" applyFill="1" applyBorder="1" applyAlignment="1">
      <alignment vertical="center"/>
    </xf>
    <xf numFmtId="164" fontId="4" fillId="0" borderId="20" xfId="69" applyNumberFormat="1" applyFont="1" applyFill="1" applyBorder="1" applyAlignment="1">
      <alignment vertical="center"/>
    </xf>
    <xf numFmtId="0" fontId="4" fillId="0" borderId="21" xfId="57" applyFont="1" applyFill="1" applyBorder="1" applyAlignment="1">
      <alignment horizontal="center" vertical="center"/>
      <protection/>
    </xf>
    <xf numFmtId="0" fontId="58" fillId="0" borderId="0" xfId="0" applyFont="1" applyAlignment="1">
      <alignment/>
    </xf>
    <xf numFmtId="0" fontId="0" fillId="0" borderId="22" xfId="60" applyBorder="1">
      <alignment/>
      <protection/>
    </xf>
    <xf numFmtId="3" fontId="4" fillId="0" borderId="16" xfId="57" applyNumberFormat="1" applyFont="1" applyFill="1" applyBorder="1" applyAlignment="1">
      <alignment vertical="center"/>
      <protection/>
    </xf>
    <xf numFmtId="1" fontId="4" fillId="0" borderId="21" xfId="69" applyNumberFormat="1" applyFont="1" applyFill="1" applyBorder="1" applyAlignment="1">
      <alignment horizontal="center"/>
    </xf>
    <xf numFmtId="3" fontId="4" fillId="0" borderId="15" xfId="57" applyNumberFormat="1" applyFont="1" applyFill="1" applyBorder="1" applyAlignment="1">
      <alignment vertical="center"/>
      <protection/>
    </xf>
    <xf numFmtId="1" fontId="4" fillId="0" borderId="14" xfId="69" applyNumberFormat="1" applyFont="1" applyFill="1" applyBorder="1" applyAlignment="1">
      <alignment horizontal="center"/>
    </xf>
    <xf numFmtId="3" fontId="4" fillId="0" borderId="19" xfId="57" applyNumberFormat="1" applyFont="1" applyFill="1" applyBorder="1" applyAlignment="1">
      <alignment vertical="center"/>
      <protection/>
    </xf>
    <xf numFmtId="1" fontId="4" fillId="0" borderId="23" xfId="69" applyNumberFormat="1" applyFont="1" applyFill="1" applyBorder="1" applyAlignment="1">
      <alignment horizontal="center"/>
    </xf>
    <xf numFmtId="3" fontId="3" fillId="33" borderId="10" xfId="57" applyNumberFormat="1" applyFont="1" applyFill="1" applyBorder="1" applyAlignment="1">
      <alignment vertical="center"/>
      <protection/>
    </xf>
    <xf numFmtId="1" fontId="4" fillId="0" borderId="10" xfId="57" applyNumberFormat="1" applyFont="1" applyFill="1" applyBorder="1" applyAlignment="1">
      <alignment vertical="center"/>
      <protection/>
    </xf>
    <xf numFmtId="3" fontId="4" fillId="0" borderId="10" xfId="57" applyNumberFormat="1" applyFont="1" applyFill="1" applyBorder="1" applyAlignment="1">
      <alignment vertical="center"/>
      <protection/>
    </xf>
    <xf numFmtId="0" fontId="57" fillId="0" borderId="0" xfId="0" applyFont="1" applyBorder="1" applyAlignment="1">
      <alignment wrapText="1" shrinkToFit="1"/>
    </xf>
    <xf numFmtId="0" fontId="59" fillId="0" borderId="0" xfId="0" applyFont="1" applyAlignment="1">
      <alignment/>
    </xf>
    <xf numFmtId="0" fontId="55" fillId="33" borderId="23" xfId="0" applyFont="1" applyFill="1" applyBorder="1" applyAlignment="1">
      <alignment horizontal="center" vertical="center" wrapText="1"/>
    </xf>
    <xf numFmtId="0" fontId="55" fillId="0" borderId="10" xfId="0" applyFont="1" applyBorder="1" applyAlignment="1">
      <alignment wrapText="1"/>
    </xf>
    <xf numFmtId="165" fontId="55" fillId="0" borderId="13" xfId="48" applyNumberFormat="1" applyFont="1" applyBorder="1" applyAlignment="1">
      <alignment horizontal="center"/>
    </xf>
    <xf numFmtId="164" fontId="55" fillId="0" borderId="13" xfId="73" applyNumberFormat="1" applyFont="1" applyBorder="1" applyAlignment="1">
      <alignment horizontal="center"/>
    </xf>
    <xf numFmtId="165" fontId="55" fillId="0" borderId="14" xfId="48" applyNumberFormat="1" applyFont="1" applyBorder="1" applyAlignment="1">
      <alignment horizontal="center"/>
    </xf>
    <xf numFmtId="164" fontId="55" fillId="0" borderId="23" xfId="73" applyNumberFormat="1" applyFont="1" applyBorder="1" applyAlignment="1">
      <alignment horizontal="center"/>
    </xf>
    <xf numFmtId="0" fontId="55" fillId="0" borderId="19" xfId="0" applyFont="1" applyBorder="1" applyAlignment="1">
      <alignment horizontal="left" wrapText="1" indent="1"/>
    </xf>
    <xf numFmtId="0" fontId="55" fillId="33" borderId="13" xfId="0" applyFont="1" applyFill="1" applyBorder="1" applyAlignment="1">
      <alignment wrapText="1"/>
    </xf>
    <xf numFmtId="165" fontId="55" fillId="33" borderId="13" xfId="48" applyNumberFormat="1" applyFont="1" applyFill="1" applyBorder="1" applyAlignment="1">
      <alignment horizontal="center"/>
    </xf>
    <xf numFmtId="164" fontId="55" fillId="33" borderId="13" xfId="73" applyNumberFormat="1" applyFont="1" applyFill="1" applyBorder="1" applyAlignment="1">
      <alignment horizontal="center"/>
    </xf>
    <xf numFmtId="164" fontId="4" fillId="0" borderId="0" xfId="69" applyNumberFormat="1" applyFont="1" applyFill="1" applyBorder="1" applyAlignment="1">
      <alignment vertical="center"/>
    </xf>
    <xf numFmtId="0" fontId="4" fillId="0" borderId="15" xfId="57" applyFont="1" applyFill="1" applyBorder="1" applyAlignment="1">
      <alignment horizontal="center" vertical="center"/>
      <protection/>
    </xf>
    <xf numFmtId="0" fontId="4" fillId="0" borderId="16" xfId="57" applyFont="1" applyFill="1" applyBorder="1" applyAlignment="1">
      <alignment horizontal="center" vertical="center"/>
      <protection/>
    </xf>
    <xf numFmtId="164" fontId="4" fillId="0" borderId="22" xfId="69" applyNumberFormat="1" applyFont="1" applyFill="1" applyBorder="1" applyAlignment="1">
      <alignment vertical="center"/>
    </xf>
    <xf numFmtId="0" fontId="4" fillId="0" borderId="19" xfId="57" applyFont="1" applyFill="1" applyBorder="1" applyAlignment="1">
      <alignment horizontal="center" vertical="center"/>
      <protection/>
    </xf>
    <xf numFmtId="164" fontId="4" fillId="0" borderId="24" xfId="69" applyNumberFormat="1" applyFont="1" applyFill="1" applyBorder="1" applyAlignment="1">
      <alignment vertical="center"/>
    </xf>
    <xf numFmtId="164" fontId="4" fillId="0" borderId="21" xfId="69" applyNumberFormat="1" applyFont="1" applyFill="1" applyBorder="1" applyAlignment="1">
      <alignment vertical="center"/>
    </xf>
    <xf numFmtId="164" fontId="4" fillId="0" borderId="14" xfId="69" applyNumberFormat="1" applyFont="1" applyFill="1" applyBorder="1" applyAlignment="1">
      <alignment vertical="center"/>
    </xf>
    <xf numFmtId="164" fontId="4" fillId="0" borderId="23" xfId="69" applyNumberFormat="1" applyFont="1" applyFill="1" applyBorder="1" applyAlignment="1">
      <alignment vertical="center"/>
    </xf>
    <xf numFmtId="0" fontId="4" fillId="0" borderId="16" xfId="57" applyNumberFormat="1" applyFont="1" applyFill="1" applyBorder="1" applyAlignment="1">
      <alignment vertical="center"/>
      <protection/>
    </xf>
    <xf numFmtId="0" fontId="4" fillId="0" borderId="15" xfId="57" applyNumberFormat="1" applyFont="1" applyFill="1" applyBorder="1" applyAlignment="1">
      <alignment vertical="center"/>
      <protection/>
    </xf>
    <xf numFmtId="0" fontId="4" fillId="0" borderId="19" xfId="57" applyNumberFormat="1" applyFont="1" applyFill="1" applyBorder="1" applyAlignment="1">
      <alignment vertical="center"/>
      <protection/>
    </xf>
    <xf numFmtId="0" fontId="4" fillId="0" borderId="21" xfId="57" applyNumberFormat="1" applyFont="1" applyFill="1" applyBorder="1" applyAlignment="1">
      <alignment vertical="center"/>
      <protection/>
    </xf>
    <xf numFmtId="0" fontId="4" fillId="0" borderId="14" xfId="57" applyNumberFormat="1" applyFont="1" applyFill="1" applyBorder="1" applyAlignment="1">
      <alignment vertical="center"/>
      <protection/>
    </xf>
    <xf numFmtId="0" fontId="4" fillId="0" borderId="23" xfId="57" applyNumberFormat="1" applyFont="1" applyFill="1" applyBorder="1" applyAlignment="1">
      <alignment vertical="center"/>
      <protection/>
    </xf>
    <xf numFmtId="10" fontId="4" fillId="0" borderId="17" xfId="69" applyNumberFormat="1" applyFont="1" applyFill="1" applyBorder="1" applyAlignment="1">
      <alignment vertical="center"/>
    </xf>
    <xf numFmtId="10" fontId="4" fillId="0" borderId="18" xfId="69" applyNumberFormat="1" applyFont="1" applyFill="1" applyBorder="1" applyAlignment="1">
      <alignment vertical="center"/>
    </xf>
    <xf numFmtId="10" fontId="4" fillId="0" borderId="20" xfId="69" applyNumberFormat="1" applyFont="1" applyFill="1" applyBorder="1" applyAlignment="1">
      <alignment vertical="center"/>
    </xf>
    <xf numFmtId="10" fontId="4" fillId="0" borderId="22" xfId="69" applyNumberFormat="1" applyFont="1" applyFill="1" applyBorder="1" applyAlignment="1">
      <alignment vertical="center"/>
    </xf>
    <xf numFmtId="10" fontId="4" fillId="0" borderId="0" xfId="69" applyNumberFormat="1" applyFont="1" applyFill="1" applyBorder="1" applyAlignment="1">
      <alignment vertical="center"/>
    </xf>
    <xf numFmtId="10" fontId="4" fillId="0" borderId="24" xfId="69" applyNumberFormat="1" applyFont="1" applyFill="1" applyBorder="1" applyAlignment="1">
      <alignment vertical="center"/>
    </xf>
    <xf numFmtId="0" fontId="60" fillId="33" borderId="24" xfId="57" applyFont="1" applyFill="1" applyBorder="1" applyAlignment="1">
      <alignment horizontal="center" vertical="center" wrapText="1"/>
      <protection/>
    </xf>
    <xf numFmtId="0" fontId="4" fillId="33" borderId="17" xfId="57" applyFont="1" applyFill="1" applyBorder="1" applyAlignment="1">
      <alignment horizontal="center" wrapText="1"/>
      <protection/>
    </xf>
    <xf numFmtId="0" fontId="4" fillId="33" borderId="22" xfId="57" applyFont="1" applyFill="1" applyBorder="1" applyAlignment="1">
      <alignment horizontal="center" wrapText="1"/>
      <protection/>
    </xf>
    <xf numFmtId="0" fontId="55" fillId="33" borderId="18" xfId="57" applyFont="1" applyFill="1" applyBorder="1" applyAlignment="1">
      <alignment horizontal="center" vertical="center" wrapText="1"/>
      <protection/>
    </xf>
    <xf numFmtId="0" fontId="60" fillId="33" borderId="20" xfId="57" applyFont="1" applyFill="1" applyBorder="1" applyAlignment="1">
      <alignment horizontal="center" vertical="center" wrapText="1"/>
      <protection/>
    </xf>
    <xf numFmtId="0" fontId="53" fillId="0" borderId="0" xfId="57" applyFont="1" applyFill="1" applyBorder="1" applyAlignment="1">
      <alignment horizontal="right" vertical="center"/>
      <protection/>
    </xf>
    <xf numFmtId="0" fontId="60" fillId="33" borderId="24" xfId="57" applyFont="1" applyFill="1" applyBorder="1" applyAlignment="1">
      <alignment horizontal="center" vertical="top" wrapText="1"/>
      <protection/>
    </xf>
    <xf numFmtId="9" fontId="3" fillId="33" borderId="20" xfId="69" applyNumberFormat="1" applyFont="1" applyFill="1" applyBorder="1" applyAlignment="1">
      <alignment vertical="center"/>
    </xf>
    <xf numFmtId="9" fontId="3" fillId="33" borderId="24" xfId="69" applyNumberFormat="1" applyFont="1" applyFill="1" applyBorder="1" applyAlignment="1">
      <alignment vertical="center"/>
    </xf>
    <xf numFmtId="164" fontId="3" fillId="33" borderId="23" xfId="57" applyNumberFormat="1" applyFont="1" applyFill="1" applyBorder="1" applyAlignment="1">
      <alignment vertical="center"/>
      <protection/>
    </xf>
    <xf numFmtId="164" fontId="3" fillId="33" borderId="24" xfId="57" applyNumberFormat="1" applyFont="1" applyFill="1" applyBorder="1" applyAlignment="1">
      <alignment vertical="center"/>
      <protection/>
    </xf>
    <xf numFmtId="0" fontId="4" fillId="0" borderId="23" xfId="57" applyFont="1" applyFill="1" applyBorder="1" applyAlignment="1">
      <alignment horizontal="center" vertical="center"/>
      <protection/>
    </xf>
    <xf numFmtId="0" fontId="4" fillId="0" borderId="14" xfId="57" applyFont="1" applyFill="1" applyBorder="1" applyAlignment="1">
      <alignment horizontal="center" vertical="center"/>
      <protection/>
    </xf>
    <xf numFmtId="164" fontId="3" fillId="33" borderId="11" xfId="57" applyNumberFormat="1" applyFont="1" applyFill="1" applyBorder="1" applyAlignment="1">
      <alignment vertical="center"/>
      <protection/>
    </xf>
    <xf numFmtId="3" fontId="4" fillId="0" borderId="22" xfId="57" applyNumberFormat="1" applyFont="1" applyFill="1" applyBorder="1" applyAlignment="1">
      <alignment vertical="center"/>
      <protection/>
    </xf>
    <xf numFmtId="3" fontId="4" fillId="0" borderId="0" xfId="57" applyNumberFormat="1" applyFont="1" applyFill="1" applyBorder="1" applyAlignment="1">
      <alignment vertical="center"/>
      <protection/>
    </xf>
    <xf numFmtId="3" fontId="4" fillId="0" borderId="24" xfId="57" applyNumberFormat="1" applyFont="1" applyFill="1" applyBorder="1" applyAlignment="1">
      <alignment vertical="center"/>
      <protection/>
    </xf>
    <xf numFmtId="3" fontId="3" fillId="33" borderId="19" xfId="57" applyNumberFormat="1" applyFont="1" applyFill="1" applyBorder="1" applyAlignment="1">
      <alignment vertical="center"/>
      <protection/>
    </xf>
    <xf numFmtId="3" fontId="3" fillId="33" borderId="24" xfId="57" applyNumberFormat="1" applyFont="1" applyFill="1" applyBorder="1" applyAlignment="1">
      <alignment vertical="center"/>
      <protection/>
    </xf>
    <xf numFmtId="0" fontId="4" fillId="33" borderId="22" xfId="57" applyFont="1" applyFill="1" applyBorder="1" applyAlignment="1">
      <alignment horizontal="center" vertical="center" wrapText="1"/>
      <protection/>
    </xf>
    <xf numFmtId="0" fontId="60" fillId="33" borderId="20" xfId="57" applyFont="1" applyFill="1" applyBorder="1" applyAlignment="1">
      <alignment horizontal="center" vertical="top" wrapText="1"/>
      <protection/>
    </xf>
    <xf numFmtId="0" fontId="60" fillId="33" borderId="19" xfId="57" applyFont="1" applyFill="1" applyBorder="1" applyAlignment="1">
      <alignment horizontal="center" vertical="center" wrapText="1"/>
      <protection/>
    </xf>
    <xf numFmtId="0" fontId="4" fillId="33" borderId="18" xfId="57" applyFont="1" applyFill="1" applyBorder="1" applyAlignment="1">
      <alignment horizontal="center" wrapText="1"/>
      <protection/>
    </xf>
    <xf numFmtId="0" fontId="4" fillId="33" borderId="15" xfId="57" applyFont="1" applyFill="1" applyBorder="1" applyAlignment="1">
      <alignment horizontal="center" vertical="center" wrapText="1"/>
      <protection/>
    </xf>
    <xf numFmtId="0" fontId="61" fillId="0" borderId="0" xfId="0" applyFont="1" applyAlignment="1">
      <alignment/>
    </xf>
    <xf numFmtId="0" fontId="62" fillId="0" borderId="0" xfId="0" applyFont="1" applyAlignment="1">
      <alignment/>
    </xf>
    <xf numFmtId="0" fontId="55" fillId="33" borderId="10" xfId="0" applyFont="1" applyFill="1" applyBorder="1" applyAlignment="1">
      <alignment horizontal="center" vertical="center"/>
    </xf>
    <xf numFmtId="0" fontId="55" fillId="33" borderId="12" xfId="0" applyFont="1" applyFill="1" applyBorder="1" applyAlignment="1">
      <alignment horizontal="center" vertical="center"/>
    </xf>
    <xf numFmtId="0" fontId="55" fillId="33" borderId="11" xfId="0" applyFont="1" applyFill="1" applyBorder="1" applyAlignment="1">
      <alignment horizontal="center" vertical="center"/>
    </xf>
    <xf numFmtId="0" fontId="3" fillId="0" borderId="0" xfId="57" applyFont="1" applyFill="1" applyBorder="1" applyAlignment="1">
      <alignment horizontal="center" vertical="center"/>
      <protection/>
    </xf>
    <xf numFmtId="0" fontId="63" fillId="0" borderId="0" xfId="57" applyFont="1" applyFill="1" applyBorder="1" applyAlignment="1">
      <alignment horizontal="center" vertical="center"/>
      <protection/>
    </xf>
    <xf numFmtId="0" fontId="63" fillId="33" borderId="19" xfId="57" applyFont="1" applyFill="1" applyBorder="1" applyAlignment="1">
      <alignment horizontal="center" vertical="center"/>
      <protection/>
    </xf>
    <xf numFmtId="0" fontId="63" fillId="33" borderId="24" xfId="57" applyFont="1" applyFill="1" applyBorder="1" applyAlignment="1">
      <alignment horizontal="center" vertical="center"/>
      <protection/>
    </xf>
    <xf numFmtId="0" fontId="63" fillId="33" borderId="20" xfId="57" applyFont="1" applyFill="1" applyBorder="1" applyAlignment="1">
      <alignment horizontal="center" vertical="center"/>
      <protection/>
    </xf>
    <xf numFmtId="0" fontId="4" fillId="33" borderId="16" xfId="57" applyFont="1" applyFill="1" applyBorder="1" applyAlignment="1">
      <alignment horizontal="center" vertical="center" wrapText="1"/>
      <protection/>
    </xf>
    <xf numFmtId="0" fontId="4" fillId="33" borderId="17" xfId="57" applyFont="1" applyFill="1" applyBorder="1" applyAlignment="1">
      <alignment horizontal="center" vertical="center" wrapText="1"/>
      <protection/>
    </xf>
    <xf numFmtId="0" fontId="4" fillId="33" borderId="19" xfId="57" applyFont="1" applyFill="1" applyBorder="1" applyAlignment="1">
      <alignment horizontal="center" vertical="center" wrapText="1"/>
      <protection/>
    </xf>
    <xf numFmtId="0" fontId="4" fillId="33" borderId="20" xfId="57" applyFont="1" applyFill="1" applyBorder="1" applyAlignment="1">
      <alignment horizontal="center" vertical="center" wrapText="1"/>
      <protection/>
    </xf>
    <xf numFmtId="0" fontId="4" fillId="33" borderId="22" xfId="57" applyFont="1" applyFill="1" applyBorder="1" applyAlignment="1">
      <alignment horizontal="center" vertical="center" wrapText="1"/>
      <protection/>
    </xf>
    <xf numFmtId="0" fontId="4" fillId="33" borderId="24" xfId="57" applyFont="1" applyFill="1" applyBorder="1" applyAlignment="1">
      <alignment horizontal="center" vertical="center" wrapText="1"/>
      <protection/>
    </xf>
    <xf numFmtId="0" fontId="63" fillId="33" borderId="15" xfId="57" applyFont="1" applyFill="1" applyBorder="1" applyAlignment="1">
      <alignment horizontal="center" vertical="top"/>
      <protection/>
    </xf>
    <xf numFmtId="0" fontId="63" fillId="33" borderId="19" xfId="57" applyFont="1" applyFill="1" applyBorder="1" applyAlignment="1">
      <alignment horizontal="center" vertical="top"/>
      <protection/>
    </xf>
    <xf numFmtId="0" fontId="60" fillId="33" borderId="14" xfId="57" applyFont="1" applyFill="1" applyBorder="1" applyAlignment="1">
      <alignment horizontal="center" vertical="top" wrapText="1"/>
      <protection/>
    </xf>
    <xf numFmtId="0" fontId="60" fillId="33" borderId="23" xfId="57" applyFont="1" applyFill="1" applyBorder="1" applyAlignment="1">
      <alignment horizontal="center" vertical="top" wrapText="1"/>
      <protection/>
    </xf>
    <xf numFmtId="0" fontId="60" fillId="33" borderId="18" xfId="57" applyFont="1" applyFill="1" applyBorder="1" applyAlignment="1">
      <alignment horizontal="center" vertical="top" wrapText="1"/>
      <protection/>
    </xf>
    <xf numFmtId="0" fontId="60" fillId="33" borderId="20" xfId="57" applyFont="1" applyFill="1" applyBorder="1" applyAlignment="1">
      <alignment horizontal="center" vertical="top" wrapText="1"/>
      <protection/>
    </xf>
    <xf numFmtId="0" fontId="60" fillId="33" borderId="15" xfId="57" applyFont="1" applyFill="1" applyBorder="1" applyAlignment="1">
      <alignment horizontal="center" vertical="center" wrapText="1"/>
      <protection/>
    </xf>
    <xf numFmtId="0" fontId="60" fillId="33" borderId="19" xfId="57" applyFont="1" applyFill="1" applyBorder="1" applyAlignment="1">
      <alignment horizontal="center" vertical="center" wrapText="1"/>
      <protection/>
    </xf>
    <xf numFmtId="0" fontId="4" fillId="33" borderId="21" xfId="57" applyFont="1" applyFill="1" applyBorder="1" applyAlignment="1">
      <alignment horizontal="center" wrapText="1"/>
      <protection/>
    </xf>
    <xf numFmtId="0" fontId="4" fillId="33" borderId="14" xfId="57" applyFont="1" applyFill="1" applyBorder="1" applyAlignment="1">
      <alignment horizontal="center" wrapText="1"/>
      <protection/>
    </xf>
    <xf numFmtId="0" fontId="64" fillId="33" borderId="16" xfId="57" applyFont="1" applyFill="1" applyBorder="1" applyAlignment="1">
      <alignment horizontal="center" vertical="center"/>
      <protection/>
    </xf>
    <xf numFmtId="0" fontId="64" fillId="33" borderId="22" xfId="57" applyFont="1" applyFill="1" applyBorder="1" applyAlignment="1">
      <alignment horizontal="center" vertical="center"/>
      <protection/>
    </xf>
    <xf numFmtId="0" fontId="64" fillId="33" borderId="17" xfId="57" applyFont="1" applyFill="1" applyBorder="1" applyAlignment="1">
      <alignment horizontal="center" vertical="center"/>
      <protection/>
    </xf>
    <xf numFmtId="0" fontId="3" fillId="33" borderId="16" xfId="57" applyFont="1" applyFill="1" applyBorder="1" applyAlignment="1">
      <alignment horizontal="center" wrapText="1"/>
      <protection/>
    </xf>
    <xf numFmtId="0" fontId="3" fillId="33" borderId="15" xfId="57" applyFont="1" applyFill="1" applyBorder="1" applyAlignment="1">
      <alignment horizontal="center" wrapText="1"/>
      <protection/>
    </xf>
    <xf numFmtId="0" fontId="60" fillId="33" borderId="19" xfId="57" applyFont="1" applyFill="1" applyBorder="1" applyAlignment="1">
      <alignment horizontal="center" vertical="top" wrapText="1"/>
      <protection/>
    </xf>
    <xf numFmtId="0" fontId="4" fillId="33" borderId="14" xfId="57" applyFont="1" applyFill="1" applyBorder="1" applyAlignment="1">
      <alignment horizontal="center" vertical="center" wrapText="1"/>
      <protection/>
    </xf>
    <xf numFmtId="0" fontId="4" fillId="33" borderId="21" xfId="57" applyFont="1" applyFill="1" applyBorder="1" applyAlignment="1">
      <alignment horizontal="center" vertical="center" wrapText="1"/>
      <protection/>
    </xf>
    <xf numFmtId="0" fontId="60" fillId="33" borderId="14" xfId="57" applyFont="1" applyFill="1" applyBorder="1" applyAlignment="1">
      <alignment horizontal="center" vertical="center" wrapText="1"/>
      <protection/>
    </xf>
    <xf numFmtId="0" fontId="60" fillId="33" borderId="23" xfId="57" applyFont="1" applyFill="1" applyBorder="1" applyAlignment="1">
      <alignment horizontal="center" vertical="center" wrapText="1"/>
      <protection/>
    </xf>
    <xf numFmtId="0" fontId="3" fillId="33" borderId="10" xfId="57" applyNumberFormat="1" applyFont="1" applyFill="1" applyBorder="1" applyAlignment="1">
      <alignment horizontal="center" vertical="center"/>
      <protection/>
    </xf>
    <xf numFmtId="0" fontId="3" fillId="33" borderId="11" xfId="57" applyNumberFormat="1" applyFont="1" applyFill="1" applyBorder="1" applyAlignment="1">
      <alignment horizontal="center" vertical="center"/>
      <protection/>
    </xf>
    <xf numFmtId="0" fontId="2" fillId="33" borderId="0" xfId="57" applyFont="1" applyFill="1" applyBorder="1" applyAlignment="1">
      <alignment horizontal="center" vertical="center" wrapText="1"/>
      <protection/>
    </xf>
    <xf numFmtId="0" fontId="4" fillId="33" borderId="18" xfId="57" applyFont="1" applyFill="1" applyBorder="1" applyAlignment="1">
      <alignment horizontal="center" wrapText="1"/>
      <protection/>
    </xf>
    <xf numFmtId="0" fontId="3" fillId="33" borderId="21" xfId="57" applyFont="1" applyFill="1" applyBorder="1" applyAlignment="1">
      <alignment horizontal="center" wrapText="1"/>
      <protection/>
    </xf>
    <xf numFmtId="0" fontId="3" fillId="33" borderId="14" xfId="57" applyFont="1" applyFill="1" applyBorder="1" applyAlignment="1">
      <alignment horizontal="center" wrapText="1"/>
      <protection/>
    </xf>
    <xf numFmtId="0" fontId="4" fillId="0" borderId="10" xfId="57" applyNumberFormat="1" applyFont="1" applyFill="1" applyBorder="1" applyAlignment="1">
      <alignment horizontal="center" vertical="center"/>
      <protection/>
    </xf>
    <xf numFmtId="0" fontId="4" fillId="0" borderId="11" xfId="57" applyNumberFormat="1" applyFont="1" applyFill="1" applyBorder="1" applyAlignment="1">
      <alignment horizontal="center" vertical="center"/>
      <protection/>
    </xf>
    <xf numFmtId="0" fontId="2" fillId="33" borderId="17" xfId="57" applyFont="1" applyFill="1" applyBorder="1" applyAlignment="1">
      <alignment horizontal="center" vertical="center" wrapText="1"/>
      <protection/>
    </xf>
    <xf numFmtId="0" fontId="2" fillId="33" borderId="18" xfId="57" applyFont="1" applyFill="1" applyBorder="1" applyAlignment="1">
      <alignment horizontal="center" vertical="center" wrapText="1"/>
      <protection/>
    </xf>
    <xf numFmtId="0" fontId="4" fillId="33" borderId="15" xfId="57" applyFont="1" applyFill="1" applyBorder="1" applyAlignment="1">
      <alignment horizontal="center" vertical="center" wrapText="1"/>
      <protection/>
    </xf>
    <xf numFmtId="0" fontId="63" fillId="33" borderId="15" xfId="57" applyFont="1" applyFill="1" applyBorder="1" applyAlignment="1">
      <alignment horizontal="center" vertical="center"/>
      <protection/>
    </xf>
    <xf numFmtId="0" fontId="63" fillId="33" borderId="0" xfId="57" applyFont="1" applyFill="1" applyBorder="1" applyAlignment="1">
      <alignment horizontal="center" vertical="center"/>
      <protection/>
    </xf>
    <xf numFmtId="0" fontId="63" fillId="33" borderId="18" xfId="57" applyFont="1" applyFill="1" applyBorder="1" applyAlignment="1">
      <alignment horizontal="center" vertical="center"/>
      <protection/>
    </xf>
    <xf numFmtId="0" fontId="65" fillId="0" borderId="0" xfId="0" applyFont="1" applyFill="1" applyBorder="1" applyAlignment="1">
      <alignment horizontal="left" indent="1"/>
    </xf>
    <xf numFmtId="165" fontId="5" fillId="33" borderId="13" xfId="42" applyNumberFormat="1" applyFont="1" applyFill="1" applyBorder="1" applyAlignment="1">
      <alignment horizontal="center" vertical="center" wrapText="1"/>
    </xf>
  </cellXfs>
  <cellStyles count="6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Dziesiętny 2 2" xfId="45"/>
    <cellStyle name="Dziesiętny 2 3" xfId="46"/>
    <cellStyle name="Dziesiętny 3" xfId="47"/>
    <cellStyle name="Dziesiętny 4" xfId="48"/>
    <cellStyle name="Hyperlink" xfId="49"/>
    <cellStyle name="Komórka połączona" xfId="50"/>
    <cellStyle name="Komórka zaznaczona" xfId="51"/>
    <cellStyle name="Nagłówek 1" xfId="52"/>
    <cellStyle name="Nagłówek 2" xfId="53"/>
    <cellStyle name="Nagłówek 3" xfId="54"/>
    <cellStyle name="Nagłówek 4" xfId="55"/>
    <cellStyle name="Neutralne" xfId="56"/>
    <cellStyle name="Normalny 2" xfId="57"/>
    <cellStyle name="Normalny 3" xfId="58"/>
    <cellStyle name="Normalny 3 2" xfId="59"/>
    <cellStyle name="Normalny 4" xfId="60"/>
    <cellStyle name="Normalny 4 2" xfId="61"/>
    <cellStyle name="Normalny 5" xfId="62"/>
    <cellStyle name="Normalny 5 2" xfId="63"/>
    <cellStyle name="Normalny 6" xfId="64"/>
    <cellStyle name="Normalny 7" xfId="65"/>
    <cellStyle name="Obliczenia" xfId="66"/>
    <cellStyle name="Followed Hyperlink" xfId="67"/>
    <cellStyle name="Percent" xfId="68"/>
    <cellStyle name="Procentowy 2" xfId="69"/>
    <cellStyle name="Procentowy 3" xfId="70"/>
    <cellStyle name="Procentowy 3 2" xfId="71"/>
    <cellStyle name="Procentowy 4" xfId="72"/>
    <cellStyle name="Procentowy 4 2" xfId="73"/>
    <cellStyle name="Procentowy 5" xfId="74"/>
    <cellStyle name="Suma" xfId="75"/>
    <cellStyle name="Tekst objaśnienia" xfId="76"/>
    <cellStyle name="Tekst ostrzeżenia" xfId="77"/>
    <cellStyle name="Tytuł" xfId="78"/>
    <cellStyle name="Uwaga" xfId="79"/>
    <cellStyle name="Currency" xfId="80"/>
    <cellStyle name="Currency [0]" xfId="81"/>
    <cellStyle name="Złe" xfId="82"/>
  </cellStyles>
  <dxfs count="89"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  <border/>
    </dxf>
    <dxf>
      <font>
        <color rgb="FFFF0000"/>
      </font>
      <border/>
    </dxf>
    <dxf>
      <font>
        <color theme="0"/>
      </font>
      <border/>
    </dxf>
    <dxf>
      <font>
        <color auto="1"/>
      </font>
      <numFmt numFmtId="166" formatCode="\-"/>
      <border/>
    </dxf>
    <dxf>
      <font>
        <color auto="1"/>
      </font>
      <numFmt numFmtId="167" formatCode="\+General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13</xdr:row>
      <xdr:rowOff>0</xdr:rowOff>
    </xdr:from>
    <xdr:to>
      <xdr:col>5</xdr:col>
      <xdr:colOff>714375</xdr:colOff>
      <xdr:row>30</xdr:row>
      <xdr:rowOff>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3171825"/>
          <a:ext cx="5419725" cy="3238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31</xdr:row>
      <xdr:rowOff>38100</xdr:rowOff>
    </xdr:from>
    <xdr:to>
      <xdr:col>5</xdr:col>
      <xdr:colOff>714375</xdr:colOff>
      <xdr:row>50</xdr:row>
      <xdr:rowOff>57150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6638925"/>
          <a:ext cx="5419725" cy="3638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53</xdr:row>
      <xdr:rowOff>0</xdr:rowOff>
    </xdr:from>
    <xdr:to>
      <xdr:col>5</xdr:col>
      <xdr:colOff>400050</xdr:colOff>
      <xdr:row>72</xdr:row>
      <xdr:rowOff>47625</xdr:rowOff>
    </xdr:to>
    <xdr:pic>
      <xdr:nvPicPr>
        <xdr:cNvPr id="3" name="Obraz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" y="10791825"/>
          <a:ext cx="5105400" cy="3667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45"/>
  <sheetViews>
    <sheetView showGridLines="0" tabSelected="1" zoomScalePageLayoutView="0" workbookViewId="0" topLeftCell="A1">
      <selection activeCell="B3" sqref="B3:H3"/>
    </sheetView>
  </sheetViews>
  <sheetFormatPr defaultColWidth="9.140625" defaultRowHeight="15"/>
  <cols>
    <col min="1" max="1" width="1.1484375" style="10" customWidth="1"/>
    <col min="2" max="2" width="41.00390625" style="10" customWidth="1"/>
    <col min="3" max="5" width="9.8515625" style="10" customWidth="1"/>
    <col min="6" max="6" width="11.28125" style="10" customWidth="1"/>
    <col min="7" max="7" width="10.7109375" style="10" customWidth="1"/>
    <col min="8" max="8" width="9.8515625" style="10" customWidth="1"/>
    <col min="9" max="16384" width="9.140625" style="10" customWidth="1"/>
  </cols>
  <sheetData>
    <row r="1" spans="1:256" ht="15">
      <c r="A1" s="107"/>
      <c r="B1"/>
      <c r="C1" s="108"/>
      <c r="E1" s="107"/>
      <c r="F1" s="107"/>
      <c r="G1" s="107"/>
      <c r="H1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07"/>
      <c r="AD1" s="107"/>
      <c r="AE1" s="107"/>
      <c r="AF1" s="107"/>
      <c r="AG1" s="107"/>
      <c r="AH1" s="107"/>
      <c r="AI1" s="107"/>
      <c r="AJ1" s="107"/>
      <c r="AK1" s="107"/>
      <c r="AL1" s="107"/>
      <c r="AM1" s="107"/>
      <c r="AN1" s="107"/>
      <c r="AO1" s="107"/>
      <c r="AP1" s="107"/>
      <c r="AQ1" s="107"/>
      <c r="AR1" s="107"/>
      <c r="AS1" s="107"/>
      <c r="AT1" s="107"/>
      <c r="AU1" s="107"/>
      <c r="AV1" s="107"/>
      <c r="AW1" s="107"/>
      <c r="AX1" s="107"/>
      <c r="AY1" s="107"/>
      <c r="AZ1" s="107"/>
      <c r="BA1" s="107"/>
      <c r="BB1" s="107"/>
      <c r="BC1" s="107"/>
      <c r="BD1" s="107"/>
      <c r="BE1" s="107"/>
      <c r="BF1" s="107"/>
      <c r="BG1" s="107"/>
      <c r="BH1" s="107"/>
      <c r="BI1" s="107"/>
      <c r="BJ1" s="107"/>
      <c r="BK1" s="107"/>
      <c r="BL1" s="107"/>
      <c r="BM1" s="107"/>
      <c r="BN1" s="107"/>
      <c r="BO1" s="107"/>
      <c r="BP1" s="107"/>
      <c r="BQ1" s="107"/>
      <c r="BR1" s="107"/>
      <c r="BS1" s="107"/>
      <c r="BT1" s="107"/>
      <c r="BU1" s="107"/>
      <c r="BV1" s="107"/>
      <c r="BW1" s="107"/>
      <c r="BX1" s="107"/>
      <c r="BY1" s="107"/>
      <c r="BZ1" s="107"/>
      <c r="CA1" s="107"/>
      <c r="CB1" s="107"/>
      <c r="CC1" s="107"/>
      <c r="CD1" s="107"/>
      <c r="CE1" s="107"/>
      <c r="CF1" s="107"/>
      <c r="CG1" s="107"/>
      <c r="CH1" s="107"/>
      <c r="CI1" s="107"/>
      <c r="CJ1" s="107"/>
      <c r="CK1" s="107"/>
      <c r="CL1" s="107"/>
      <c r="CM1" s="107"/>
      <c r="CN1" s="107"/>
      <c r="CO1" s="107"/>
      <c r="CP1" s="107"/>
      <c r="CQ1" s="107"/>
      <c r="CR1" s="107"/>
      <c r="CS1" s="107"/>
      <c r="CT1" s="107"/>
      <c r="CU1" s="107"/>
      <c r="CV1" s="107"/>
      <c r="CW1" s="107"/>
      <c r="CX1" s="107"/>
      <c r="CY1" s="107"/>
      <c r="CZ1" s="107"/>
      <c r="DA1" s="107"/>
      <c r="DB1" s="107"/>
      <c r="DC1" s="107"/>
      <c r="DD1" s="107"/>
      <c r="DE1" s="107"/>
      <c r="DF1" s="107"/>
      <c r="DG1" s="107"/>
      <c r="DH1" s="107"/>
      <c r="DI1" s="107"/>
      <c r="DJ1" s="107"/>
      <c r="DK1" s="107"/>
      <c r="DL1" s="107"/>
      <c r="DM1" s="107"/>
      <c r="DN1" s="107"/>
      <c r="DO1" s="107"/>
      <c r="DP1" s="107"/>
      <c r="DQ1" s="107"/>
      <c r="DR1" s="107"/>
      <c r="DS1" s="107"/>
      <c r="DT1" s="107"/>
      <c r="DU1" s="107"/>
      <c r="DV1" s="107"/>
      <c r="DW1" s="107"/>
      <c r="DX1" s="107"/>
      <c r="DY1" s="107"/>
      <c r="DZ1" s="107"/>
      <c r="EA1" s="107"/>
      <c r="EB1" s="107"/>
      <c r="EC1" s="107"/>
      <c r="ED1" s="107"/>
      <c r="EE1" s="107"/>
      <c r="EF1" s="107"/>
      <c r="EG1" s="107"/>
      <c r="EH1" s="107"/>
      <c r="EI1" s="107"/>
      <c r="EJ1" s="107"/>
      <c r="EK1" s="107"/>
      <c r="EL1" s="107"/>
      <c r="EM1" s="107"/>
      <c r="EN1" s="107"/>
      <c r="EO1" s="107"/>
      <c r="EP1" s="107"/>
      <c r="EQ1" s="107"/>
      <c r="ER1" s="107"/>
      <c r="ES1" s="107"/>
      <c r="ET1" s="107"/>
      <c r="EU1" s="107"/>
      <c r="EV1" s="107"/>
      <c r="EW1" s="107"/>
      <c r="EX1" s="107"/>
      <c r="EY1" s="107"/>
      <c r="EZ1" s="107"/>
      <c r="FA1" s="107"/>
      <c r="FB1" s="107"/>
      <c r="FC1" s="107"/>
      <c r="FD1" s="107"/>
      <c r="FE1" s="107"/>
      <c r="FF1" s="107"/>
      <c r="FG1" s="107"/>
      <c r="FH1" s="107"/>
      <c r="FI1" s="107"/>
      <c r="FJ1" s="107"/>
      <c r="FK1" s="107"/>
      <c r="FL1" s="107"/>
      <c r="FM1" s="107"/>
      <c r="FN1" s="107"/>
      <c r="FO1" s="107"/>
      <c r="FP1" s="107"/>
      <c r="FQ1" s="107"/>
      <c r="FR1" s="107"/>
      <c r="FS1" s="107"/>
      <c r="FT1" s="107"/>
      <c r="FU1" s="107"/>
      <c r="FV1" s="107"/>
      <c r="FW1" s="107"/>
      <c r="FX1" s="107"/>
      <c r="FY1" s="107"/>
      <c r="FZ1" s="107"/>
      <c r="GA1" s="107"/>
      <c r="GB1" s="107"/>
      <c r="GC1" s="107"/>
      <c r="GD1" s="107"/>
      <c r="GE1" s="107"/>
      <c r="GF1" s="107"/>
      <c r="GG1" s="107"/>
      <c r="GH1" s="107"/>
      <c r="GI1" s="107"/>
      <c r="GJ1" s="107"/>
      <c r="GK1" s="107"/>
      <c r="GL1" s="107"/>
      <c r="GM1" s="107"/>
      <c r="GN1" s="107"/>
      <c r="GO1" s="107"/>
      <c r="GP1" s="107"/>
      <c r="GQ1" s="107"/>
      <c r="GR1" s="107"/>
      <c r="GS1" s="107"/>
      <c r="GT1" s="107"/>
      <c r="GU1" s="107"/>
      <c r="GV1" s="107"/>
      <c r="GW1" s="107"/>
      <c r="GX1" s="107"/>
      <c r="GY1" s="107"/>
      <c r="GZ1" s="107"/>
      <c r="HA1" s="107"/>
      <c r="HB1" s="107"/>
      <c r="HC1" s="107"/>
      <c r="HD1" s="107"/>
      <c r="HE1" s="107"/>
      <c r="HF1" s="107"/>
      <c r="HG1" s="107"/>
      <c r="HH1" s="107"/>
      <c r="HI1" s="107"/>
      <c r="HJ1" s="107"/>
      <c r="HK1" s="107"/>
      <c r="HL1" s="107"/>
      <c r="HM1" s="107"/>
      <c r="HN1" s="107"/>
      <c r="HO1" s="107"/>
      <c r="HP1" s="107"/>
      <c r="HQ1" s="107"/>
      <c r="HR1" s="107"/>
      <c r="HS1" s="107"/>
      <c r="HT1" s="107"/>
      <c r="HU1" s="107"/>
      <c r="HV1" s="107"/>
      <c r="HW1" s="107"/>
      <c r="HX1" s="107"/>
      <c r="HY1" s="107"/>
      <c r="HZ1" s="107"/>
      <c r="IA1" s="107"/>
      <c r="IB1" s="107"/>
      <c r="IC1" s="107"/>
      <c r="ID1" s="107"/>
      <c r="IE1" s="107"/>
      <c r="IF1" s="107"/>
      <c r="IG1" s="107"/>
      <c r="IH1" s="107"/>
      <c r="II1" s="107"/>
      <c r="IJ1" s="107"/>
      <c r="IK1" s="107"/>
      <c r="IL1" s="107"/>
      <c r="IM1" s="107"/>
      <c r="IN1" s="107"/>
      <c r="IO1" s="107"/>
      <c r="IP1" s="107"/>
      <c r="IQ1" s="107"/>
      <c r="IR1" s="107"/>
      <c r="IS1" s="107"/>
      <c r="IT1" s="107"/>
      <c r="IU1" s="107"/>
      <c r="IV1" s="107"/>
    </row>
    <row r="2" ht="11.25" customHeight="1"/>
    <row r="3" spans="2:8" ht="24.75" customHeight="1">
      <c r="B3" s="109" t="s">
        <v>109</v>
      </c>
      <c r="C3" s="110"/>
      <c r="D3" s="110"/>
      <c r="E3" s="110"/>
      <c r="F3" s="110"/>
      <c r="G3" s="110"/>
      <c r="H3" s="111"/>
    </row>
    <row r="4" spans="2:8" ht="24.75" customHeight="1">
      <c r="B4" s="59"/>
      <c r="C4" s="158" t="s">
        <v>112</v>
      </c>
      <c r="D4" s="158" t="s">
        <v>113</v>
      </c>
      <c r="E4" s="52" t="s">
        <v>110</v>
      </c>
      <c r="F4" s="158" t="s">
        <v>114</v>
      </c>
      <c r="G4" s="158" t="s">
        <v>111</v>
      </c>
      <c r="H4" s="52" t="s">
        <v>110</v>
      </c>
    </row>
    <row r="5" spans="2:8" ht="24.75" customHeight="1">
      <c r="B5" s="13" t="s">
        <v>103</v>
      </c>
      <c r="C5" s="54">
        <v>46081</v>
      </c>
      <c r="D5" s="54">
        <v>38076</v>
      </c>
      <c r="E5" s="55">
        <v>0.21023741989704803</v>
      </c>
      <c r="F5" s="54">
        <v>46081</v>
      </c>
      <c r="G5" s="54">
        <v>38076</v>
      </c>
      <c r="H5" s="55">
        <v>0.21023741989704803</v>
      </c>
    </row>
    <row r="6" spans="2:8" ht="24.75" customHeight="1">
      <c r="B6" s="53" t="s">
        <v>104</v>
      </c>
      <c r="C6" s="54">
        <v>4958</v>
      </c>
      <c r="D6" s="54">
        <v>3858</v>
      </c>
      <c r="E6" s="55">
        <v>0.2851218247796785</v>
      </c>
      <c r="F6" s="54">
        <v>4958</v>
      </c>
      <c r="G6" s="54">
        <v>3858</v>
      </c>
      <c r="H6" s="55">
        <v>0.2851218247796785</v>
      </c>
    </row>
    <row r="7" spans="2:8" ht="24.75" customHeight="1">
      <c r="B7" s="13" t="s">
        <v>105</v>
      </c>
      <c r="C7" s="11">
        <f>C6-C8</f>
        <v>4874</v>
      </c>
      <c r="D7" s="11">
        <f>D6-D8</f>
        <v>3799</v>
      </c>
      <c r="E7" s="12">
        <f>C7/D7-1</f>
        <v>0.2829692024216899</v>
      </c>
      <c r="F7" s="11">
        <f>F6-F8</f>
        <v>4874</v>
      </c>
      <c r="G7" s="11">
        <f>G6-G8</f>
        <v>3799</v>
      </c>
      <c r="H7" s="12">
        <f>F7/G7-1</f>
        <v>0.2829692024216899</v>
      </c>
    </row>
    <row r="8" spans="2:8" ht="24.75" customHeight="1">
      <c r="B8" s="58" t="s">
        <v>106</v>
      </c>
      <c r="C8" s="56">
        <v>84</v>
      </c>
      <c r="D8" s="56">
        <v>59</v>
      </c>
      <c r="E8" s="57">
        <v>0.423728813559322</v>
      </c>
      <c r="F8" s="56">
        <v>84</v>
      </c>
      <c r="G8" s="56">
        <v>59</v>
      </c>
      <c r="H8" s="57">
        <v>0.423728813559322</v>
      </c>
    </row>
    <row r="9" spans="2:8" ht="15">
      <c r="B9" s="59" t="s">
        <v>107</v>
      </c>
      <c r="C9" s="60">
        <v>51039</v>
      </c>
      <c r="D9" s="60">
        <v>41934</v>
      </c>
      <c r="E9" s="61">
        <v>0.21712691372156256</v>
      </c>
      <c r="F9" s="60">
        <v>51039</v>
      </c>
      <c r="G9" s="60">
        <v>41934</v>
      </c>
      <c r="H9" s="61">
        <v>0.21712691372156256</v>
      </c>
    </row>
    <row r="10" spans="2:8" ht="15">
      <c r="B10" s="157" t="s">
        <v>108</v>
      </c>
      <c r="C10" s="40"/>
      <c r="D10" s="40"/>
      <c r="E10" s="40"/>
      <c r="F10" s="40"/>
      <c r="G10" s="40"/>
      <c r="H10" s="40"/>
    </row>
    <row r="11" spans="2:8" ht="15">
      <c r="B11" s="51" t="s">
        <v>69</v>
      </c>
      <c r="C11" s="50"/>
      <c r="D11" s="50"/>
      <c r="E11" s="50"/>
      <c r="F11" s="50"/>
      <c r="G11" s="50"/>
      <c r="H11" s="50"/>
    </row>
    <row r="12" spans="2:8" ht="15">
      <c r="B12" s="50"/>
      <c r="C12" s="50"/>
      <c r="D12" s="50"/>
      <c r="E12" s="50"/>
      <c r="F12" s="50"/>
      <c r="G12" s="50"/>
      <c r="H12" s="50"/>
    </row>
    <row r="14" ht="15"/>
    <row r="15" ht="15"/>
    <row r="16" ht="15"/>
    <row r="17" ht="15"/>
    <row r="18" ht="15"/>
    <row r="19" ht="15"/>
    <row r="20" ht="15"/>
    <row r="21" ht="15"/>
    <row r="22" ht="15">
      <c r="H22" s="10" t="s">
        <v>66</v>
      </c>
    </row>
    <row r="23" ht="15"/>
    <row r="24" ht="15"/>
    <row r="25" ht="15"/>
    <row r="26" ht="15"/>
    <row r="27" ht="15"/>
    <row r="28" ht="15">
      <c r="B28"/>
    </row>
    <row r="29" ht="15"/>
    <row r="30" ht="15"/>
    <row r="32" ht="15"/>
    <row r="33" ht="15"/>
    <row r="34" ht="15"/>
    <row r="35" ht="15"/>
    <row r="36" ht="15"/>
    <row r="37" ht="15"/>
    <row r="38" ht="15"/>
    <row r="39" ht="15"/>
    <row r="40" ht="15"/>
    <row r="41" ht="15"/>
    <row r="42" ht="15"/>
    <row r="43" ht="15"/>
    <row r="44" ht="15"/>
    <row r="45" ht="15">
      <c r="B45"/>
    </row>
    <row r="46" ht="15"/>
    <row r="47" ht="15"/>
    <row r="48" ht="15"/>
    <row r="49" ht="15"/>
    <row r="50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15"/>
  </sheetData>
  <sheetProtection/>
  <mergeCells count="1">
    <mergeCell ref="B3:H3"/>
  </mergeCells>
  <conditionalFormatting sqref="E7 H7">
    <cfRule type="cellIs" priority="54" dxfId="84" operator="lessThan">
      <formula>0</formula>
    </cfRule>
  </conditionalFormatting>
  <conditionalFormatting sqref="E5 H5">
    <cfRule type="cellIs" priority="3" dxfId="84" operator="lessThan">
      <formula>0</formula>
    </cfRule>
  </conditionalFormatting>
  <conditionalFormatting sqref="H6 E6">
    <cfRule type="cellIs" priority="2" dxfId="84" operator="lessThan">
      <formula>0</formula>
    </cfRule>
  </conditionalFormatting>
  <conditionalFormatting sqref="H8:H9 E8:E9">
    <cfRule type="cellIs" priority="1" dxfId="84" operator="lessThan">
      <formula>0</formula>
    </cfRule>
  </conditionalFormatting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1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8.140625" style="0" customWidth="1"/>
    <col min="2" max="2" width="23.28125" style="0" customWidth="1"/>
    <col min="3" max="14" width="10.28125" style="0" customWidth="1"/>
    <col min="15" max="15" width="16.7109375" style="0" bestFit="1" customWidth="1"/>
    <col min="16" max="21" width="10.28125" style="0" customWidth="1"/>
    <col min="22" max="22" width="11.28125" style="0" customWidth="1"/>
  </cols>
  <sheetData>
    <row r="1" spans="1:14" ht="15">
      <c r="A1" t="s">
        <v>3</v>
      </c>
      <c r="C1" s="108"/>
      <c r="N1" t="s">
        <v>80</v>
      </c>
    </row>
    <row r="2" spans="1:14" ht="14.25" customHeight="1">
      <c r="A2" s="112" t="s">
        <v>58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</row>
    <row r="3" spans="1:14" ht="14.25" customHeight="1">
      <c r="A3" s="113" t="s">
        <v>59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</row>
    <row r="4" spans="1:14" ht="14.2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 t="s">
        <v>4</v>
      </c>
    </row>
    <row r="5" spans="1:14" ht="14.25" customHeight="1">
      <c r="A5" s="136" t="s">
        <v>0</v>
      </c>
      <c r="B5" s="147" t="s">
        <v>1</v>
      </c>
      <c r="C5" s="133" t="s">
        <v>81</v>
      </c>
      <c r="D5" s="134"/>
      <c r="E5" s="134"/>
      <c r="F5" s="134"/>
      <c r="G5" s="135"/>
      <c r="H5" s="134" t="s">
        <v>76</v>
      </c>
      <c r="I5" s="134"/>
      <c r="J5" s="133" t="s">
        <v>82</v>
      </c>
      <c r="K5" s="134"/>
      <c r="L5" s="134"/>
      <c r="M5" s="134"/>
      <c r="N5" s="135"/>
    </row>
    <row r="6" spans="1:14" ht="14.25" customHeight="1">
      <c r="A6" s="137"/>
      <c r="B6" s="148"/>
      <c r="C6" s="114" t="s">
        <v>83</v>
      </c>
      <c r="D6" s="115"/>
      <c r="E6" s="115"/>
      <c r="F6" s="115"/>
      <c r="G6" s="116"/>
      <c r="H6" s="115" t="s">
        <v>77</v>
      </c>
      <c r="I6" s="115"/>
      <c r="J6" s="114" t="s">
        <v>84</v>
      </c>
      <c r="K6" s="115"/>
      <c r="L6" s="115"/>
      <c r="M6" s="115"/>
      <c r="N6" s="116"/>
    </row>
    <row r="7" spans="1:14" ht="14.25" customHeight="1">
      <c r="A7" s="137"/>
      <c r="B7" s="137"/>
      <c r="C7" s="117">
        <v>2018</v>
      </c>
      <c r="D7" s="118"/>
      <c r="E7" s="121">
        <v>2017</v>
      </c>
      <c r="F7" s="121"/>
      <c r="G7" s="131" t="s">
        <v>5</v>
      </c>
      <c r="H7" s="151">
        <v>2017</v>
      </c>
      <c r="I7" s="117" t="s">
        <v>85</v>
      </c>
      <c r="J7" s="117">
        <v>2018</v>
      </c>
      <c r="K7" s="118"/>
      <c r="L7" s="121">
        <v>2017</v>
      </c>
      <c r="M7" s="118"/>
      <c r="N7" s="146" t="s">
        <v>5</v>
      </c>
    </row>
    <row r="8" spans="1:14" ht="14.25" customHeight="1">
      <c r="A8" s="123" t="s">
        <v>6</v>
      </c>
      <c r="B8" s="123" t="s">
        <v>7</v>
      </c>
      <c r="C8" s="119"/>
      <c r="D8" s="120"/>
      <c r="E8" s="122"/>
      <c r="F8" s="122"/>
      <c r="G8" s="132"/>
      <c r="H8" s="152"/>
      <c r="I8" s="153"/>
      <c r="J8" s="119"/>
      <c r="K8" s="120"/>
      <c r="L8" s="122"/>
      <c r="M8" s="120"/>
      <c r="N8" s="146"/>
    </row>
    <row r="9" spans="1:14" ht="14.25" customHeight="1">
      <c r="A9" s="123"/>
      <c r="B9" s="123"/>
      <c r="C9" s="106" t="s">
        <v>8</v>
      </c>
      <c r="D9" s="105" t="s">
        <v>2</v>
      </c>
      <c r="E9" s="102" t="s">
        <v>8</v>
      </c>
      <c r="F9" s="85" t="s">
        <v>2</v>
      </c>
      <c r="G9" s="125" t="s">
        <v>9</v>
      </c>
      <c r="H9" s="86" t="s">
        <v>8</v>
      </c>
      <c r="I9" s="129" t="s">
        <v>86</v>
      </c>
      <c r="J9" s="106" t="s">
        <v>8</v>
      </c>
      <c r="K9" s="84" t="s">
        <v>2</v>
      </c>
      <c r="L9" s="102" t="s">
        <v>8</v>
      </c>
      <c r="M9" s="84" t="s">
        <v>2</v>
      </c>
      <c r="N9" s="127" t="s">
        <v>9</v>
      </c>
    </row>
    <row r="10" spans="1:14" ht="14.25" customHeight="1">
      <c r="A10" s="124"/>
      <c r="B10" s="124"/>
      <c r="C10" s="104" t="s">
        <v>10</v>
      </c>
      <c r="D10" s="103" t="s">
        <v>11</v>
      </c>
      <c r="E10" s="83" t="s">
        <v>10</v>
      </c>
      <c r="F10" s="89" t="s">
        <v>11</v>
      </c>
      <c r="G10" s="126"/>
      <c r="H10" s="87" t="s">
        <v>10</v>
      </c>
      <c r="I10" s="130"/>
      <c r="J10" s="104" t="s">
        <v>10</v>
      </c>
      <c r="K10" s="103" t="s">
        <v>11</v>
      </c>
      <c r="L10" s="83" t="s">
        <v>10</v>
      </c>
      <c r="M10" s="103" t="s">
        <v>11</v>
      </c>
      <c r="N10" s="128"/>
    </row>
    <row r="11" spans="1:14" ht="14.25" customHeight="1">
      <c r="A11" s="64">
        <v>1</v>
      </c>
      <c r="B11" s="74" t="s">
        <v>19</v>
      </c>
      <c r="C11" s="41">
        <v>6863</v>
      </c>
      <c r="D11" s="77">
        <v>0.14893339988281504</v>
      </c>
      <c r="E11" s="41">
        <v>5246</v>
      </c>
      <c r="F11" s="80">
        <v>0.13777707742409917</v>
      </c>
      <c r="G11" s="68">
        <v>0.30823484559664505</v>
      </c>
      <c r="H11" s="97">
        <v>5197</v>
      </c>
      <c r="I11" s="65">
        <v>0.32056955936116993</v>
      </c>
      <c r="J11" s="41">
        <v>6863</v>
      </c>
      <c r="K11" s="77">
        <v>0.14893339988281504</v>
      </c>
      <c r="L11" s="41">
        <v>5246</v>
      </c>
      <c r="M11" s="80">
        <v>0.13777707742409917</v>
      </c>
      <c r="N11" s="68">
        <v>0.30823484559664505</v>
      </c>
    </row>
    <row r="12" spans="1:14" ht="14.25" customHeight="1">
      <c r="A12" s="63">
        <v>2</v>
      </c>
      <c r="B12" s="75" t="s">
        <v>21</v>
      </c>
      <c r="C12" s="43">
        <v>5490</v>
      </c>
      <c r="D12" s="78">
        <v>0.1191380395390725</v>
      </c>
      <c r="E12" s="43">
        <v>4909</v>
      </c>
      <c r="F12" s="81">
        <v>0.1289263578106944</v>
      </c>
      <c r="G12" s="69">
        <v>0.11835404359339985</v>
      </c>
      <c r="H12" s="98">
        <v>5038</v>
      </c>
      <c r="I12" s="62">
        <v>0.08971814211988893</v>
      </c>
      <c r="J12" s="43">
        <v>5490</v>
      </c>
      <c r="K12" s="78">
        <v>0.1191380395390725</v>
      </c>
      <c r="L12" s="43">
        <v>4909</v>
      </c>
      <c r="M12" s="81">
        <v>0.1289263578106944</v>
      </c>
      <c r="N12" s="69">
        <v>0.11835404359339985</v>
      </c>
    </row>
    <row r="13" spans="1:14" ht="14.25" customHeight="1">
      <c r="A13" s="63">
        <v>3</v>
      </c>
      <c r="B13" s="75" t="s">
        <v>20</v>
      </c>
      <c r="C13" s="43">
        <v>4282</v>
      </c>
      <c r="D13" s="78">
        <v>0.09292333065688678</v>
      </c>
      <c r="E13" s="43">
        <v>3896</v>
      </c>
      <c r="F13" s="81">
        <v>0.10232167244458451</v>
      </c>
      <c r="G13" s="69">
        <v>0.09907597535934287</v>
      </c>
      <c r="H13" s="98">
        <v>5149</v>
      </c>
      <c r="I13" s="62">
        <v>-0.1683822101378909</v>
      </c>
      <c r="J13" s="43">
        <v>4282</v>
      </c>
      <c r="K13" s="78">
        <v>0.09292333065688678</v>
      </c>
      <c r="L13" s="43">
        <v>3896</v>
      </c>
      <c r="M13" s="81">
        <v>0.10232167244458451</v>
      </c>
      <c r="N13" s="69">
        <v>0.09907597535934287</v>
      </c>
    </row>
    <row r="14" spans="1:14" ht="14.25" customHeight="1">
      <c r="A14" s="63">
        <v>4</v>
      </c>
      <c r="B14" s="75" t="s">
        <v>22</v>
      </c>
      <c r="C14" s="43">
        <v>3374</v>
      </c>
      <c r="D14" s="78">
        <v>0.07321889715934984</v>
      </c>
      <c r="E14" s="43">
        <v>3178</v>
      </c>
      <c r="F14" s="81">
        <v>0.08346464964807228</v>
      </c>
      <c r="G14" s="69">
        <v>0.06167400881057272</v>
      </c>
      <c r="H14" s="98">
        <v>3195</v>
      </c>
      <c r="I14" s="62">
        <v>0.05602503912363077</v>
      </c>
      <c r="J14" s="43">
        <v>3374</v>
      </c>
      <c r="K14" s="78">
        <v>0.07321889715934984</v>
      </c>
      <c r="L14" s="43">
        <v>3178</v>
      </c>
      <c r="M14" s="81">
        <v>0.08346464964807228</v>
      </c>
      <c r="N14" s="69">
        <v>0.06167400881057272</v>
      </c>
    </row>
    <row r="15" spans="1:14" ht="14.25" customHeight="1">
      <c r="A15" s="66">
        <v>5</v>
      </c>
      <c r="B15" s="76" t="s">
        <v>23</v>
      </c>
      <c r="C15" s="45">
        <v>2756</v>
      </c>
      <c r="D15" s="79">
        <v>0.05980772986697337</v>
      </c>
      <c r="E15" s="45">
        <v>2271</v>
      </c>
      <c r="F15" s="82">
        <v>0.059643870154427986</v>
      </c>
      <c r="G15" s="70">
        <v>0.21356230735358883</v>
      </c>
      <c r="H15" s="99">
        <v>2956</v>
      </c>
      <c r="I15" s="67">
        <v>-0.06765899864682001</v>
      </c>
      <c r="J15" s="45">
        <v>2756</v>
      </c>
      <c r="K15" s="79">
        <v>0.05980772986697337</v>
      </c>
      <c r="L15" s="45">
        <v>2271</v>
      </c>
      <c r="M15" s="82">
        <v>0.059643870154427986</v>
      </c>
      <c r="N15" s="70">
        <v>0.21356230735358883</v>
      </c>
    </row>
    <row r="16" spans="1:14" ht="14.25" customHeight="1">
      <c r="A16" s="64">
        <v>6</v>
      </c>
      <c r="B16" s="74" t="s">
        <v>24</v>
      </c>
      <c r="C16" s="41">
        <v>2487</v>
      </c>
      <c r="D16" s="77">
        <v>0.05397018293873831</v>
      </c>
      <c r="E16" s="41">
        <v>2219</v>
      </c>
      <c r="F16" s="80">
        <v>0.05827818048114298</v>
      </c>
      <c r="G16" s="68">
        <v>0.12077512392969814</v>
      </c>
      <c r="H16" s="97">
        <v>1811</v>
      </c>
      <c r="I16" s="65">
        <v>0.3732744340143568</v>
      </c>
      <c r="J16" s="41">
        <v>2487</v>
      </c>
      <c r="K16" s="77">
        <v>0.05397018293873831</v>
      </c>
      <c r="L16" s="41">
        <v>2219</v>
      </c>
      <c r="M16" s="80">
        <v>0.05827818048114298</v>
      </c>
      <c r="N16" s="68">
        <v>0.12077512392969814</v>
      </c>
    </row>
    <row r="17" spans="1:14" ht="14.25" customHeight="1">
      <c r="A17" s="63">
        <v>7</v>
      </c>
      <c r="B17" s="75" t="s">
        <v>25</v>
      </c>
      <c r="C17" s="43">
        <v>2175</v>
      </c>
      <c r="D17" s="78">
        <v>0.04719949653870359</v>
      </c>
      <c r="E17" s="43">
        <v>1983</v>
      </c>
      <c r="F17" s="81">
        <v>0.05208005042546486</v>
      </c>
      <c r="G17" s="69">
        <v>0.09682299546142215</v>
      </c>
      <c r="H17" s="98">
        <v>2194</v>
      </c>
      <c r="I17" s="62">
        <v>-0.00865998176845939</v>
      </c>
      <c r="J17" s="43">
        <v>2175</v>
      </c>
      <c r="K17" s="78">
        <v>0.04719949653870359</v>
      </c>
      <c r="L17" s="43">
        <v>1983</v>
      </c>
      <c r="M17" s="81">
        <v>0.05208005042546486</v>
      </c>
      <c r="N17" s="69">
        <v>0.09682299546142215</v>
      </c>
    </row>
    <row r="18" spans="1:14" ht="14.25" customHeight="1">
      <c r="A18" s="63">
        <v>8</v>
      </c>
      <c r="B18" s="75" t="s">
        <v>26</v>
      </c>
      <c r="C18" s="43">
        <v>1880</v>
      </c>
      <c r="D18" s="78">
        <v>0.04079772574379896</v>
      </c>
      <c r="E18" s="43">
        <v>1765</v>
      </c>
      <c r="F18" s="81">
        <v>0.04635465910284694</v>
      </c>
      <c r="G18" s="69">
        <v>0.06515580736543902</v>
      </c>
      <c r="H18" s="98">
        <v>3249</v>
      </c>
      <c r="I18" s="62">
        <v>-0.42136041859033546</v>
      </c>
      <c r="J18" s="43">
        <v>1880</v>
      </c>
      <c r="K18" s="78">
        <v>0.04079772574379896</v>
      </c>
      <c r="L18" s="43">
        <v>1765</v>
      </c>
      <c r="M18" s="81">
        <v>0.04635465910284694</v>
      </c>
      <c r="N18" s="69">
        <v>0.06515580736543902</v>
      </c>
    </row>
    <row r="19" spans="1:14" ht="14.25" customHeight="1">
      <c r="A19" s="63">
        <v>9</v>
      </c>
      <c r="B19" s="75" t="s">
        <v>31</v>
      </c>
      <c r="C19" s="43">
        <v>1814</v>
      </c>
      <c r="D19" s="78">
        <v>0.03936546515917623</v>
      </c>
      <c r="E19" s="43">
        <v>1315</v>
      </c>
      <c r="F19" s="81">
        <v>0.034536190776342054</v>
      </c>
      <c r="G19" s="69">
        <v>0.379467680608365</v>
      </c>
      <c r="H19" s="98">
        <v>2209</v>
      </c>
      <c r="I19" s="62">
        <v>-0.1788139429606157</v>
      </c>
      <c r="J19" s="43">
        <v>1814</v>
      </c>
      <c r="K19" s="78">
        <v>0.03936546515917623</v>
      </c>
      <c r="L19" s="43">
        <v>1315</v>
      </c>
      <c r="M19" s="81">
        <v>0.034536190776342054</v>
      </c>
      <c r="N19" s="69">
        <v>0.379467680608365</v>
      </c>
    </row>
    <row r="20" spans="1:14" ht="14.25" customHeight="1">
      <c r="A20" s="66">
        <v>10</v>
      </c>
      <c r="B20" s="76" t="s">
        <v>34</v>
      </c>
      <c r="C20" s="45">
        <v>1532</v>
      </c>
      <c r="D20" s="79">
        <v>0.03324580629760639</v>
      </c>
      <c r="E20" s="45">
        <v>860</v>
      </c>
      <c r="F20" s="82">
        <v>0.022586406135098224</v>
      </c>
      <c r="G20" s="70">
        <v>0.7813953488372094</v>
      </c>
      <c r="H20" s="99">
        <v>2490</v>
      </c>
      <c r="I20" s="67">
        <v>-0.3847389558232932</v>
      </c>
      <c r="J20" s="45">
        <v>1532</v>
      </c>
      <c r="K20" s="79">
        <v>0.03324580629760639</v>
      </c>
      <c r="L20" s="45">
        <v>860</v>
      </c>
      <c r="M20" s="82">
        <v>0.022586406135098224</v>
      </c>
      <c r="N20" s="70">
        <v>0.7813953488372094</v>
      </c>
    </row>
    <row r="21" spans="1:14" ht="14.25" customHeight="1">
      <c r="A21" s="64">
        <v>11</v>
      </c>
      <c r="B21" s="74" t="s">
        <v>35</v>
      </c>
      <c r="C21" s="41">
        <v>1450</v>
      </c>
      <c r="D21" s="77">
        <v>0.03146633102580239</v>
      </c>
      <c r="E21" s="41">
        <v>958</v>
      </c>
      <c r="F21" s="80">
        <v>0.02516020590398151</v>
      </c>
      <c r="G21" s="68">
        <v>0.5135699373695197</v>
      </c>
      <c r="H21" s="97">
        <v>1410</v>
      </c>
      <c r="I21" s="65">
        <v>0.028368794326241176</v>
      </c>
      <c r="J21" s="41">
        <v>1450</v>
      </c>
      <c r="K21" s="77">
        <v>0.03146633102580239</v>
      </c>
      <c r="L21" s="41">
        <v>958</v>
      </c>
      <c r="M21" s="80">
        <v>0.02516020590398151</v>
      </c>
      <c r="N21" s="68">
        <v>0.5135699373695197</v>
      </c>
    </row>
    <row r="22" spans="1:14" ht="14.25" customHeight="1">
      <c r="A22" s="63">
        <v>12</v>
      </c>
      <c r="B22" s="75" t="s">
        <v>29</v>
      </c>
      <c r="C22" s="43">
        <v>1393</v>
      </c>
      <c r="D22" s="78">
        <v>0.030229378702719124</v>
      </c>
      <c r="E22" s="43">
        <v>1013</v>
      </c>
      <c r="F22" s="81">
        <v>0.026604685366109885</v>
      </c>
      <c r="G22" s="69">
        <v>0.3751233958538993</v>
      </c>
      <c r="H22" s="98">
        <v>1538</v>
      </c>
      <c r="I22" s="62">
        <v>-0.09427828348504552</v>
      </c>
      <c r="J22" s="43">
        <v>1393</v>
      </c>
      <c r="K22" s="78">
        <v>0.030229378702719124</v>
      </c>
      <c r="L22" s="43">
        <v>1013</v>
      </c>
      <c r="M22" s="81">
        <v>0.026604685366109885</v>
      </c>
      <c r="N22" s="69">
        <v>0.3751233958538993</v>
      </c>
    </row>
    <row r="23" spans="1:14" ht="14.25" customHeight="1">
      <c r="A23" s="63">
        <v>13</v>
      </c>
      <c r="B23" s="75" t="s">
        <v>28</v>
      </c>
      <c r="C23" s="43">
        <v>1320</v>
      </c>
      <c r="D23" s="78">
        <v>0.02864521169245459</v>
      </c>
      <c r="E23" s="43">
        <v>1188</v>
      </c>
      <c r="F23" s="81">
        <v>0.031200756381972897</v>
      </c>
      <c r="G23" s="69">
        <v>0.11111111111111116</v>
      </c>
      <c r="H23" s="98">
        <v>887</v>
      </c>
      <c r="I23" s="62">
        <v>0.48816234498308897</v>
      </c>
      <c r="J23" s="43">
        <v>1320</v>
      </c>
      <c r="K23" s="78">
        <v>0.02864521169245459</v>
      </c>
      <c r="L23" s="43">
        <v>1188</v>
      </c>
      <c r="M23" s="81">
        <v>0.031200756381972897</v>
      </c>
      <c r="N23" s="69">
        <v>0.11111111111111116</v>
      </c>
    </row>
    <row r="24" spans="1:14" ht="14.25" customHeight="1">
      <c r="A24" s="63">
        <v>14</v>
      </c>
      <c r="B24" s="75" t="s">
        <v>27</v>
      </c>
      <c r="C24" s="43">
        <v>1206</v>
      </c>
      <c r="D24" s="78">
        <v>0.026171307046288058</v>
      </c>
      <c r="E24" s="43">
        <v>996</v>
      </c>
      <c r="F24" s="81">
        <v>0.02615820989599748</v>
      </c>
      <c r="G24" s="69">
        <v>0.21084337349397586</v>
      </c>
      <c r="H24" s="98">
        <v>1109</v>
      </c>
      <c r="I24" s="62">
        <v>0.08746618575293064</v>
      </c>
      <c r="J24" s="43">
        <v>1206</v>
      </c>
      <c r="K24" s="78">
        <v>0.026171307046288058</v>
      </c>
      <c r="L24" s="43">
        <v>996</v>
      </c>
      <c r="M24" s="81">
        <v>0.02615820989599748</v>
      </c>
      <c r="N24" s="69">
        <v>0.21084337349397586</v>
      </c>
    </row>
    <row r="25" spans="1:14" ht="14.25" customHeight="1">
      <c r="A25" s="66">
        <v>15</v>
      </c>
      <c r="B25" s="76" t="s">
        <v>50</v>
      </c>
      <c r="C25" s="45">
        <v>1147</v>
      </c>
      <c r="D25" s="79">
        <v>0.02489095288730713</v>
      </c>
      <c r="E25" s="45">
        <v>1020</v>
      </c>
      <c r="F25" s="82">
        <v>0.026788528206744405</v>
      </c>
      <c r="G25" s="70">
        <v>0.12450980392156863</v>
      </c>
      <c r="H25" s="99">
        <v>1058</v>
      </c>
      <c r="I25" s="67">
        <v>0.08412098298676751</v>
      </c>
      <c r="J25" s="45">
        <v>1147</v>
      </c>
      <c r="K25" s="79">
        <v>0.02489095288730713</v>
      </c>
      <c r="L25" s="45">
        <v>1020</v>
      </c>
      <c r="M25" s="82">
        <v>0.026788528206744405</v>
      </c>
      <c r="N25" s="70">
        <v>0.12450980392156863</v>
      </c>
    </row>
    <row r="26" spans="1:14" ht="14.25" customHeight="1">
      <c r="A26" s="64">
        <v>16</v>
      </c>
      <c r="B26" s="74" t="s">
        <v>30</v>
      </c>
      <c r="C26" s="41">
        <v>1076</v>
      </c>
      <c r="D26" s="77">
        <v>0.023350187712940257</v>
      </c>
      <c r="E26" s="41">
        <v>752</v>
      </c>
      <c r="F26" s="80">
        <v>0.019749973736737054</v>
      </c>
      <c r="G26" s="68">
        <v>0.43085106382978733</v>
      </c>
      <c r="H26" s="97">
        <v>895</v>
      </c>
      <c r="I26" s="65">
        <v>0.20223463687150844</v>
      </c>
      <c r="J26" s="41">
        <v>1076</v>
      </c>
      <c r="K26" s="77">
        <v>0.023350187712940257</v>
      </c>
      <c r="L26" s="41">
        <v>752</v>
      </c>
      <c r="M26" s="80">
        <v>0.019749973736737054</v>
      </c>
      <c r="N26" s="68">
        <v>0.43085106382978733</v>
      </c>
    </row>
    <row r="27" spans="1:14" ht="14.25" customHeight="1">
      <c r="A27" s="63">
        <v>17</v>
      </c>
      <c r="B27" s="75" t="s">
        <v>56</v>
      </c>
      <c r="C27" s="43">
        <v>1057</v>
      </c>
      <c r="D27" s="78">
        <v>0.022937870271912502</v>
      </c>
      <c r="E27" s="43">
        <v>629</v>
      </c>
      <c r="F27" s="81">
        <v>0.01651959239415905</v>
      </c>
      <c r="G27" s="69">
        <v>0.6804451510333864</v>
      </c>
      <c r="H27" s="98">
        <v>886</v>
      </c>
      <c r="I27" s="62">
        <v>0.19300225733634302</v>
      </c>
      <c r="J27" s="43">
        <v>1057</v>
      </c>
      <c r="K27" s="78">
        <v>0.022937870271912502</v>
      </c>
      <c r="L27" s="43">
        <v>629</v>
      </c>
      <c r="M27" s="81">
        <v>0.01651959239415905</v>
      </c>
      <c r="N27" s="69">
        <v>0.6804451510333864</v>
      </c>
    </row>
    <row r="28" spans="1:14" ht="14.25" customHeight="1">
      <c r="A28" s="63">
        <v>18</v>
      </c>
      <c r="B28" s="75" t="s">
        <v>36</v>
      </c>
      <c r="C28" s="43">
        <v>735</v>
      </c>
      <c r="D28" s="78">
        <v>0.015950174692389487</v>
      </c>
      <c r="E28" s="43">
        <v>415</v>
      </c>
      <c r="F28" s="81">
        <v>0.010899254123332282</v>
      </c>
      <c r="G28" s="69">
        <v>0.7710843373493976</v>
      </c>
      <c r="H28" s="98">
        <v>840</v>
      </c>
      <c r="I28" s="62">
        <v>-0.125</v>
      </c>
      <c r="J28" s="43">
        <v>735</v>
      </c>
      <c r="K28" s="78">
        <v>0.015950174692389487</v>
      </c>
      <c r="L28" s="43">
        <v>415</v>
      </c>
      <c r="M28" s="81">
        <v>0.010899254123332282</v>
      </c>
      <c r="N28" s="69">
        <v>0.7710843373493976</v>
      </c>
    </row>
    <row r="29" spans="1:14" ht="14.25" customHeight="1">
      <c r="A29" s="63">
        <v>19</v>
      </c>
      <c r="B29" s="75" t="s">
        <v>33</v>
      </c>
      <c r="C29" s="43">
        <v>690</v>
      </c>
      <c r="D29" s="78">
        <v>0.014973633384692172</v>
      </c>
      <c r="E29" s="43">
        <v>522</v>
      </c>
      <c r="F29" s="81">
        <v>0.013709423258745667</v>
      </c>
      <c r="G29" s="69">
        <v>0.32183908045977017</v>
      </c>
      <c r="H29" s="98">
        <v>667</v>
      </c>
      <c r="I29" s="62">
        <v>0.034482758620689724</v>
      </c>
      <c r="J29" s="43">
        <v>690</v>
      </c>
      <c r="K29" s="78">
        <v>0.014973633384692172</v>
      </c>
      <c r="L29" s="43">
        <v>522</v>
      </c>
      <c r="M29" s="81">
        <v>0.013709423258745667</v>
      </c>
      <c r="N29" s="69">
        <v>0.32183908045977017</v>
      </c>
    </row>
    <row r="30" spans="1:14" ht="14.25" customHeight="1">
      <c r="A30" s="66">
        <v>20</v>
      </c>
      <c r="B30" s="76" t="s">
        <v>32</v>
      </c>
      <c r="C30" s="45">
        <v>689</v>
      </c>
      <c r="D30" s="79">
        <v>0.014951932466743343</v>
      </c>
      <c r="E30" s="45">
        <v>700</v>
      </c>
      <c r="F30" s="82">
        <v>0.018384284063452043</v>
      </c>
      <c r="G30" s="70">
        <v>-0.01571428571428568</v>
      </c>
      <c r="H30" s="99">
        <v>636</v>
      </c>
      <c r="I30" s="67">
        <v>0.08333333333333326</v>
      </c>
      <c r="J30" s="45">
        <v>689</v>
      </c>
      <c r="K30" s="79">
        <v>0.014951932466743343</v>
      </c>
      <c r="L30" s="45">
        <v>700</v>
      </c>
      <c r="M30" s="82">
        <v>0.018384284063452043</v>
      </c>
      <c r="N30" s="70">
        <v>-0.01571428571428568</v>
      </c>
    </row>
    <row r="31" spans="1:14" ht="14.25" customHeight="1">
      <c r="A31" s="149" t="s">
        <v>53</v>
      </c>
      <c r="B31" s="150"/>
      <c r="C31" s="49">
        <f>SUM(C11:C30)</f>
        <v>43416</v>
      </c>
      <c r="D31" s="4">
        <f>C31/C33</f>
        <v>0.9421670536663701</v>
      </c>
      <c r="E31" s="49">
        <f>SUM(E11:E30)</f>
        <v>35835</v>
      </c>
      <c r="F31" s="4">
        <f>E31/E33</f>
        <v>0.9411440277340056</v>
      </c>
      <c r="G31" s="7">
        <f>C31/E31-1</f>
        <v>0.21155295102553362</v>
      </c>
      <c r="H31" s="49">
        <f>SUM(H11:H30)</f>
        <v>43414</v>
      </c>
      <c r="I31" s="4">
        <f>C31/H31-1</f>
        <v>4.606808863494294E-05</v>
      </c>
      <c r="J31" s="49">
        <f>SUM(J11:J30)</f>
        <v>43416</v>
      </c>
      <c r="K31" s="4">
        <f>J31/J33</f>
        <v>0.9421670536663701</v>
      </c>
      <c r="L31" s="49">
        <f>SUM(L11:L30)</f>
        <v>35835</v>
      </c>
      <c r="M31" s="4">
        <f>L31/L33</f>
        <v>0.9411440277340056</v>
      </c>
      <c r="N31" s="7">
        <f>J31/L31-1</f>
        <v>0.21155295102553362</v>
      </c>
    </row>
    <row r="32" spans="1:14" ht="14.25" customHeight="1">
      <c r="A32" s="149" t="s">
        <v>12</v>
      </c>
      <c r="B32" s="150"/>
      <c r="C32" s="3">
        <f>C33-SUM(C11:C30)</f>
        <v>2665</v>
      </c>
      <c r="D32" s="4">
        <f>C32/C33</f>
        <v>0.05783294633362991</v>
      </c>
      <c r="E32" s="5">
        <f>E33-SUM(E11:E30)</f>
        <v>2241</v>
      </c>
      <c r="F32" s="6">
        <f>E32/E33</f>
        <v>0.05885597226599433</v>
      </c>
      <c r="G32" s="7">
        <f>C32/E32-1</f>
        <v>0.18920124944221328</v>
      </c>
      <c r="H32" s="5">
        <f>H33-SUM(H11:H30)</f>
        <v>4597</v>
      </c>
      <c r="I32" s="8">
        <f>C32/H32-1</f>
        <v>-0.4202740917989993</v>
      </c>
      <c r="J32" s="3">
        <f>J33-SUM(J11:J30)</f>
        <v>2665</v>
      </c>
      <c r="K32" s="4">
        <f>J32/J33</f>
        <v>0.05783294633362991</v>
      </c>
      <c r="L32" s="3">
        <f>L33-SUM(L11:L30)</f>
        <v>2241</v>
      </c>
      <c r="M32" s="4">
        <f>L32/L33</f>
        <v>0.05885597226599433</v>
      </c>
      <c r="N32" s="7">
        <f>J32/L32-1</f>
        <v>0.18920124944221328</v>
      </c>
    </row>
    <row r="33" spans="1:16" ht="14.25" customHeight="1">
      <c r="A33" s="143" t="s">
        <v>13</v>
      </c>
      <c r="B33" s="144"/>
      <c r="C33" s="100">
        <v>46081</v>
      </c>
      <c r="D33" s="90">
        <v>1</v>
      </c>
      <c r="E33" s="100">
        <v>38076</v>
      </c>
      <c r="F33" s="91">
        <v>0.9999999999999998</v>
      </c>
      <c r="G33" s="92">
        <v>0.21023741989704803</v>
      </c>
      <c r="H33" s="101">
        <v>48011</v>
      </c>
      <c r="I33" s="93">
        <v>-0.040199121034762864</v>
      </c>
      <c r="J33" s="100">
        <v>46081</v>
      </c>
      <c r="K33" s="90">
        <v>1</v>
      </c>
      <c r="L33" s="100">
        <v>38076</v>
      </c>
      <c r="M33" s="91">
        <v>0.9999999999999998</v>
      </c>
      <c r="N33" s="92">
        <v>0.21023741989704803</v>
      </c>
      <c r="O33" s="14"/>
      <c r="P33" s="14"/>
    </row>
    <row r="34" ht="14.25" customHeight="1">
      <c r="A34" t="s">
        <v>68</v>
      </c>
    </row>
    <row r="35" ht="15">
      <c r="A35" s="9" t="s">
        <v>69</v>
      </c>
    </row>
    <row r="37" spans="1:11" ht="15">
      <c r="A37" s="31"/>
      <c r="B37" s="31"/>
      <c r="C37" s="31"/>
      <c r="D37" s="31"/>
      <c r="E37" s="31"/>
      <c r="F37" s="31"/>
      <c r="G37" s="31"/>
      <c r="H37" s="31"/>
      <c r="I37" s="31"/>
      <c r="J37" s="31"/>
      <c r="K37" s="31"/>
    </row>
    <row r="38" spans="1:13" ht="15">
      <c r="A38" s="112" t="s">
        <v>88</v>
      </c>
      <c r="B38" s="112"/>
      <c r="C38" s="112"/>
      <c r="D38" s="112"/>
      <c r="E38" s="112"/>
      <c r="F38" s="112"/>
      <c r="G38" s="112"/>
      <c r="H38" s="112"/>
      <c r="I38" s="112"/>
      <c r="J38" s="112"/>
      <c r="K38" s="112"/>
      <c r="L38" s="31"/>
      <c r="M38" s="31"/>
    </row>
    <row r="39" spans="1:13" ht="15">
      <c r="A39" s="113" t="s">
        <v>89</v>
      </c>
      <c r="B39" s="113"/>
      <c r="C39" s="113"/>
      <c r="D39" s="113"/>
      <c r="E39" s="113"/>
      <c r="F39" s="113"/>
      <c r="G39" s="113"/>
      <c r="H39" s="113"/>
      <c r="I39" s="113"/>
      <c r="J39" s="113"/>
      <c r="K39" s="113"/>
      <c r="L39" s="31"/>
      <c r="M39" s="31"/>
    </row>
    <row r="40" spans="1:11" ht="15" customHeight="1">
      <c r="A40" s="15"/>
      <c r="B40" s="15"/>
      <c r="C40" s="15"/>
      <c r="D40" s="15"/>
      <c r="E40" s="15"/>
      <c r="F40" s="15"/>
      <c r="G40" s="15"/>
      <c r="H40" s="15"/>
      <c r="I40" s="15"/>
      <c r="J40" s="16"/>
      <c r="K40" s="88" t="s">
        <v>4</v>
      </c>
    </row>
    <row r="41" spans="1:11" ht="15">
      <c r="A41" s="136" t="s">
        <v>0</v>
      </c>
      <c r="B41" s="136" t="s">
        <v>52</v>
      </c>
      <c r="C41" s="133" t="s">
        <v>81</v>
      </c>
      <c r="D41" s="134"/>
      <c r="E41" s="134"/>
      <c r="F41" s="134"/>
      <c r="G41" s="134"/>
      <c r="H41" s="135"/>
      <c r="I41" s="133" t="s">
        <v>76</v>
      </c>
      <c r="J41" s="134"/>
      <c r="K41" s="135"/>
    </row>
    <row r="42" spans="1:11" ht="15" customHeight="1">
      <c r="A42" s="137"/>
      <c r="B42" s="137"/>
      <c r="C42" s="114" t="s">
        <v>83</v>
      </c>
      <c r="D42" s="115"/>
      <c r="E42" s="115"/>
      <c r="F42" s="115"/>
      <c r="G42" s="115"/>
      <c r="H42" s="116"/>
      <c r="I42" s="114" t="s">
        <v>77</v>
      </c>
      <c r="J42" s="115"/>
      <c r="K42" s="116"/>
    </row>
    <row r="43" spans="1:11" ht="15" customHeight="1">
      <c r="A43" s="137"/>
      <c r="B43" s="137"/>
      <c r="C43" s="117">
        <v>2018</v>
      </c>
      <c r="D43" s="118"/>
      <c r="E43" s="121">
        <v>2017</v>
      </c>
      <c r="F43" s="118"/>
      <c r="G43" s="131" t="s">
        <v>5</v>
      </c>
      <c r="H43" s="140" t="s">
        <v>61</v>
      </c>
      <c r="I43" s="145">
        <v>2017</v>
      </c>
      <c r="J43" s="139" t="s">
        <v>85</v>
      </c>
      <c r="K43" s="140" t="s">
        <v>90</v>
      </c>
    </row>
    <row r="44" spans="1:11" ht="15">
      <c r="A44" s="123" t="s">
        <v>6</v>
      </c>
      <c r="B44" s="123" t="s">
        <v>52</v>
      </c>
      <c r="C44" s="119"/>
      <c r="D44" s="120"/>
      <c r="E44" s="122"/>
      <c r="F44" s="120"/>
      <c r="G44" s="132"/>
      <c r="H44" s="139"/>
      <c r="I44" s="145"/>
      <c r="J44" s="139"/>
      <c r="K44" s="139"/>
    </row>
    <row r="45" spans="1:11" ht="15" customHeight="1">
      <c r="A45" s="123"/>
      <c r="B45" s="123"/>
      <c r="C45" s="106" t="s">
        <v>8</v>
      </c>
      <c r="D45" s="17" t="s">
        <v>2</v>
      </c>
      <c r="E45" s="106" t="s">
        <v>8</v>
      </c>
      <c r="F45" s="17" t="s">
        <v>2</v>
      </c>
      <c r="G45" s="125" t="s">
        <v>9</v>
      </c>
      <c r="H45" s="125" t="s">
        <v>62</v>
      </c>
      <c r="I45" s="18" t="s">
        <v>8</v>
      </c>
      <c r="J45" s="141" t="s">
        <v>86</v>
      </c>
      <c r="K45" s="141" t="s">
        <v>91</v>
      </c>
    </row>
    <row r="46" spans="1:11" ht="15" customHeight="1">
      <c r="A46" s="124"/>
      <c r="B46" s="124"/>
      <c r="C46" s="104" t="s">
        <v>10</v>
      </c>
      <c r="D46" s="89" t="s">
        <v>11</v>
      </c>
      <c r="E46" s="104" t="s">
        <v>10</v>
      </c>
      <c r="F46" s="89" t="s">
        <v>11</v>
      </c>
      <c r="G46" s="138"/>
      <c r="H46" s="138"/>
      <c r="I46" s="104" t="s">
        <v>10</v>
      </c>
      <c r="J46" s="142"/>
      <c r="K46" s="142"/>
    </row>
    <row r="47" spans="1:11" ht="15">
      <c r="A47" s="64">
        <v>1</v>
      </c>
      <c r="B47" s="71" t="s">
        <v>42</v>
      </c>
      <c r="C47" s="41">
        <v>2297</v>
      </c>
      <c r="D47" s="65">
        <v>0.04984700852846075</v>
      </c>
      <c r="E47" s="41">
        <v>1788</v>
      </c>
      <c r="F47" s="65">
        <v>0.04695871415064608</v>
      </c>
      <c r="G47" s="32">
        <v>0.28467561521252804</v>
      </c>
      <c r="H47" s="42">
        <v>0</v>
      </c>
      <c r="I47" s="41">
        <v>1525</v>
      </c>
      <c r="J47" s="33">
        <v>0.5062295081967214</v>
      </c>
      <c r="K47" s="20">
        <v>0</v>
      </c>
    </row>
    <row r="48" spans="1:11" ht="15" customHeight="1">
      <c r="A48" s="95">
        <v>2</v>
      </c>
      <c r="B48" s="72" t="s">
        <v>39</v>
      </c>
      <c r="C48" s="43">
        <v>2056</v>
      </c>
      <c r="D48" s="62">
        <v>0.04461708730279291</v>
      </c>
      <c r="E48" s="43">
        <v>1492</v>
      </c>
      <c r="F48" s="62">
        <v>0.03918478831810064</v>
      </c>
      <c r="G48" s="34">
        <v>0.37801608579088475</v>
      </c>
      <c r="H48" s="44">
        <v>0</v>
      </c>
      <c r="I48" s="43">
        <v>1486</v>
      </c>
      <c r="J48" s="35">
        <v>0.3835800807537013</v>
      </c>
      <c r="K48" s="22">
        <v>1</v>
      </c>
    </row>
    <row r="49" spans="1:11" ht="15" customHeight="1">
      <c r="A49" s="95">
        <v>3</v>
      </c>
      <c r="B49" s="72" t="s">
        <v>46</v>
      </c>
      <c r="C49" s="43">
        <v>1699</v>
      </c>
      <c r="D49" s="62">
        <v>0.03686985959506087</v>
      </c>
      <c r="E49" s="43">
        <v>1160</v>
      </c>
      <c r="F49" s="62">
        <v>0.030465385019434816</v>
      </c>
      <c r="G49" s="34">
        <v>0.46465517241379306</v>
      </c>
      <c r="H49" s="44">
        <v>1</v>
      </c>
      <c r="I49" s="43">
        <v>1523</v>
      </c>
      <c r="J49" s="35">
        <v>0.11556139198949444</v>
      </c>
      <c r="K49" s="22">
        <v>-1</v>
      </c>
    </row>
    <row r="50" spans="1:11" ht="15">
      <c r="A50" s="95">
        <v>4</v>
      </c>
      <c r="B50" s="72" t="s">
        <v>41</v>
      </c>
      <c r="C50" s="43">
        <v>1485</v>
      </c>
      <c r="D50" s="62">
        <v>0.032225863154011415</v>
      </c>
      <c r="E50" s="43">
        <v>1360</v>
      </c>
      <c r="F50" s="62">
        <v>0.03571803760899254</v>
      </c>
      <c r="G50" s="34">
        <v>0.09191176470588225</v>
      </c>
      <c r="H50" s="44">
        <v>-1</v>
      </c>
      <c r="I50" s="43">
        <v>1366</v>
      </c>
      <c r="J50" s="35">
        <v>0.08711566617862365</v>
      </c>
      <c r="K50" s="22">
        <v>0</v>
      </c>
    </row>
    <row r="51" spans="1:11" ht="15" customHeight="1">
      <c r="A51" s="95">
        <v>5</v>
      </c>
      <c r="B51" s="73" t="s">
        <v>44</v>
      </c>
      <c r="C51" s="45">
        <v>1215</v>
      </c>
      <c r="D51" s="67">
        <v>0.02636661530782752</v>
      </c>
      <c r="E51" s="45">
        <v>1104</v>
      </c>
      <c r="F51" s="67">
        <v>0.02899464229435865</v>
      </c>
      <c r="G51" s="36">
        <v>0.10054347826086962</v>
      </c>
      <c r="H51" s="46">
        <v>0</v>
      </c>
      <c r="I51" s="45">
        <v>1246</v>
      </c>
      <c r="J51" s="37">
        <v>-0.024879614767255198</v>
      </c>
      <c r="K51" s="24">
        <v>0</v>
      </c>
    </row>
    <row r="52" spans="1:11" ht="15">
      <c r="A52" s="38">
        <v>6</v>
      </c>
      <c r="B52" s="71" t="s">
        <v>48</v>
      </c>
      <c r="C52" s="41">
        <v>919</v>
      </c>
      <c r="D52" s="65">
        <v>0.019943143594974067</v>
      </c>
      <c r="E52" s="41">
        <v>995</v>
      </c>
      <c r="F52" s="65">
        <v>0.02613194663304969</v>
      </c>
      <c r="G52" s="32">
        <v>-0.07638190954773871</v>
      </c>
      <c r="H52" s="42">
        <v>0</v>
      </c>
      <c r="I52" s="41">
        <v>884</v>
      </c>
      <c r="J52" s="33">
        <v>0.039592760180995556</v>
      </c>
      <c r="K52" s="20">
        <v>5</v>
      </c>
    </row>
    <row r="53" spans="1:11" ht="15">
      <c r="A53" s="95">
        <v>7</v>
      </c>
      <c r="B53" s="72" t="s">
        <v>54</v>
      </c>
      <c r="C53" s="43">
        <v>915</v>
      </c>
      <c r="D53" s="62">
        <v>0.01985633992317875</v>
      </c>
      <c r="E53" s="43">
        <v>961</v>
      </c>
      <c r="F53" s="62">
        <v>0.025238995692824878</v>
      </c>
      <c r="G53" s="34">
        <v>-0.04786680541103017</v>
      </c>
      <c r="H53" s="44">
        <v>0</v>
      </c>
      <c r="I53" s="43">
        <v>822</v>
      </c>
      <c r="J53" s="35">
        <v>0.11313868613138678</v>
      </c>
      <c r="K53" s="22">
        <v>5</v>
      </c>
    </row>
    <row r="54" spans="1:11" ht="15">
      <c r="A54" s="95">
        <v>8</v>
      </c>
      <c r="B54" s="72" t="s">
        <v>40</v>
      </c>
      <c r="C54" s="43">
        <v>878</v>
      </c>
      <c r="D54" s="62">
        <v>0.019053405959072067</v>
      </c>
      <c r="E54" s="43">
        <v>734</v>
      </c>
      <c r="F54" s="62">
        <v>0.019277235003676858</v>
      </c>
      <c r="G54" s="34">
        <v>0.19618528610354224</v>
      </c>
      <c r="H54" s="44">
        <v>0</v>
      </c>
      <c r="I54" s="43">
        <v>1055</v>
      </c>
      <c r="J54" s="35">
        <v>-0.1677725118483412</v>
      </c>
      <c r="K54" s="22">
        <v>0</v>
      </c>
    </row>
    <row r="55" spans="1:11" ht="15">
      <c r="A55" s="95">
        <v>9</v>
      </c>
      <c r="B55" s="72" t="s">
        <v>70</v>
      </c>
      <c r="C55" s="43">
        <v>875</v>
      </c>
      <c r="D55" s="62">
        <v>0.01898830320522558</v>
      </c>
      <c r="E55" s="43">
        <v>600</v>
      </c>
      <c r="F55" s="62">
        <v>0.01575795776867318</v>
      </c>
      <c r="G55" s="34">
        <v>0.45833333333333326</v>
      </c>
      <c r="H55" s="44">
        <v>7</v>
      </c>
      <c r="I55" s="43">
        <v>540</v>
      </c>
      <c r="J55" s="35">
        <v>0.6203703703703705</v>
      </c>
      <c r="K55" s="22">
        <v>9</v>
      </c>
    </row>
    <row r="56" spans="1:11" ht="15">
      <c r="A56" s="94">
        <v>10</v>
      </c>
      <c r="B56" s="73" t="s">
        <v>67</v>
      </c>
      <c r="C56" s="45">
        <v>821</v>
      </c>
      <c r="D56" s="67">
        <v>0.017816453635988803</v>
      </c>
      <c r="E56" s="45">
        <v>719</v>
      </c>
      <c r="F56" s="67">
        <v>0.018883286059460026</v>
      </c>
      <c r="G56" s="36">
        <v>0.1418636995827538</v>
      </c>
      <c r="H56" s="46">
        <v>0</v>
      </c>
      <c r="I56" s="45">
        <v>903</v>
      </c>
      <c r="J56" s="37">
        <v>-0.09080841638981174</v>
      </c>
      <c r="K56" s="24">
        <v>0</v>
      </c>
    </row>
    <row r="57" spans="1:11" ht="15">
      <c r="A57" s="38">
        <v>11</v>
      </c>
      <c r="B57" s="71" t="s">
        <v>55</v>
      </c>
      <c r="C57" s="41">
        <v>782</v>
      </c>
      <c r="D57" s="65">
        <v>0.016970117835984462</v>
      </c>
      <c r="E57" s="41">
        <v>561</v>
      </c>
      <c r="F57" s="65">
        <v>0.014733690513709423</v>
      </c>
      <c r="G57" s="32">
        <v>0.39393939393939403</v>
      </c>
      <c r="H57" s="42">
        <v>7</v>
      </c>
      <c r="I57" s="41">
        <v>759</v>
      </c>
      <c r="J57" s="33">
        <v>0.030303030303030276</v>
      </c>
      <c r="K57" s="20">
        <v>2</v>
      </c>
    </row>
    <row r="58" spans="1:11" ht="15">
      <c r="A58" s="95">
        <v>12</v>
      </c>
      <c r="B58" s="72" t="s">
        <v>57</v>
      </c>
      <c r="C58" s="43">
        <v>743</v>
      </c>
      <c r="D58" s="62">
        <v>0.01612378203598012</v>
      </c>
      <c r="E58" s="43">
        <v>603</v>
      </c>
      <c r="F58" s="62">
        <v>0.015836747557516545</v>
      </c>
      <c r="G58" s="34">
        <v>0.23217247097844118</v>
      </c>
      <c r="H58" s="44">
        <v>2</v>
      </c>
      <c r="I58" s="43">
        <v>588</v>
      </c>
      <c r="J58" s="35">
        <v>0.26360544217687076</v>
      </c>
      <c r="K58" s="22">
        <v>4</v>
      </c>
    </row>
    <row r="59" spans="1:11" ht="15">
      <c r="A59" s="95">
        <v>13</v>
      </c>
      <c r="B59" s="72" t="s">
        <v>43</v>
      </c>
      <c r="C59" s="43">
        <v>718</v>
      </c>
      <c r="D59" s="62">
        <v>0.01558125908725939</v>
      </c>
      <c r="E59" s="43">
        <v>645</v>
      </c>
      <c r="F59" s="62">
        <v>0.016939804601323667</v>
      </c>
      <c r="G59" s="34">
        <v>0.11317829457364348</v>
      </c>
      <c r="H59" s="44">
        <v>-1</v>
      </c>
      <c r="I59" s="43">
        <v>1160</v>
      </c>
      <c r="J59" s="35">
        <v>-0.38103448275862073</v>
      </c>
      <c r="K59" s="22">
        <v>-6</v>
      </c>
    </row>
    <row r="60" spans="1:11" ht="15">
      <c r="A60" s="95">
        <v>14</v>
      </c>
      <c r="B60" s="72" t="s">
        <v>49</v>
      </c>
      <c r="C60" s="43">
        <v>699</v>
      </c>
      <c r="D60" s="62">
        <v>0.015168941646231636</v>
      </c>
      <c r="E60" s="43">
        <v>724</v>
      </c>
      <c r="F60" s="62">
        <v>0.01901460237419897</v>
      </c>
      <c r="G60" s="34">
        <v>-0.03453038674033149</v>
      </c>
      <c r="H60" s="44">
        <v>-5</v>
      </c>
      <c r="I60" s="43">
        <v>639</v>
      </c>
      <c r="J60" s="35">
        <v>0.0938967136150235</v>
      </c>
      <c r="K60" s="22">
        <v>1</v>
      </c>
    </row>
    <row r="61" spans="1:11" ht="15">
      <c r="A61" s="94">
        <v>15</v>
      </c>
      <c r="B61" s="73" t="s">
        <v>45</v>
      </c>
      <c r="C61" s="45">
        <v>663</v>
      </c>
      <c r="D61" s="67">
        <v>0.014387708600073783</v>
      </c>
      <c r="E61" s="45">
        <v>644</v>
      </c>
      <c r="F61" s="67">
        <v>0.01691354133837588</v>
      </c>
      <c r="G61" s="36">
        <v>0.029503105590062084</v>
      </c>
      <c r="H61" s="46">
        <v>-2</v>
      </c>
      <c r="I61" s="45">
        <v>1005</v>
      </c>
      <c r="J61" s="37">
        <v>-0.34029850746268653</v>
      </c>
      <c r="K61" s="24">
        <v>-6</v>
      </c>
    </row>
    <row r="62" spans="1:11" ht="15">
      <c r="A62" s="38">
        <v>16</v>
      </c>
      <c r="B62" s="71" t="s">
        <v>51</v>
      </c>
      <c r="C62" s="41">
        <v>648</v>
      </c>
      <c r="D62" s="65">
        <v>0.014062194830841344</v>
      </c>
      <c r="E62" s="41">
        <v>602</v>
      </c>
      <c r="F62" s="65">
        <v>0.015810484294568758</v>
      </c>
      <c r="G62" s="32">
        <v>0.07641196013289031</v>
      </c>
      <c r="H62" s="42">
        <v>-1</v>
      </c>
      <c r="I62" s="41">
        <v>470</v>
      </c>
      <c r="J62" s="33">
        <v>0.37872340425531914</v>
      </c>
      <c r="K62" s="20">
        <v>7</v>
      </c>
    </row>
    <row r="63" spans="1:11" ht="15">
      <c r="A63" s="95">
        <v>17</v>
      </c>
      <c r="B63" s="72" t="s">
        <v>74</v>
      </c>
      <c r="C63" s="43">
        <v>596</v>
      </c>
      <c r="D63" s="62">
        <v>0.012933747097502224</v>
      </c>
      <c r="E63" s="43">
        <v>504</v>
      </c>
      <c r="F63" s="62">
        <v>0.013236684525685471</v>
      </c>
      <c r="G63" s="34">
        <v>0.18253968253968256</v>
      </c>
      <c r="H63" s="44">
        <v>3</v>
      </c>
      <c r="I63" s="43">
        <v>477</v>
      </c>
      <c r="J63" s="35">
        <v>0.24947589098532497</v>
      </c>
      <c r="K63" s="22">
        <v>5</v>
      </c>
    </row>
    <row r="64" spans="1:11" ht="15">
      <c r="A64" s="95">
        <v>18</v>
      </c>
      <c r="B64" s="72" t="s">
        <v>47</v>
      </c>
      <c r="C64" s="43">
        <v>587</v>
      </c>
      <c r="D64" s="62">
        <v>0.012738438835962762</v>
      </c>
      <c r="E64" s="43">
        <v>583</v>
      </c>
      <c r="F64" s="62">
        <v>0.015311482298560773</v>
      </c>
      <c r="G64" s="34">
        <v>0.006861063464836947</v>
      </c>
      <c r="H64" s="44">
        <v>-1</v>
      </c>
      <c r="I64" s="43">
        <v>1207</v>
      </c>
      <c r="J64" s="35">
        <v>-0.5136702568351283</v>
      </c>
      <c r="K64" s="22">
        <v>-12</v>
      </c>
    </row>
    <row r="65" spans="1:11" ht="15">
      <c r="A65" s="95">
        <v>19</v>
      </c>
      <c r="B65" s="72" t="s">
        <v>72</v>
      </c>
      <c r="C65" s="43">
        <v>570</v>
      </c>
      <c r="D65" s="62">
        <v>0.012369523230832664</v>
      </c>
      <c r="E65" s="43">
        <v>653</v>
      </c>
      <c r="F65" s="62">
        <v>0.017149910704905978</v>
      </c>
      <c r="G65" s="34">
        <v>-0.1271056661562021</v>
      </c>
      <c r="H65" s="44">
        <v>-8</v>
      </c>
      <c r="I65" s="43">
        <v>506</v>
      </c>
      <c r="J65" s="35">
        <v>0.1264822134387351</v>
      </c>
      <c r="K65" s="22">
        <v>2</v>
      </c>
    </row>
    <row r="66" spans="1:11" ht="15">
      <c r="A66" s="94">
        <v>20</v>
      </c>
      <c r="B66" s="73" t="s">
        <v>64</v>
      </c>
      <c r="C66" s="45">
        <v>559</v>
      </c>
      <c r="D66" s="67">
        <v>0.012130813133395542</v>
      </c>
      <c r="E66" s="45">
        <v>550</v>
      </c>
      <c r="F66" s="67">
        <v>0.014444794621283749</v>
      </c>
      <c r="G66" s="36">
        <v>0.016363636363636358</v>
      </c>
      <c r="H66" s="46">
        <v>-1</v>
      </c>
      <c r="I66" s="45">
        <v>363</v>
      </c>
      <c r="J66" s="37">
        <v>0.5399449035812671</v>
      </c>
      <c r="K66" s="24">
        <v>19</v>
      </c>
    </row>
    <row r="67" spans="1:11" ht="15">
      <c r="A67" s="149" t="s">
        <v>53</v>
      </c>
      <c r="B67" s="150"/>
      <c r="C67" s="49">
        <f>SUM(C47:C66)</f>
        <v>19725</v>
      </c>
      <c r="D67" s="6">
        <f>C67/C69</f>
        <v>0.4280506065406567</v>
      </c>
      <c r="E67" s="49">
        <f>SUM(E47:E66)</f>
        <v>16982</v>
      </c>
      <c r="F67" s="6">
        <f>E67/E69</f>
        <v>0.4460027313793466</v>
      </c>
      <c r="G67" s="25">
        <f>C67/E67-1</f>
        <v>0.16152396655282053</v>
      </c>
      <c r="H67" s="48"/>
      <c r="I67" s="49">
        <f>SUM(I47:I66)</f>
        <v>18524</v>
      </c>
      <c r="J67" s="26">
        <f>D67/I67-1</f>
        <v>-0.9999768921071831</v>
      </c>
      <c r="K67" s="27"/>
    </row>
    <row r="68" spans="1:11" ht="15">
      <c r="A68" s="149" t="s">
        <v>12</v>
      </c>
      <c r="B68" s="150"/>
      <c r="C68" s="49">
        <f>C69-SUM(C47:C66)</f>
        <v>26356</v>
      </c>
      <c r="D68" s="6">
        <f>C68/C69</f>
        <v>0.5719493934593434</v>
      </c>
      <c r="E68" s="49">
        <f>E69-SUM(E47:E66)</f>
        <v>21094</v>
      </c>
      <c r="F68" s="6">
        <f>E68/E69</f>
        <v>0.5539972686206535</v>
      </c>
      <c r="G68" s="25">
        <f>C68/E68-1</f>
        <v>0.24945482127619223</v>
      </c>
      <c r="H68" s="3"/>
      <c r="I68" s="49">
        <f>I69-SUM(I47:I66)</f>
        <v>29487</v>
      </c>
      <c r="J68" s="26">
        <f>D68/I68-1</f>
        <v>-0.9999806033372856</v>
      </c>
      <c r="K68" s="27"/>
    </row>
    <row r="69" spans="1:12" ht="15">
      <c r="A69" s="143" t="s">
        <v>38</v>
      </c>
      <c r="B69" s="144"/>
      <c r="C69" s="47">
        <v>46081</v>
      </c>
      <c r="D69" s="28">
        <v>1</v>
      </c>
      <c r="E69" s="47">
        <v>38076</v>
      </c>
      <c r="F69" s="28">
        <v>1</v>
      </c>
      <c r="G69" s="29">
        <v>0.21023741989704803</v>
      </c>
      <c r="H69" s="29"/>
      <c r="I69" s="47">
        <v>48011</v>
      </c>
      <c r="J69" s="96">
        <v>-0.040199121034762864</v>
      </c>
      <c r="K69" s="30"/>
      <c r="L69" s="14"/>
    </row>
    <row r="70" ht="15">
      <c r="A70" t="s">
        <v>68</v>
      </c>
    </row>
    <row r="71" ht="15">
      <c r="A71" s="9" t="s">
        <v>69</v>
      </c>
    </row>
  </sheetData>
  <sheetProtection/>
  <mergeCells count="50">
    <mergeCell ref="A69:B69"/>
    <mergeCell ref="H43:H44"/>
    <mergeCell ref="A67:B67"/>
    <mergeCell ref="A68:B68"/>
    <mergeCell ref="G43:G44"/>
    <mergeCell ref="A31:B31"/>
    <mergeCell ref="A32:B32"/>
    <mergeCell ref="H6:I6"/>
    <mergeCell ref="J6:N6"/>
    <mergeCell ref="H7:H8"/>
    <mergeCell ref="I7:I8"/>
    <mergeCell ref="J7:K8"/>
    <mergeCell ref="L7:M8"/>
    <mergeCell ref="N7:N8"/>
    <mergeCell ref="A5:A7"/>
    <mergeCell ref="B5:B7"/>
    <mergeCell ref="A8:A10"/>
    <mergeCell ref="C5:G5"/>
    <mergeCell ref="H5:I5"/>
    <mergeCell ref="J5:N5"/>
    <mergeCell ref="A33:B33"/>
    <mergeCell ref="E43:F44"/>
    <mergeCell ref="I43:I44"/>
    <mergeCell ref="J45:J46"/>
    <mergeCell ref="C42:H42"/>
    <mergeCell ref="C43:D44"/>
    <mergeCell ref="B44:B46"/>
    <mergeCell ref="G45:G46"/>
    <mergeCell ref="A38:K38"/>
    <mergeCell ref="A39:K39"/>
    <mergeCell ref="C41:H41"/>
    <mergeCell ref="A41:A43"/>
    <mergeCell ref="B41:B43"/>
    <mergeCell ref="A44:A46"/>
    <mergeCell ref="H45:H46"/>
    <mergeCell ref="J43:J44"/>
    <mergeCell ref="I42:K42"/>
    <mergeCell ref="I41:K41"/>
    <mergeCell ref="K43:K44"/>
    <mergeCell ref="K45:K46"/>
    <mergeCell ref="A2:N2"/>
    <mergeCell ref="A3:N3"/>
    <mergeCell ref="C6:G6"/>
    <mergeCell ref="C7:D8"/>
    <mergeCell ref="E7:F8"/>
    <mergeCell ref="B8:B10"/>
    <mergeCell ref="G9:G10"/>
    <mergeCell ref="N9:N10"/>
    <mergeCell ref="I9:I10"/>
    <mergeCell ref="G7:G8"/>
  </mergeCells>
  <conditionalFormatting sqref="G32 I32 N32">
    <cfRule type="cellIs" priority="1146" dxfId="85" operator="lessThan">
      <formula>0</formula>
    </cfRule>
  </conditionalFormatting>
  <conditionalFormatting sqref="G31 N31">
    <cfRule type="cellIs" priority="1106" dxfId="85" operator="lessThan">
      <formula>0</formula>
    </cfRule>
  </conditionalFormatting>
  <conditionalFormatting sqref="J68">
    <cfRule type="cellIs" priority="282" dxfId="85" operator="lessThan">
      <formula>0</formula>
    </cfRule>
  </conditionalFormatting>
  <conditionalFormatting sqref="G68 I68">
    <cfRule type="cellIs" priority="283" dxfId="85" operator="lessThan">
      <formula>0</formula>
    </cfRule>
  </conditionalFormatting>
  <conditionalFormatting sqref="J67">
    <cfRule type="cellIs" priority="280" dxfId="85" operator="lessThan">
      <formula>0</formula>
    </cfRule>
  </conditionalFormatting>
  <conditionalFormatting sqref="G67 I67">
    <cfRule type="cellIs" priority="281" dxfId="85" operator="lessThan">
      <formula>0</formula>
    </cfRule>
  </conditionalFormatting>
  <conditionalFormatting sqref="K68">
    <cfRule type="cellIs" priority="278" dxfId="85" operator="lessThan">
      <formula>0</formula>
    </cfRule>
  </conditionalFormatting>
  <conditionalFormatting sqref="J68">
    <cfRule type="cellIs" priority="279" dxfId="85" operator="lessThan">
      <formula>0</formula>
    </cfRule>
  </conditionalFormatting>
  <conditionalFormatting sqref="K67">
    <cfRule type="cellIs" priority="276" dxfId="85" operator="lessThan">
      <formula>0</formula>
    </cfRule>
  </conditionalFormatting>
  <conditionalFormatting sqref="J67">
    <cfRule type="cellIs" priority="277" dxfId="85" operator="lessThan">
      <formula>0</formula>
    </cfRule>
  </conditionalFormatting>
  <conditionalFormatting sqref="G11:G15 I11:I15 N11:N15">
    <cfRule type="cellIs" priority="16" dxfId="85" operator="lessThan">
      <formula>0</formula>
    </cfRule>
  </conditionalFormatting>
  <conditionalFormatting sqref="G16:G30 I16:I30 N16:N30">
    <cfRule type="cellIs" priority="15" dxfId="85" operator="lessThan">
      <formula>0</formula>
    </cfRule>
  </conditionalFormatting>
  <conditionalFormatting sqref="C11:D30 F11:I30 K11:K30 M11:N30">
    <cfRule type="cellIs" priority="14" dxfId="86" operator="equal">
      <formula>0</formula>
    </cfRule>
  </conditionalFormatting>
  <conditionalFormatting sqref="E11:E30">
    <cfRule type="cellIs" priority="13" dxfId="86" operator="equal">
      <formula>0</formula>
    </cfRule>
  </conditionalFormatting>
  <conditionalFormatting sqref="J11:J30">
    <cfRule type="cellIs" priority="12" dxfId="86" operator="equal">
      <formula>0</formula>
    </cfRule>
  </conditionalFormatting>
  <conditionalFormatting sqref="L11:L30">
    <cfRule type="cellIs" priority="11" dxfId="86" operator="equal">
      <formula>0</formula>
    </cfRule>
  </conditionalFormatting>
  <conditionalFormatting sqref="N33 I33 G33">
    <cfRule type="cellIs" priority="10" dxfId="85" operator="lessThan">
      <formula>0</formula>
    </cfRule>
  </conditionalFormatting>
  <conditionalFormatting sqref="J47:J66 G47:G66">
    <cfRule type="cellIs" priority="9" dxfId="85" operator="lessThan">
      <formula>0</formula>
    </cfRule>
  </conditionalFormatting>
  <conditionalFormatting sqref="K47:K66">
    <cfRule type="cellIs" priority="6" dxfId="85" operator="lessThan">
      <formula>0</formula>
    </cfRule>
    <cfRule type="cellIs" priority="7" dxfId="87" operator="equal">
      <formula>0</formula>
    </cfRule>
    <cfRule type="cellIs" priority="8" dxfId="88" operator="greaterThan">
      <formula>0</formula>
    </cfRule>
  </conditionalFormatting>
  <conditionalFormatting sqref="H47:H66">
    <cfRule type="cellIs" priority="3" dxfId="85" operator="lessThan">
      <formula>0</formula>
    </cfRule>
    <cfRule type="cellIs" priority="4" dxfId="87" operator="equal">
      <formula>0</formula>
    </cfRule>
    <cfRule type="cellIs" priority="5" dxfId="88" operator="greaterThan">
      <formula>0</formula>
    </cfRule>
  </conditionalFormatting>
  <conditionalFormatting sqref="G69:H69 J69">
    <cfRule type="cellIs" priority="2" dxfId="85" operator="lessThan">
      <formula>0</formula>
    </cfRule>
  </conditionalFormatting>
  <conditionalFormatting sqref="K69">
    <cfRule type="cellIs" priority="1" dxfId="85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2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8.140625" style="0" customWidth="1"/>
    <col min="2" max="2" width="23.00390625" style="0" customWidth="1"/>
    <col min="3" max="11" width="10.57421875" style="0" customWidth="1"/>
  </cols>
  <sheetData>
    <row r="1" spans="1:11" ht="15">
      <c r="A1" t="s">
        <v>3</v>
      </c>
      <c r="C1" s="108"/>
      <c r="K1" t="s">
        <v>80</v>
      </c>
    </row>
    <row r="2" spans="1:11" ht="14.25" customHeight="1">
      <c r="A2" s="112" t="s">
        <v>92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</row>
    <row r="3" spans="1:11" ht="14.25" customHeight="1">
      <c r="A3" s="113" t="s">
        <v>93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</row>
    <row r="4" spans="1:11" ht="14.25" customHeight="1">
      <c r="A4" s="15"/>
      <c r="B4" s="15"/>
      <c r="C4" s="15"/>
      <c r="D4" s="15"/>
      <c r="E4" s="15"/>
      <c r="F4" s="15"/>
      <c r="G4" s="15"/>
      <c r="H4" s="15"/>
      <c r="I4" s="15"/>
      <c r="J4" s="16"/>
      <c r="K4" s="88" t="s">
        <v>4</v>
      </c>
    </row>
    <row r="5" spans="1:11" ht="14.25" customHeight="1">
      <c r="A5" s="136" t="s">
        <v>0</v>
      </c>
      <c r="B5" s="136" t="s">
        <v>1</v>
      </c>
      <c r="C5" s="133" t="s">
        <v>81</v>
      </c>
      <c r="D5" s="134"/>
      <c r="E5" s="134"/>
      <c r="F5" s="134"/>
      <c r="G5" s="134"/>
      <c r="H5" s="135"/>
      <c r="I5" s="133" t="s">
        <v>76</v>
      </c>
      <c r="J5" s="134"/>
      <c r="K5" s="135"/>
    </row>
    <row r="6" spans="1:11" ht="14.25" customHeight="1">
      <c r="A6" s="137"/>
      <c r="B6" s="137"/>
      <c r="C6" s="154" t="s">
        <v>83</v>
      </c>
      <c r="D6" s="155"/>
      <c r="E6" s="155"/>
      <c r="F6" s="155"/>
      <c r="G6" s="155"/>
      <c r="H6" s="156"/>
      <c r="I6" s="114" t="s">
        <v>77</v>
      </c>
      <c r="J6" s="115"/>
      <c r="K6" s="116"/>
    </row>
    <row r="7" spans="1:11" ht="14.25" customHeight="1">
      <c r="A7" s="137"/>
      <c r="B7" s="137"/>
      <c r="C7" s="117">
        <v>2018</v>
      </c>
      <c r="D7" s="118"/>
      <c r="E7" s="121">
        <v>2017</v>
      </c>
      <c r="F7" s="118"/>
      <c r="G7" s="131" t="s">
        <v>5</v>
      </c>
      <c r="H7" s="140" t="s">
        <v>61</v>
      </c>
      <c r="I7" s="145">
        <v>2017</v>
      </c>
      <c r="J7" s="139" t="s">
        <v>85</v>
      </c>
      <c r="K7" s="140" t="s">
        <v>90</v>
      </c>
    </row>
    <row r="8" spans="1:11" ht="14.25" customHeight="1">
      <c r="A8" s="123" t="s">
        <v>6</v>
      </c>
      <c r="B8" s="123" t="s">
        <v>7</v>
      </c>
      <c r="C8" s="119"/>
      <c r="D8" s="120"/>
      <c r="E8" s="122"/>
      <c r="F8" s="120"/>
      <c r="G8" s="132"/>
      <c r="H8" s="139"/>
      <c r="I8" s="145"/>
      <c r="J8" s="139"/>
      <c r="K8" s="139"/>
    </row>
    <row r="9" spans="1:11" ht="14.25" customHeight="1">
      <c r="A9" s="123"/>
      <c r="B9" s="123"/>
      <c r="C9" s="106" t="s">
        <v>8</v>
      </c>
      <c r="D9" s="17" t="s">
        <v>2</v>
      </c>
      <c r="E9" s="106" t="s">
        <v>8</v>
      </c>
      <c r="F9" s="17" t="s">
        <v>2</v>
      </c>
      <c r="G9" s="125" t="s">
        <v>9</v>
      </c>
      <c r="H9" s="125" t="s">
        <v>62</v>
      </c>
      <c r="I9" s="18" t="s">
        <v>8</v>
      </c>
      <c r="J9" s="141" t="s">
        <v>86</v>
      </c>
      <c r="K9" s="141" t="s">
        <v>91</v>
      </c>
    </row>
    <row r="10" spans="1:11" ht="14.25" customHeight="1">
      <c r="A10" s="124"/>
      <c r="B10" s="124"/>
      <c r="C10" s="104" t="s">
        <v>10</v>
      </c>
      <c r="D10" s="89" t="s">
        <v>11</v>
      </c>
      <c r="E10" s="104" t="s">
        <v>10</v>
      </c>
      <c r="F10" s="89" t="s">
        <v>11</v>
      </c>
      <c r="G10" s="138"/>
      <c r="H10" s="138"/>
      <c r="I10" s="104" t="s">
        <v>10</v>
      </c>
      <c r="J10" s="142"/>
      <c r="K10" s="142"/>
    </row>
    <row r="11" spans="1:11" ht="14.25" customHeight="1">
      <c r="A11" s="64">
        <v>1</v>
      </c>
      <c r="B11" s="71" t="s">
        <v>19</v>
      </c>
      <c r="C11" s="41">
        <v>4467</v>
      </c>
      <c r="D11" s="80">
        <v>0.15903588721162062</v>
      </c>
      <c r="E11" s="41">
        <v>3392</v>
      </c>
      <c r="F11" s="80">
        <v>0.15265526552655265</v>
      </c>
      <c r="G11" s="19">
        <v>0.3169221698113207</v>
      </c>
      <c r="H11" s="42">
        <v>0</v>
      </c>
      <c r="I11" s="41">
        <v>3840</v>
      </c>
      <c r="J11" s="77">
        <v>0.16328125000000004</v>
      </c>
      <c r="K11" s="20">
        <v>1</v>
      </c>
    </row>
    <row r="12" spans="1:11" ht="14.25" customHeight="1">
      <c r="A12" s="95">
        <v>2</v>
      </c>
      <c r="B12" s="72" t="s">
        <v>20</v>
      </c>
      <c r="C12" s="43">
        <v>3004</v>
      </c>
      <c r="D12" s="81">
        <v>0.10694958701224723</v>
      </c>
      <c r="E12" s="43">
        <v>2430</v>
      </c>
      <c r="F12" s="81">
        <v>0.10936093609360936</v>
      </c>
      <c r="G12" s="21">
        <v>0.23621399176954738</v>
      </c>
      <c r="H12" s="44">
        <v>1</v>
      </c>
      <c r="I12" s="43">
        <v>4030</v>
      </c>
      <c r="J12" s="78">
        <v>-0.254590570719603</v>
      </c>
      <c r="K12" s="22">
        <v>-1</v>
      </c>
    </row>
    <row r="13" spans="1:11" ht="14.25" customHeight="1">
      <c r="A13" s="63">
        <v>3</v>
      </c>
      <c r="B13" s="72" t="s">
        <v>21</v>
      </c>
      <c r="C13" s="43">
        <v>2681</v>
      </c>
      <c r="D13" s="81">
        <v>0.09545001424095699</v>
      </c>
      <c r="E13" s="43">
        <v>2517</v>
      </c>
      <c r="F13" s="81">
        <v>0.11327632763276328</v>
      </c>
      <c r="G13" s="21">
        <v>0.06515693285657531</v>
      </c>
      <c r="H13" s="44">
        <v>-1</v>
      </c>
      <c r="I13" s="43">
        <v>2771</v>
      </c>
      <c r="J13" s="78">
        <v>-0.03247924936845903</v>
      </c>
      <c r="K13" s="22">
        <v>0</v>
      </c>
    </row>
    <row r="14" spans="1:11" ht="14.25" customHeight="1">
      <c r="A14" s="63">
        <v>4</v>
      </c>
      <c r="B14" s="72" t="s">
        <v>23</v>
      </c>
      <c r="C14" s="43">
        <v>2138</v>
      </c>
      <c r="D14" s="81">
        <v>0.07611791512389633</v>
      </c>
      <c r="E14" s="43">
        <v>1740</v>
      </c>
      <c r="F14" s="81">
        <v>0.0783078307830783</v>
      </c>
      <c r="G14" s="21">
        <v>0.22873563218390802</v>
      </c>
      <c r="H14" s="44">
        <v>0</v>
      </c>
      <c r="I14" s="43">
        <v>2538</v>
      </c>
      <c r="J14" s="78">
        <v>-0.15760441292356187</v>
      </c>
      <c r="K14" s="22">
        <v>0</v>
      </c>
    </row>
    <row r="15" spans="1:11" ht="14.25" customHeight="1">
      <c r="A15" s="66">
        <v>5</v>
      </c>
      <c r="B15" s="73" t="s">
        <v>22</v>
      </c>
      <c r="C15" s="45">
        <v>1813</v>
      </c>
      <c r="D15" s="82">
        <v>0.06454713756764455</v>
      </c>
      <c r="E15" s="45">
        <v>1315</v>
      </c>
      <c r="F15" s="82">
        <v>0.059180918091809184</v>
      </c>
      <c r="G15" s="23">
        <v>0.3787072243346008</v>
      </c>
      <c r="H15" s="46">
        <v>0</v>
      </c>
      <c r="I15" s="45">
        <v>1959</v>
      </c>
      <c r="J15" s="79">
        <v>-0.07452782031648797</v>
      </c>
      <c r="K15" s="24">
        <v>3</v>
      </c>
    </row>
    <row r="16" spans="1:11" ht="14.25" customHeight="1">
      <c r="A16" s="64">
        <v>6</v>
      </c>
      <c r="B16" s="71" t="s">
        <v>34</v>
      </c>
      <c r="C16" s="41">
        <v>1330</v>
      </c>
      <c r="D16" s="80">
        <v>0.047351181999430364</v>
      </c>
      <c r="E16" s="41">
        <v>733</v>
      </c>
      <c r="F16" s="80">
        <v>0.03298829882988299</v>
      </c>
      <c r="G16" s="19">
        <v>0.8144611186903137</v>
      </c>
      <c r="H16" s="42">
        <v>4</v>
      </c>
      <c r="I16" s="41">
        <v>2253</v>
      </c>
      <c r="J16" s="77">
        <v>-0.4096759875721261</v>
      </c>
      <c r="K16" s="20">
        <v>1</v>
      </c>
    </row>
    <row r="17" spans="1:11" ht="14.25" customHeight="1">
      <c r="A17" s="63">
        <v>7</v>
      </c>
      <c r="B17" s="72" t="s">
        <v>35</v>
      </c>
      <c r="C17" s="43">
        <v>1190</v>
      </c>
      <c r="D17" s="81">
        <v>0.0423668470521219</v>
      </c>
      <c r="E17" s="43">
        <v>793</v>
      </c>
      <c r="F17" s="81">
        <v>0.03568856885688569</v>
      </c>
      <c r="G17" s="21">
        <v>0.5006305170239596</v>
      </c>
      <c r="H17" s="44">
        <v>2</v>
      </c>
      <c r="I17" s="43">
        <v>1201</v>
      </c>
      <c r="J17" s="78">
        <v>-0.00915903413821817</v>
      </c>
      <c r="K17" s="22">
        <v>4</v>
      </c>
    </row>
    <row r="18" spans="1:11" ht="14.25" customHeight="1">
      <c r="A18" s="63">
        <v>8</v>
      </c>
      <c r="B18" s="72" t="s">
        <v>26</v>
      </c>
      <c r="C18" s="43">
        <v>1067</v>
      </c>
      <c r="D18" s="81">
        <v>0.037987752776986614</v>
      </c>
      <c r="E18" s="43">
        <v>927</v>
      </c>
      <c r="F18" s="81">
        <v>0.04171917191719172</v>
      </c>
      <c r="G18" s="21">
        <v>0.15102481121898603</v>
      </c>
      <c r="H18" s="44">
        <v>-1</v>
      </c>
      <c r="I18" s="43">
        <v>2278</v>
      </c>
      <c r="J18" s="78">
        <v>-0.5316066725197541</v>
      </c>
      <c r="K18" s="22">
        <v>-2</v>
      </c>
    </row>
    <row r="19" spans="1:11" ht="14.25" customHeight="1">
      <c r="A19" s="63">
        <v>9</v>
      </c>
      <c r="B19" s="72" t="s">
        <v>31</v>
      </c>
      <c r="C19" s="43">
        <v>1044</v>
      </c>
      <c r="D19" s="81">
        <v>0.03716889774992879</v>
      </c>
      <c r="E19" s="43">
        <v>690</v>
      </c>
      <c r="F19" s="81">
        <v>0.031053105310531053</v>
      </c>
      <c r="G19" s="21">
        <v>0.5130434782608695</v>
      </c>
      <c r="H19" s="44">
        <v>4</v>
      </c>
      <c r="I19" s="43">
        <v>1527</v>
      </c>
      <c r="J19" s="78">
        <v>-0.3163064833005894</v>
      </c>
      <c r="K19" s="22">
        <v>0</v>
      </c>
    </row>
    <row r="20" spans="1:11" ht="14.25" customHeight="1">
      <c r="A20" s="66">
        <v>10</v>
      </c>
      <c r="B20" s="73" t="s">
        <v>24</v>
      </c>
      <c r="C20" s="45">
        <v>1040</v>
      </c>
      <c r="D20" s="82">
        <v>0.037026488180005694</v>
      </c>
      <c r="E20" s="45">
        <v>892</v>
      </c>
      <c r="F20" s="82">
        <v>0.040144014401440144</v>
      </c>
      <c r="G20" s="23">
        <v>0.1659192825112108</v>
      </c>
      <c r="H20" s="46">
        <v>-2</v>
      </c>
      <c r="I20" s="45">
        <v>1157</v>
      </c>
      <c r="J20" s="79">
        <v>-0.101123595505618</v>
      </c>
      <c r="K20" s="24">
        <v>3</v>
      </c>
    </row>
    <row r="21" spans="1:11" ht="14.25" customHeight="1">
      <c r="A21" s="64">
        <v>11</v>
      </c>
      <c r="B21" s="71" t="s">
        <v>29</v>
      </c>
      <c r="C21" s="41">
        <v>1037</v>
      </c>
      <c r="D21" s="80">
        <v>0.03691968100256337</v>
      </c>
      <c r="E21" s="41">
        <v>732</v>
      </c>
      <c r="F21" s="80">
        <v>0.032943294329432944</v>
      </c>
      <c r="G21" s="19">
        <v>0.41666666666666674</v>
      </c>
      <c r="H21" s="42">
        <v>0</v>
      </c>
      <c r="I21" s="41">
        <v>1255</v>
      </c>
      <c r="J21" s="77">
        <v>-0.17370517928286855</v>
      </c>
      <c r="K21" s="20">
        <v>-1</v>
      </c>
    </row>
    <row r="22" spans="1:11" ht="14.25" customHeight="1">
      <c r="A22" s="63">
        <v>12</v>
      </c>
      <c r="B22" s="72" t="s">
        <v>25</v>
      </c>
      <c r="C22" s="43">
        <v>830</v>
      </c>
      <c r="D22" s="81">
        <v>0.029549985759043006</v>
      </c>
      <c r="E22" s="43">
        <v>966</v>
      </c>
      <c r="F22" s="81">
        <v>0.043474347434743474</v>
      </c>
      <c r="G22" s="21">
        <v>-0.14078674948240166</v>
      </c>
      <c r="H22" s="44">
        <v>-6</v>
      </c>
      <c r="I22" s="43">
        <v>1167</v>
      </c>
      <c r="J22" s="78">
        <v>-0.2887746358183376</v>
      </c>
      <c r="K22" s="22">
        <v>0</v>
      </c>
    </row>
    <row r="23" spans="1:11" ht="14.25" customHeight="1">
      <c r="A23" s="63">
        <v>13</v>
      </c>
      <c r="B23" s="72" t="s">
        <v>27</v>
      </c>
      <c r="C23" s="43">
        <v>759</v>
      </c>
      <c r="D23" s="81">
        <v>0.027022215892908003</v>
      </c>
      <c r="E23" s="43">
        <v>515</v>
      </c>
      <c r="F23" s="81">
        <v>0.023177317731773176</v>
      </c>
      <c r="G23" s="21">
        <v>0.4737864077669902</v>
      </c>
      <c r="H23" s="44">
        <v>3</v>
      </c>
      <c r="I23" s="43">
        <v>705</v>
      </c>
      <c r="J23" s="78">
        <v>0.07659574468085117</v>
      </c>
      <c r="K23" s="22">
        <v>2</v>
      </c>
    </row>
    <row r="24" spans="1:11" ht="14.25" customHeight="1">
      <c r="A24" s="63">
        <v>14</v>
      </c>
      <c r="B24" s="72" t="s">
        <v>56</v>
      </c>
      <c r="C24" s="43">
        <v>691</v>
      </c>
      <c r="D24" s="81">
        <v>0.024601253204215322</v>
      </c>
      <c r="E24" s="43">
        <v>401</v>
      </c>
      <c r="F24" s="81">
        <v>0.018046804680468046</v>
      </c>
      <c r="G24" s="21">
        <v>0.7231920199501247</v>
      </c>
      <c r="H24" s="44">
        <v>3</v>
      </c>
      <c r="I24" s="43">
        <v>616</v>
      </c>
      <c r="J24" s="78">
        <v>0.12175324675324672</v>
      </c>
      <c r="K24" s="22">
        <v>3</v>
      </c>
    </row>
    <row r="25" spans="1:11" ht="14.25" customHeight="1">
      <c r="A25" s="66">
        <v>15</v>
      </c>
      <c r="B25" s="73" t="s">
        <v>36</v>
      </c>
      <c r="C25" s="45">
        <v>682</v>
      </c>
      <c r="D25" s="82">
        <v>0.02428083167188835</v>
      </c>
      <c r="E25" s="45">
        <v>364</v>
      </c>
      <c r="F25" s="82">
        <v>0.01638163816381638</v>
      </c>
      <c r="G25" s="23">
        <v>0.8736263736263736</v>
      </c>
      <c r="H25" s="46">
        <v>4</v>
      </c>
      <c r="I25" s="45">
        <v>782</v>
      </c>
      <c r="J25" s="79">
        <v>-0.12787723785166238</v>
      </c>
      <c r="K25" s="24">
        <v>-1</v>
      </c>
    </row>
    <row r="26" spans="1:11" ht="14.25" customHeight="1">
      <c r="A26" s="64">
        <v>16</v>
      </c>
      <c r="B26" s="71" t="s">
        <v>28</v>
      </c>
      <c r="C26" s="41">
        <v>655</v>
      </c>
      <c r="D26" s="80">
        <v>0.023319567074907434</v>
      </c>
      <c r="E26" s="41">
        <v>676</v>
      </c>
      <c r="F26" s="80">
        <v>0.030423042304230423</v>
      </c>
      <c r="G26" s="19">
        <v>-0.031065088757396442</v>
      </c>
      <c r="H26" s="42">
        <v>-2</v>
      </c>
      <c r="I26" s="41">
        <v>471</v>
      </c>
      <c r="J26" s="77">
        <v>0.39065817409766446</v>
      </c>
      <c r="K26" s="20">
        <v>3</v>
      </c>
    </row>
    <row r="27" spans="1:11" ht="14.25" customHeight="1">
      <c r="A27" s="63">
        <v>17</v>
      </c>
      <c r="B27" s="72" t="s">
        <v>18</v>
      </c>
      <c r="C27" s="43">
        <v>635</v>
      </c>
      <c r="D27" s="81">
        <v>0.02260751922529194</v>
      </c>
      <c r="E27" s="43">
        <v>724</v>
      </c>
      <c r="F27" s="81">
        <v>0.03258325832583258</v>
      </c>
      <c r="G27" s="21">
        <v>-0.1229281767955801</v>
      </c>
      <c r="H27" s="44">
        <v>-5</v>
      </c>
      <c r="I27" s="43">
        <v>2528</v>
      </c>
      <c r="J27" s="78">
        <v>-0.7488132911392404</v>
      </c>
      <c r="K27" s="22">
        <v>-12</v>
      </c>
    </row>
    <row r="28" spans="1:11" ht="14.25" customHeight="1">
      <c r="A28" s="63">
        <v>18</v>
      </c>
      <c r="B28" s="72" t="s">
        <v>50</v>
      </c>
      <c r="C28" s="43">
        <v>629</v>
      </c>
      <c r="D28" s="81">
        <v>0.02239390487040729</v>
      </c>
      <c r="E28" s="43">
        <v>604</v>
      </c>
      <c r="F28" s="81">
        <v>0.027182718271827184</v>
      </c>
      <c r="G28" s="21">
        <v>0.041390728476821126</v>
      </c>
      <c r="H28" s="44">
        <v>-3</v>
      </c>
      <c r="I28" s="43">
        <v>674</v>
      </c>
      <c r="J28" s="78">
        <v>-0.06676557863501487</v>
      </c>
      <c r="K28" s="22">
        <v>-2</v>
      </c>
    </row>
    <row r="29" spans="1:11" ht="14.25" customHeight="1">
      <c r="A29" s="63">
        <v>19</v>
      </c>
      <c r="B29" s="72" t="s">
        <v>30</v>
      </c>
      <c r="C29" s="43">
        <v>503</v>
      </c>
      <c r="D29" s="81">
        <v>0.01790800341782968</v>
      </c>
      <c r="E29" s="43">
        <v>379</v>
      </c>
      <c r="F29" s="81">
        <v>0.017056705670567055</v>
      </c>
      <c r="G29" s="21">
        <v>0.3271767810026385</v>
      </c>
      <c r="H29" s="44">
        <v>-1</v>
      </c>
      <c r="I29" s="43">
        <v>555</v>
      </c>
      <c r="J29" s="78">
        <v>-0.09369369369369374</v>
      </c>
      <c r="K29" s="22">
        <v>-1</v>
      </c>
    </row>
    <row r="30" spans="1:11" ht="14.25" customHeight="1">
      <c r="A30" s="66">
        <v>20</v>
      </c>
      <c r="B30" s="73" t="s">
        <v>32</v>
      </c>
      <c r="C30" s="45">
        <v>308</v>
      </c>
      <c r="D30" s="82">
        <v>0.01096553688407861</v>
      </c>
      <c r="E30" s="45">
        <v>274</v>
      </c>
      <c r="F30" s="82">
        <v>0.012331233123312331</v>
      </c>
      <c r="G30" s="23">
        <v>0.12408759124087587</v>
      </c>
      <c r="H30" s="46">
        <v>0</v>
      </c>
      <c r="I30" s="45">
        <v>339</v>
      </c>
      <c r="J30" s="79">
        <v>-0.09144542772861353</v>
      </c>
      <c r="K30" s="24">
        <v>1</v>
      </c>
    </row>
    <row r="31" spans="1:11" ht="14.25" customHeight="1">
      <c r="A31" s="149" t="s">
        <v>53</v>
      </c>
      <c r="B31" s="150"/>
      <c r="C31" s="3">
        <f>SUM(C11:C30)</f>
        <v>26503</v>
      </c>
      <c r="D31" s="6">
        <f>C31/C33</f>
        <v>0.9435702079179721</v>
      </c>
      <c r="E31" s="3">
        <f>SUM(E11:E30)</f>
        <v>21064</v>
      </c>
      <c r="F31" s="6">
        <f>E31/E33</f>
        <v>0.947974797479748</v>
      </c>
      <c r="G31" s="25">
        <f>C31/E31-1</f>
        <v>0.2582130649449297</v>
      </c>
      <c r="H31" s="25"/>
      <c r="I31" s="3">
        <f>SUM(I11:I30)</f>
        <v>32646</v>
      </c>
      <c r="J31" s="26">
        <f>C31/I31-1</f>
        <v>-0.18817006677694048</v>
      </c>
      <c r="K31" s="27"/>
    </row>
    <row r="32" spans="1:11" ht="14.25" customHeight="1">
      <c r="A32" s="149" t="s">
        <v>12</v>
      </c>
      <c r="B32" s="150"/>
      <c r="C32" s="3">
        <f>C33-SUM(C11:C30)</f>
        <v>1585</v>
      </c>
      <c r="D32" s="6">
        <f>C32/C33</f>
        <v>0.05642979208202791</v>
      </c>
      <c r="E32" s="3">
        <f>E33-SUM(E11:E30)</f>
        <v>1156</v>
      </c>
      <c r="F32" s="6">
        <f>E32/E33</f>
        <v>0.05202520252025203</v>
      </c>
      <c r="G32" s="25">
        <f>C32/E32-1</f>
        <v>0.37110726643598624</v>
      </c>
      <c r="H32" s="25"/>
      <c r="I32" s="3">
        <f>I33-SUM(I11:I30)</f>
        <v>1770</v>
      </c>
      <c r="J32" s="26">
        <f>C32/I32-1</f>
        <v>-0.10451977401129942</v>
      </c>
      <c r="K32" s="27"/>
    </row>
    <row r="33" spans="1:11" ht="14.25" customHeight="1">
      <c r="A33" s="143" t="s">
        <v>38</v>
      </c>
      <c r="B33" s="144"/>
      <c r="C33" s="47">
        <v>28088</v>
      </c>
      <c r="D33" s="28">
        <v>1</v>
      </c>
      <c r="E33" s="47">
        <v>22220</v>
      </c>
      <c r="F33" s="28">
        <v>0.9998199819981997</v>
      </c>
      <c r="G33" s="29">
        <v>0.2640864086408641</v>
      </c>
      <c r="H33" s="29"/>
      <c r="I33" s="47">
        <v>34416</v>
      </c>
      <c r="J33" s="96">
        <v>-0.18386796838679687</v>
      </c>
      <c r="K33" s="30"/>
    </row>
    <row r="34" ht="14.25" customHeight="1">
      <c r="A34" t="s">
        <v>68</v>
      </c>
    </row>
    <row r="35" ht="15">
      <c r="A35" s="9" t="s">
        <v>69</v>
      </c>
    </row>
    <row r="39" spans="1:11" ht="15">
      <c r="A39" s="112" t="s">
        <v>94</v>
      </c>
      <c r="B39" s="112"/>
      <c r="C39" s="112"/>
      <c r="D39" s="112"/>
      <c r="E39" s="112"/>
      <c r="F39" s="112"/>
      <c r="G39" s="112"/>
      <c r="H39" s="112"/>
      <c r="I39" s="112"/>
      <c r="J39" s="112"/>
      <c r="K39" s="112"/>
    </row>
    <row r="40" spans="1:11" ht="15">
      <c r="A40" s="113" t="s">
        <v>95</v>
      </c>
      <c r="B40" s="113"/>
      <c r="C40" s="113"/>
      <c r="D40" s="113"/>
      <c r="E40" s="113"/>
      <c r="F40" s="113"/>
      <c r="G40" s="113"/>
      <c r="H40" s="113"/>
      <c r="I40" s="113"/>
      <c r="J40" s="113"/>
      <c r="K40" s="113"/>
    </row>
    <row r="41" spans="1:11" ht="15" customHeight="1">
      <c r="A41" s="15"/>
      <c r="B41" s="15"/>
      <c r="C41" s="15"/>
      <c r="D41" s="15"/>
      <c r="E41" s="15"/>
      <c r="F41" s="15"/>
      <c r="G41" s="15"/>
      <c r="H41" s="15"/>
      <c r="I41" s="15"/>
      <c r="J41" s="16"/>
      <c r="K41" s="88" t="s">
        <v>4</v>
      </c>
    </row>
    <row r="42" spans="1:11" ht="15">
      <c r="A42" s="136" t="s">
        <v>0</v>
      </c>
      <c r="B42" s="136" t="s">
        <v>52</v>
      </c>
      <c r="C42" s="133" t="s">
        <v>81</v>
      </c>
      <c r="D42" s="134"/>
      <c r="E42" s="134"/>
      <c r="F42" s="134"/>
      <c r="G42" s="134"/>
      <c r="H42" s="135"/>
      <c r="I42" s="133" t="s">
        <v>76</v>
      </c>
      <c r="J42" s="134"/>
      <c r="K42" s="135"/>
    </row>
    <row r="43" spans="1:11" ht="15">
      <c r="A43" s="137"/>
      <c r="B43" s="137"/>
      <c r="C43" s="154" t="s">
        <v>83</v>
      </c>
      <c r="D43" s="155"/>
      <c r="E43" s="155"/>
      <c r="F43" s="155"/>
      <c r="G43" s="155"/>
      <c r="H43" s="156"/>
      <c r="I43" s="114" t="s">
        <v>77</v>
      </c>
      <c r="J43" s="115"/>
      <c r="K43" s="116"/>
    </row>
    <row r="44" spans="1:11" ht="15" customHeight="1">
      <c r="A44" s="137"/>
      <c r="B44" s="137"/>
      <c r="C44" s="117">
        <v>2018</v>
      </c>
      <c r="D44" s="118"/>
      <c r="E44" s="121">
        <v>2017</v>
      </c>
      <c r="F44" s="118"/>
      <c r="G44" s="131" t="s">
        <v>5</v>
      </c>
      <c r="H44" s="140" t="s">
        <v>61</v>
      </c>
      <c r="I44" s="145">
        <v>2017</v>
      </c>
      <c r="J44" s="139" t="s">
        <v>85</v>
      </c>
      <c r="K44" s="140" t="s">
        <v>90</v>
      </c>
    </row>
    <row r="45" spans="1:11" ht="15" customHeight="1">
      <c r="A45" s="123" t="s">
        <v>6</v>
      </c>
      <c r="B45" s="123" t="s">
        <v>52</v>
      </c>
      <c r="C45" s="119"/>
      <c r="D45" s="120"/>
      <c r="E45" s="122"/>
      <c r="F45" s="120"/>
      <c r="G45" s="132"/>
      <c r="H45" s="139"/>
      <c r="I45" s="145"/>
      <c r="J45" s="139"/>
      <c r="K45" s="139"/>
    </row>
    <row r="46" spans="1:11" ht="15" customHeight="1">
      <c r="A46" s="123"/>
      <c r="B46" s="123"/>
      <c r="C46" s="106" t="s">
        <v>8</v>
      </c>
      <c r="D46" s="17" t="s">
        <v>2</v>
      </c>
      <c r="E46" s="106" t="s">
        <v>8</v>
      </c>
      <c r="F46" s="17" t="s">
        <v>2</v>
      </c>
      <c r="G46" s="125" t="s">
        <v>9</v>
      </c>
      <c r="H46" s="125" t="s">
        <v>62</v>
      </c>
      <c r="I46" s="18" t="s">
        <v>8</v>
      </c>
      <c r="J46" s="141" t="s">
        <v>86</v>
      </c>
      <c r="K46" s="141" t="s">
        <v>91</v>
      </c>
    </row>
    <row r="47" spans="1:11" ht="15" customHeight="1">
      <c r="A47" s="124"/>
      <c r="B47" s="124"/>
      <c r="C47" s="104" t="s">
        <v>10</v>
      </c>
      <c r="D47" s="89" t="s">
        <v>11</v>
      </c>
      <c r="E47" s="104" t="s">
        <v>10</v>
      </c>
      <c r="F47" s="89" t="s">
        <v>11</v>
      </c>
      <c r="G47" s="138"/>
      <c r="H47" s="138"/>
      <c r="I47" s="104" t="s">
        <v>10</v>
      </c>
      <c r="J47" s="142"/>
      <c r="K47" s="142"/>
    </row>
    <row r="48" spans="1:11" ht="15">
      <c r="A48" s="64">
        <v>1</v>
      </c>
      <c r="B48" s="71" t="s">
        <v>39</v>
      </c>
      <c r="C48" s="41">
        <v>1573</v>
      </c>
      <c r="D48" s="65">
        <v>0.05600256337225862</v>
      </c>
      <c r="E48" s="41">
        <v>1094</v>
      </c>
      <c r="F48" s="65">
        <v>0.04923492349234924</v>
      </c>
      <c r="G48" s="32">
        <v>0.4378427787934187</v>
      </c>
      <c r="H48" s="42">
        <v>1</v>
      </c>
      <c r="I48" s="41">
        <v>1194</v>
      </c>
      <c r="J48" s="33">
        <v>0.31742043551088783</v>
      </c>
      <c r="K48" s="20">
        <v>0</v>
      </c>
    </row>
    <row r="49" spans="1:11" ht="15">
      <c r="A49" s="95">
        <v>2</v>
      </c>
      <c r="B49" s="72" t="s">
        <v>42</v>
      </c>
      <c r="C49" s="43">
        <v>1315</v>
      </c>
      <c r="D49" s="62">
        <v>0.04681714611221874</v>
      </c>
      <c r="E49" s="43">
        <v>1147</v>
      </c>
      <c r="F49" s="62">
        <v>0.05162016201620162</v>
      </c>
      <c r="G49" s="34">
        <v>0.1464690496948562</v>
      </c>
      <c r="H49" s="44">
        <v>-1</v>
      </c>
      <c r="I49" s="43">
        <v>1051</v>
      </c>
      <c r="J49" s="35">
        <v>0.25118934348239774</v>
      </c>
      <c r="K49" s="22">
        <v>1</v>
      </c>
    </row>
    <row r="50" spans="1:11" ht="15">
      <c r="A50" s="95">
        <v>3</v>
      </c>
      <c r="B50" s="72" t="s">
        <v>41</v>
      </c>
      <c r="C50" s="43">
        <v>861</v>
      </c>
      <c r="D50" s="62">
        <v>0.030653659925947024</v>
      </c>
      <c r="E50" s="43">
        <v>626</v>
      </c>
      <c r="F50" s="62">
        <v>0.02817281728172817</v>
      </c>
      <c r="G50" s="34">
        <v>0.37539936102236426</v>
      </c>
      <c r="H50" s="44">
        <v>1</v>
      </c>
      <c r="I50" s="43">
        <v>875</v>
      </c>
      <c r="J50" s="35">
        <v>-0.016000000000000014</v>
      </c>
      <c r="K50" s="22">
        <v>4</v>
      </c>
    </row>
    <row r="51" spans="1:11" ht="15">
      <c r="A51" s="95">
        <v>4</v>
      </c>
      <c r="B51" s="72" t="s">
        <v>44</v>
      </c>
      <c r="C51" s="43">
        <v>827</v>
      </c>
      <c r="D51" s="62">
        <v>0.029443178581600685</v>
      </c>
      <c r="E51" s="43">
        <v>686</v>
      </c>
      <c r="F51" s="62">
        <v>0.030873087308730875</v>
      </c>
      <c r="G51" s="34">
        <v>0.20553935860058314</v>
      </c>
      <c r="H51" s="44">
        <v>-1</v>
      </c>
      <c r="I51" s="43">
        <v>903</v>
      </c>
      <c r="J51" s="35">
        <v>-0.08416389811738645</v>
      </c>
      <c r="K51" s="22">
        <v>1</v>
      </c>
    </row>
    <row r="52" spans="1:11" ht="15">
      <c r="A52" s="95">
        <v>5</v>
      </c>
      <c r="B52" s="73" t="s">
        <v>40</v>
      </c>
      <c r="C52" s="45">
        <v>738</v>
      </c>
      <c r="D52" s="67">
        <v>0.026274565650811734</v>
      </c>
      <c r="E52" s="45">
        <v>595</v>
      </c>
      <c r="F52" s="67">
        <v>0.02677767776777678</v>
      </c>
      <c r="G52" s="36">
        <v>0.24033613445378155</v>
      </c>
      <c r="H52" s="46">
        <v>0</v>
      </c>
      <c r="I52" s="45">
        <v>935</v>
      </c>
      <c r="J52" s="37">
        <v>-0.2106951871657754</v>
      </c>
      <c r="K52" s="24">
        <v>-1</v>
      </c>
    </row>
    <row r="53" spans="1:11" ht="15">
      <c r="A53" s="38">
        <v>6</v>
      </c>
      <c r="B53" s="71" t="s">
        <v>46</v>
      </c>
      <c r="C53" s="41">
        <v>707</v>
      </c>
      <c r="D53" s="65">
        <v>0.02517089148390772</v>
      </c>
      <c r="E53" s="41">
        <v>501</v>
      </c>
      <c r="F53" s="65">
        <v>0.022547254725472546</v>
      </c>
      <c r="G53" s="32">
        <v>0.4111776447105788</v>
      </c>
      <c r="H53" s="42">
        <v>1</v>
      </c>
      <c r="I53" s="41">
        <v>656</v>
      </c>
      <c r="J53" s="33">
        <v>0.07774390243902429</v>
      </c>
      <c r="K53" s="20">
        <v>3</v>
      </c>
    </row>
    <row r="54" spans="1:11" ht="15">
      <c r="A54" s="95">
        <v>7</v>
      </c>
      <c r="B54" s="72" t="s">
        <v>43</v>
      </c>
      <c r="C54" s="43">
        <v>604</v>
      </c>
      <c r="D54" s="62">
        <v>0.021503845058387924</v>
      </c>
      <c r="E54" s="43">
        <v>496</v>
      </c>
      <c r="F54" s="62">
        <v>0.022322232223222323</v>
      </c>
      <c r="G54" s="34">
        <v>0.217741935483871</v>
      </c>
      <c r="H54" s="44">
        <v>1</v>
      </c>
      <c r="I54" s="43">
        <v>1056</v>
      </c>
      <c r="J54" s="35">
        <v>-0.428030303030303</v>
      </c>
      <c r="K54" s="22">
        <v>-5</v>
      </c>
    </row>
    <row r="55" spans="1:11" ht="15">
      <c r="A55" s="95">
        <v>8</v>
      </c>
      <c r="B55" s="72" t="s">
        <v>55</v>
      </c>
      <c r="C55" s="43">
        <v>587</v>
      </c>
      <c r="D55" s="62">
        <v>0.020898604386214752</v>
      </c>
      <c r="E55" s="43">
        <v>479</v>
      </c>
      <c r="F55" s="62">
        <v>0.02155715571557156</v>
      </c>
      <c r="G55" s="34">
        <v>0.22546972860125258</v>
      </c>
      <c r="H55" s="44">
        <v>1</v>
      </c>
      <c r="I55" s="43">
        <v>646</v>
      </c>
      <c r="J55" s="35">
        <v>-0.09133126934984526</v>
      </c>
      <c r="K55" s="22">
        <v>2</v>
      </c>
    </row>
    <row r="56" spans="1:11" ht="15">
      <c r="A56" s="95">
        <v>9</v>
      </c>
      <c r="B56" s="72" t="s">
        <v>54</v>
      </c>
      <c r="C56" s="43">
        <v>556</v>
      </c>
      <c r="D56" s="62">
        <v>0.01979493021931074</v>
      </c>
      <c r="E56" s="43">
        <v>471</v>
      </c>
      <c r="F56" s="62">
        <v>0.021197119711971198</v>
      </c>
      <c r="G56" s="34">
        <v>0.18046709129511673</v>
      </c>
      <c r="H56" s="44">
        <v>1</v>
      </c>
      <c r="I56" s="43">
        <v>563</v>
      </c>
      <c r="J56" s="35">
        <v>-0.01243339253996445</v>
      </c>
      <c r="K56" s="22">
        <v>3</v>
      </c>
    </row>
    <row r="57" spans="1:11" ht="15">
      <c r="A57" s="94">
        <v>10</v>
      </c>
      <c r="B57" s="73" t="s">
        <v>48</v>
      </c>
      <c r="C57" s="45">
        <v>510</v>
      </c>
      <c r="D57" s="67">
        <v>0.018157220165195102</v>
      </c>
      <c r="E57" s="45">
        <v>518</v>
      </c>
      <c r="F57" s="67">
        <v>0.02331233123312331</v>
      </c>
      <c r="G57" s="36">
        <v>-0.015444015444015413</v>
      </c>
      <c r="H57" s="46">
        <v>-4</v>
      </c>
      <c r="I57" s="45">
        <v>571</v>
      </c>
      <c r="J57" s="37">
        <v>-0.10683012259194391</v>
      </c>
      <c r="K57" s="24">
        <v>1</v>
      </c>
    </row>
    <row r="58" spans="1:11" ht="15">
      <c r="A58" s="38">
        <v>11</v>
      </c>
      <c r="B58" s="71" t="s">
        <v>57</v>
      </c>
      <c r="C58" s="41">
        <v>451</v>
      </c>
      <c r="D58" s="65">
        <v>0.016056679008829393</v>
      </c>
      <c r="E58" s="41">
        <v>346</v>
      </c>
      <c r="F58" s="65">
        <v>0.015571557155715572</v>
      </c>
      <c r="G58" s="32">
        <v>0.30346820809248554</v>
      </c>
      <c r="H58" s="42">
        <v>3</v>
      </c>
      <c r="I58" s="41">
        <v>378</v>
      </c>
      <c r="J58" s="33">
        <v>0.19312169312169303</v>
      </c>
      <c r="K58" s="20">
        <v>8</v>
      </c>
    </row>
    <row r="59" spans="1:11" ht="15">
      <c r="A59" s="95">
        <v>12</v>
      </c>
      <c r="B59" s="72" t="s">
        <v>65</v>
      </c>
      <c r="C59" s="43">
        <v>408</v>
      </c>
      <c r="D59" s="62">
        <v>0.01452577613215608</v>
      </c>
      <c r="E59" s="43">
        <v>314</v>
      </c>
      <c r="F59" s="62">
        <v>0.014131413141314131</v>
      </c>
      <c r="G59" s="34">
        <v>0.2993630573248407</v>
      </c>
      <c r="H59" s="44">
        <v>4</v>
      </c>
      <c r="I59" s="43">
        <v>423</v>
      </c>
      <c r="J59" s="35">
        <v>-0.03546099290780147</v>
      </c>
      <c r="K59" s="22">
        <v>4</v>
      </c>
    </row>
    <row r="60" spans="1:11" ht="15">
      <c r="A60" s="95">
        <v>13</v>
      </c>
      <c r="B60" s="72" t="s">
        <v>70</v>
      </c>
      <c r="C60" s="43">
        <v>386</v>
      </c>
      <c r="D60" s="62">
        <v>0.013742523497579037</v>
      </c>
      <c r="E60" s="43">
        <v>324</v>
      </c>
      <c r="F60" s="62">
        <v>0.014581458145814581</v>
      </c>
      <c r="G60" s="34">
        <v>0.191358024691358</v>
      </c>
      <c r="H60" s="44">
        <v>2</v>
      </c>
      <c r="I60" s="43">
        <v>259</v>
      </c>
      <c r="J60" s="35">
        <v>0.49034749034749026</v>
      </c>
      <c r="K60" s="22">
        <v>26</v>
      </c>
    </row>
    <row r="61" spans="1:11" ht="15">
      <c r="A61" s="95">
        <v>14</v>
      </c>
      <c r="B61" s="72" t="s">
        <v>67</v>
      </c>
      <c r="C61" s="43">
        <v>360</v>
      </c>
      <c r="D61" s="62">
        <v>0.012816861293078895</v>
      </c>
      <c r="E61" s="43">
        <v>385</v>
      </c>
      <c r="F61" s="62">
        <v>0.017326732673267328</v>
      </c>
      <c r="G61" s="34">
        <v>-0.06493506493506496</v>
      </c>
      <c r="H61" s="44">
        <v>-3</v>
      </c>
      <c r="I61" s="43">
        <v>456</v>
      </c>
      <c r="J61" s="35">
        <v>-0.21052631578947367</v>
      </c>
      <c r="K61" s="22">
        <v>1</v>
      </c>
    </row>
    <row r="62" spans="1:11" ht="15">
      <c r="A62" s="94">
        <v>15</v>
      </c>
      <c r="B62" s="73" t="s">
        <v>79</v>
      </c>
      <c r="C62" s="45">
        <v>356</v>
      </c>
      <c r="D62" s="67">
        <v>0.012674451723155795</v>
      </c>
      <c r="E62" s="45">
        <v>130</v>
      </c>
      <c r="F62" s="67">
        <v>0.0058505850585058505</v>
      </c>
      <c r="G62" s="36">
        <v>1.7384615384615385</v>
      </c>
      <c r="H62" s="46">
        <v>28</v>
      </c>
      <c r="I62" s="45">
        <v>386</v>
      </c>
      <c r="J62" s="37">
        <v>-0.07772020725388606</v>
      </c>
      <c r="K62" s="24">
        <v>3</v>
      </c>
    </row>
    <row r="63" spans="1:11" ht="15">
      <c r="A63" s="38">
        <v>16</v>
      </c>
      <c r="B63" s="71" t="s">
        <v>96</v>
      </c>
      <c r="C63" s="41">
        <v>345</v>
      </c>
      <c r="D63" s="65">
        <v>0.012282825405867275</v>
      </c>
      <c r="E63" s="41">
        <v>197</v>
      </c>
      <c r="F63" s="65">
        <v>0.008865886588658866</v>
      </c>
      <c r="G63" s="32">
        <v>0.751269035532995</v>
      </c>
      <c r="H63" s="42">
        <v>15</v>
      </c>
      <c r="I63" s="41">
        <v>272</v>
      </c>
      <c r="J63" s="33">
        <v>0.2683823529411764</v>
      </c>
      <c r="K63" s="20">
        <v>20</v>
      </c>
    </row>
    <row r="64" spans="1:11" ht="15">
      <c r="A64" s="95">
        <v>17</v>
      </c>
      <c r="B64" s="72" t="s">
        <v>73</v>
      </c>
      <c r="C64" s="43">
        <v>323</v>
      </c>
      <c r="D64" s="62">
        <v>0.011499572771290231</v>
      </c>
      <c r="E64" s="43">
        <v>243</v>
      </c>
      <c r="F64" s="62">
        <v>0.010936093609360936</v>
      </c>
      <c r="G64" s="34">
        <v>0.32921810699588483</v>
      </c>
      <c r="H64" s="44">
        <v>9</v>
      </c>
      <c r="I64" s="43">
        <v>364</v>
      </c>
      <c r="J64" s="35">
        <v>-0.11263736263736268</v>
      </c>
      <c r="K64" s="22">
        <v>5</v>
      </c>
    </row>
    <row r="65" spans="1:11" ht="15">
      <c r="A65" s="95">
        <v>18</v>
      </c>
      <c r="B65" s="72" t="s">
        <v>45</v>
      </c>
      <c r="C65" s="43">
        <v>318</v>
      </c>
      <c r="D65" s="62">
        <v>0.011321560808886357</v>
      </c>
      <c r="E65" s="43">
        <v>268</v>
      </c>
      <c r="F65" s="62">
        <v>0.012061206120612062</v>
      </c>
      <c r="G65" s="34">
        <v>0.18656716417910446</v>
      </c>
      <c r="H65" s="44">
        <v>4</v>
      </c>
      <c r="I65" s="43">
        <v>672</v>
      </c>
      <c r="J65" s="35">
        <v>-0.5267857142857143</v>
      </c>
      <c r="K65" s="22">
        <v>-10</v>
      </c>
    </row>
    <row r="66" spans="1:11" ht="15">
      <c r="A66" s="95">
        <v>19</v>
      </c>
      <c r="B66" s="72" t="s">
        <v>47</v>
      </c>
      <c r="C66" s="43">
        <v>312</v>
      </c>
      <c r="D66" s="62">
        <v>0.011107946454001708</v>
      </c>
      <c r="E66" s="43">
        <v>279</v>
      </c>
      <c r="F66" s="62">
        <v>0.012556255625562555</v>
      </c>
      <c r="G66" s="34">
        <v>0.11827956989247301</v>
      </c>
      <c r="H66" s="44">
        <v>0</v>
      </c>
      <c r="I66" s="43">
        <v>894</v>
      </c>
      <c r="J66" s="35">
        <v>-0.651006711409396</v>
      </c>
      <c r="K66" s="22">
        <v>-13</v>
      </c>
    </row>
    <row r="67" spans="1:11" ht="15">
      <c r="A67" s="94">
        <v>20</v>
      </c>
      <c r="B67" s="73" t="s">
        <v>97</v>
      </c>
      <c r="C67" s="45">
        <v>310</v>
      </c>
      <c r="D67" s="67">
        <v>0.01103674166904016</v>
      </c>
      <c r="E67" s="45">
        <v>274</v>
      </c>
      <c r="F67" s="67">
        <v>0.012331233123312331</v>
      </c>
      <c r="G67" s="36">
        <v>0.13138686131386867</v>
      </c>
      <c r="H67" s="46">
        <v>0</v>
      </c>
      <c r="I67" s="45">
        <v>310</v>
      </c>
      <c r="J67" s="37">
        <v>0</v>
      </c>
      <c r="K67" s="24">
        <v>10</v>
      </c>
    </row>
    <row r="68" spans="1:11" ht="15">
      <c r="A68" s="149" t="s">
        <v>53</v>
      </c>
      <c r="B68" s="150"/>
      <c r="C68" s="3">
        <f>SUM(C48:C67)</f>
        <v>11847</v>
      </c>
      <c r="D68" s="6">
        <f>C68/C70</f>
        <v>0.421781543719738</v>
      </c>
      <c r="E68" s="3">
        <f>SUM(E48:E67)</f>
        <v>9373</v>
      </c>
      <c r="F68" s="6">
        <f>E68/E70</f>
        <v>0.42182718271827185</v>
      </c>
      <c r="G68" s="25">
        <f>C68/E68-1</f>
        <v>0.2639496425904193</v>
      </c>
      <c r="H68" s="25"/>
      <c r="I68" s="3">
        <f>SUM(I48:I67)</f>
        <v>12864</v>
      </c>
      <c r="J68" s="26">
        <f>C68/I68-1</f>
        <v>-0.07905783582089554</v>
      </c>
      <c r="K68" s="27"/>
    </row>
    <row r="69" spans="1:11" ht="15">
      <c r="A69" s="149" t="s">
        <v>12</v>
      </c>
      <c r="B69" s="150"/>
      <c r="C69" s="49">
        <f>C70-SUM(C48:C67)</f>
        <v>16241</v>
      </c>
      <c r="D69" s="6">
        <f>C69/C70</f>
        <v>0.578218456280262</v>
      </c>
      <c r="E69" s="49">
        <f>E70-SUM(E48:E67)</f>
        <v>12847</v>
      </c>
      <c r="F69" s="6">
        <f>E69/E70</f>
        <v>0.5781728172817282</v>
      </c>
      <c r="G69" s="25">
        <f>C69/E69-1</f>
        <v>0.2641861913287149</v>
      </c>
      <c r="H69" s="25"/>
      <c r="I69" s="49">
        <f>I70-SUM(I48:I67)</f>
        <v>21552</v>
      </c>
      <c r="J69" s="26">
        <f>C69/I69-1</f>
        <v>-0.24642724573125463</v>
      </c>
      <c r="K69" s="27"/>
    </row>
    <row r="70" spans="1:11" ht="15">
      <c r="A70" s="143" t="s">
        <v>38</v>
      </c>
      <c r="B70" s="144"/>
      <c r="C70" s="47">
        <v>28088</v>
      </c>
      <c r="D70" s="28">
        <v>1</v>
      </c>
      <c r="E70" s="47">
        <v>22220</v>
      </c>
      <c r="F70" s="28">
        <v>1</v>
      </c>
      <c r="G70" s="29">
        <v>0.2640864086408641</v>
      </c>
      <c r="H70" s="29"/>
      <c r="I70" s="47">
        <v>34416</v>
      </c>
      <c r="J70" s="96">
        <v>-0.18386796838679687</v>
      </c>
      <c r="K70" s="30"/>
    </row>
    <row r="71" ht="15">
      <c r="A71" t="s">
        <v>68</v>
      </c>
    </row>
    <row r="72" ht="15" customHeight="1">
      <c r="A72" s="9" t="s">
        <v>69</v>
      </c>
    </row>
  </sheetData>
  <sheetProtection/>
  <mergeCells count="48">
    <mergeCell ref="C42:H42"/>
    <mergeCell ref="B42:B44"/>
    <mergeCell ref="A70:B70"/>
    <mergeCell ref="G44:G45"/>
    <mergeCell ref="H44:H45"/>
    <mergeCell ref="A42:A44"/>
    <mergeCell ref="A69:B69"/>
    <mergeCell ref="A68:B68"/>
    <mergeCell ref="C43:H43"/>
    <mergeCell ref="H46:H47"/>
    <mergeCell ref="K44:K45"/>
    <mergeCell ref="G46:G47"/>
    <mergeCell ref="J46:J47"/>
    <mergeCell ref="K46:K47"/>
    <mergeCell ref="C6:H6"/>
    <mergeCell ref="H9:H10"/>
    <mergeCell ref="A39:K39"/>
    <mergeCell ref="G9:G10"/>
    <mergeCell ref="A45:A47"/>
    <mergeCell ref="B45:B47"/>
    <mergeCell ref="J44:J45"/>
    <mergeCell ref="A31:B31"/>
    <mergeCell ref="A5:A7"/>
    <mergeCell ref="B5:B7"/>
    <mergeCell ref="C44:D45"/>
    <mergeCell ref="E44:F45"/>
    <mergeCell ref="I43:K43"/>
    <mergeCell ref="I42:K42"/>
    <mergeCell ref="I44:I45"/>
    <mergeCell ref="K9:K10"/>
    <mergeCell ref="A32:B32"/>
    <mergeCell ref="A33:B33"/>
    <mergeCell ref="A40:K40"/>
    <mergeCell ref="K7:K8"/>
    <mergeCell ref="C7:D8"/>
    <mergeCell ref="E7:F8"/>
    <mergeCell ref="H7:H8"/>
    <mergeCell ref="B8:B10"/>
    <mergeCell ref="I7:I8"/>
    <mergeCell ref="A8:A10"/>
    <mergeCell ref="J9:J10"/>
    <mergeCell ref="A2:K2"/>
    <mergeCell ref="A3:K3"/>
    <mergeCell ref="I5:K5"/>
    <mergeCell ref="I6:K6"/>
    <mergeCell ref="C5:H5"/>
    <mergeCell ref="G7:G8"/>
    <mergeCell ref="J7:J8"/>
  </mergeCells>
  <conditionalFormatting sqref="G31:H31 J31">
    <cfRule type="cellIs" priority="409" dxfId="85" operator="lessThan">
      <formula>0</formula>
    </cfRule>
  </conditionalFormatting>
  <conditionalFormatting sqref="K31">
    <cfRule type="cellIs" priority="408" dxfId="85" operator="lessThan">
      <formula>0</formula>
    </cfRule>
  </conditionalFormatting>
  <conditionalFormatting sqref="K32">
    <cfRule type="cellIs" priority="410" dxfId="85" operator="lessThan">
      <formula>0</formula>
    </cfRule>
  </conditionalFormatting>
  <conditionalFormatting sqref="G32:H32 J32">
    <cfRule type="cellIs" priority="411" dxfId="85" operator="lessThan">
      <formula>0</formula>
    </cfRule>
  </conditionalFormatting>
  <conditionalFormatting sqref="K68">
    <cfRule type="cellIs" priority="404" dxfId="85" operator="lessThan">
      <formula>0</formula>
    </cfRule>
  </conditionalFormatting>
  <conditionalFormatting sqref="K69">
    <cfRule type="cellIs" priority="406" dxfId="85" operator="lessThan">
      <formula>0</formula>
    </cfRule>
  </conditionalFormatting>
  <conditionalFormatting sqref="G69:H69 J69">
    <cfRule type="cellIs" priority="407" dxfId="85" operator="lessThan">
      <formula>0</formula>
    </cfRule>
  </conditionalFormatting>
  <conditionalFormatting sqref="G68:H68 J68">
    <cfRule type="cellIs" priority="405" dxfId="85" operator="lessThan">
      <formula>0</formula>
    </cfRule>
  </conditionalFormatting>
  <conditionalFormatting sqref="G11:G30 J11:J30">
    <cfRule type="cellIs" priority="20" dxfId="85" operator="lessThan">
      <formula>0</formula>
    </cfRule>
  </conditionalFormatting>
  <conditionalFormatting sqref="K11:K30">
    <cfRule type="cellIs" priority="17" dxfId="85" operator="lessThan">
      <formula>0</formula>
    </cfRule>
    <cfRule type="cellIs" priority="18" dxfId="87" operator="equal">
      <formula>0</formula>
    </cfRule>
    <cfRule type="cellIs" priority="19" dxfId="88" operator="greaterThan">
      <formula>0</formula>
    </cfRule>
  </conditionalFormatting>
  <conditionalFormatting sqref="H11:H30">
    <cfRule type="cellIs" priority="14" dxfId="85" operator="lessThan">
      <formula>0</formula>
    </cfRule>
    <cfRule type="cellIs" priority="15" dxfId="87" operator="equal">
      <formula>0</formula>
    </cfRule>
    <cfRule type="cellIs" priority="16" dxfId="88" operator="greaterThan">
      <formula>0</formula>
    </cfRule>
  </conditionalFormatting>
  <conditionalFormatting sqref="G33 J33">
    <cfRule type="cellIs" priority="13" dxfId="85" operator="lessThan">
      <formula>0</formula>
    </cfRule>
  </conditionalFormatting>
  <conditionalFormatting sqref="K33">
    <cfRule type="cellIs" priority="12" dxfId="85" operator="lessThan">
      <formula>0</formula>
    </cfRule>
  </conditionalFormatting>
  <conditionalFormatting sqref="H33">
    <cfRule type="cellIs" priority="11" dxfId="85" operator="lessThan">
      <formula>0</formula>
    </cfRule>
  </conditionalFormatting>
  <conditionalFormatting sqref="G48:G67 J48:J67">
    <cfRule type="cellIs" priority="10" dxfId="85" operator="lessThan">
      <formula>0</formula>
    </cfRule>
  </conditionalFormatting>
  <conditionalFormatting sqref="K48:K67">
    <cfRule type="cellIs" priority="7" dxfId="85" operator="lessThan">
      <formula>0</formula>
    </cfRule>
    <cfRule type="cellIs" priority="8" dxfId="87" operator="equal">
      <formula>0</formula>
    </cfRule>
    <cfRule type="cellIs" priority="9" dxfId="88" operator="greaterThan">
      <formula>0</formula>
    </cfRule>
  </conditionalFormatting>
  <conditionalFormatting sqref="H48:H67">
    <cfRule type="cellIs" priority="4" dxfId="85" operator="lessThan">
      <formula>0</formula>
    </cfRule>
    <cfRule type="cellIs" priority="5" dxfId="87" operator="equal">
      <formula>0</formula>
    </cfRule>
    <cfRule type="cellIs" priority="6" dxfId="88" operator="greaterThan">
      <formula>0</formula>
    </cfRule>
  </conditionalFormatting>
  <conditionalFormatting sqref="G70 J70">
    <cfRule type="cellIs" priority="3" dxfId="85" operator="lessThan">
      <formula>0</formula>
    </cfRule>
  </conditionalFormatting>
  <conditionalFormatting sqref="K70">
    <cfRule type="cellIs" priority="2" dxfId="85" operator="lessThan">
      <formula>0</formula>
    </cfRule>
  </conditionalFormatting>
  <conditionalFormatting sqref="H70">
    <cfRule type="cellIs" priority="1" dxfId="85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3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8.140625" style="0" customWidth="1"/>
    <col min="2" max="2" width="23.28125" style="0" customWidth="1"/>
    <col min="3" max="11" width="10.421875" style="0" customWidth="1"/>
  </cols>
  <sheetData>
    <row r="1" spans="1:11" ht="15">
      <c r="A1" t="s">
        <v>3</v>
      </c>
      <c r="C1" s="108"/>
      <c r="K1" t="s">
        <v>80</v>
      </c>
    </row>
    <row r="2" spans="1:11" ht="15" customHeight="1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1:11" ht="14.25" customHeight="1">
      <c r="A3" s="112" t="s">
        <v>98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</row>
    <row r="4" spans="1:11" ht="14.25" customHeight="1">
      <c r="A4" s="113" t="s">
        <v>99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</row>
    <row r="5" spans="1:11" ht="14.25" customHeight="1">
      <c r="A5" s="15"/>
      <c r="B5" s="15"/>
      <c r="C5" s="15"/>
      <c r="D5" s="15"/>
      <c r="E5" s="15"/>
      <c r="F5" s="15"/>
      <c r="G5" s="15"/>
      <c r="H5" s="15"/>
      <c r="I5" s="15"/>
      <c r="J5" s="16"/>
      <c r="K5" s="88" t="s">
        <v>4</v>
      </c>
    </row>
    <row r="6" spans="1:11" ht="14.25" customHeight="1">
      <c r="A6" s="136" t="s">
        <v>0</v>
      </c>
      <c r="B6" s="136" t="s">
        <v>1</v>
      </c>
      <c r="C6" s="133" t="s">
        <v>81</v>
      </c>
      <c r="D6" s="134"/>
      <c r="E6" s="134"/>
      <c r="F6" s="134"/>
      <c r="G6" s="134"/>
      <c r="H6" s="135"/>
      <c r="I6" s="133" t="s">
        <v>76</v>
      </c>
      <c r="J6" s="134"/>
      <c r="K6" s="135"/>
    </row>
    <row r="7" spans="1:11" ht="14.25" customHeight="1">
      <c r="A7" s="137"/>
      <c r="B7" s="137"/>
      <c r="C7" s="154" t="s">
        <v>83</v>
      </c>
      <c r="D7" s="155"/>
      <c r="E7" s="155"/>
      <c r="F7" s="155"/>
      <c r="G7" s="155"/>
      <c r="H7" s="156"/>
      <c r="I7" s="114" t="s">
        <v>77</v>
      </c>
      <c r="J7" s="115"/>
      <c r="K7" s="116"/>
    </row>
    <row r="8" spans="1:11" ht="14.25" customHeight="1">
      <c r="A8" s="137"/>
      <c r="B8" s="137"/>
      <c r="C8" s="117">
        <v>2018</v>
      </c>
      <c r="D8" s="118"/>
      <c r="E8" s="121">
        <v>2017</v>
      </c>
      <c r="F8" s="118"/>
      <c r="G8" s="131" t="s">
        <v>5</v>
      </c>
      <c r="H8" s="140" t="s">
        <v>61</v>
      </c>
      <c r="I8" s="145">
        <v>2017</v>
      </c>
      <c r="J8" s="139" t="s">
        <v>85</v>
      </c>
      <c r="K8" s="140" t="s">
        <v>90</v>
      </c>
    </row>
    <row r="9" spans="1:11" ht="14.25" customHeight="1">
      <c r="A9" s="123" t="s">
        <v>6</v>
      </c>
      <c r="B9" s="123" t="s">
        <v>7</v>
      </c>
      <c r="C9" s="119"/>
      <c r="D9" s="120"/>
      <c r="E9" s="122"/>
      <c r="F9" s="120"/>
      <c r="G9" s="132"/>
      <c r="H9" s="139"/>
      <c r="I9" s="145"/>
      <c r="J9" s="139"/>
      <c r="K9" s="139"/>
    </row>
    <row r="10" spans="1:11" ht="14.25" customHeight="1">
      <c r="A10" s="123"/>
      <c r="B10" s="123"/>
      <c r="C10" s="106" t="s">
        <v>8</v>
      </c>
      <c r="D10" s="17" t="s">
        <v>2</v>
      </c>
      <c r="E10" s="106" t="s">
        <v>8</v>
      </c>
      <c r="F10" s="17" t="s">
        <v>2</v>
      </c>
      <c r="G10" s="125" t="s">
        <v>9</v>
      </c>
      <c r="H10" s="125" t="s">
        <v>62</v>
      </c>
      <c r="I10" s="18" t="s">
        <v>8</v>
      </c>
      <c r="J10" s="141" t="s">
        <v>86</v>
      </c>
      <c r="K10" s="141" t="s">
        <v>91</v>
      </c>
    </row>
    <row r="11" spans="1:11" ht="14.25" customHeight="1">
      <c r="A11" s="124"/>
      <c r="B11" s="124"/>
      <c r="C11" s="104" t="s">
        <v>10</v>
      </c>
      <c r="D11" s="89" t="s">
        <v>11</v>
      </c>
      <c r="E11" s="104" t="s">
        <v>10</v>
      </c>
      <c r="F11" s="89" t="s">
        <v>11</v>
      </c>
      <c r="G11" s="138"/>
      <c r="H11" s="138"/>
      <c r="I11" s="104" t="s">
        <v>10</v>
      </c>
      <c r="J11" s="142"/>
      <c r="K11" s="142"/>
    </row>
    <row r="12" spans="1:11" ht="14.25" customHeight="1">
      <c r="A12" s="64">
        <v>1</v>
      </c>
      <c r="B12" s="71" t="s">
        <v>21</v>
      </c>
      <c r="C12" s="41">
        <v>2809</v>
      </c>
      <c r="D12" s="80">
        <v>0.15611626743733675</v>
      </c>
      <c r="E12" s="41">
        <v>2392</v>
      </c>
      <c r="F12" s="80">
        <v>0.15085771947527749</v>
      </c>
      <c r="G12" s="19">
        <v>0.17433110367892968</v>
      </c>
      <c r="H12" s="42">
        <v>0</v>
      </c>
      <c r="I12" s="41">
        <v>2267</v>
      </c>
      <c r="J12" s="77">
        <v>0.23908248786943087</v>
      </c>
      <c r="K12" s="20">
        <v>0</v>
      </c>
    </row>
    <row r="13" spans="1:11" ht="14.25" customHeight="1">
      <c r="A13" s="95">
        <v>2</v>
      </c>
      <c r="B13" s="72" t="s">
        <v>19</v>
      </c>
      <c r="C13" s="43">
        <v>2396</v>
      </c>
      <c r="D13" s="81">
        <v>0.133162896682043</v>
      </c>
      <c r="E13" s="43">
        <v>1854</v>
      </c>
      <c r="F13" s="81">
        <v>0.11692734611503532</v>
      </c>
      <c r="G13" s="21">
        <v>0.2923408845738942</v>
      </c>
      <c r="H13" s="44">
        <v>1</v>
      </c>
      <c r="I13" s="43">
        <v>1357</v>
      </c>
      <c r="J13" s="78">
        <v>0.765659543109801</v>
      </c>
      <c r="K13" s="22">
        <v>0</v>
      </c>
    </row>
    <row r="14" spans="1:11" ht="14.25" customHeight="1">
      <c r="A14" s="63">
        <v>3</v>
      </c>
      <c r="B14" s="72" t="s">
        <v>22</v>
      </c>
      <c r="C14" s="43">
        <v>1561</v>
      </c>
      <c r="D14" s="81">
        <v>0.08675596065136441</v>
      </c>
      <c r="E14" s="43">
        <v>1863</v>
      </c>
      <c r="F14" s="81">
        <v>0.11749495459132189</v>
      </c>
      <c r="G14" s="21">
        <v>-0.16210413311862593</v>
      </c>
      <c r="H14" s="44">
        <v>-1</v>
      </c>
      <c r="I14" s="43">
        <v>1236</v>
      </c>
      <c r="J14" s="78">
        <v>0.2629449838187703</v>
      </c>
      <c r="K14" s="22">
        <v>0</v>
      </c>
    </row>
    <row r="15" spans="1:11" ht="14.25" customHeight="1">
      <c r="A15" s="63">
        <v>4</v>
      </c>
      <c r="B15" s="72" t="s">
        <v>24</v>
      </c>
      <c r="C15" s="43">
        <v>1447</v>
      </c>
      <c r="D15" s="81">
        <v>0.08042016339687656</v>
      </c>
      <c r="E15" s="43">
        <v>1327</v>
      </c>
      <c r="F15" s="81">
        <v>0.08369071644803229</v>
      </c>
      <c r="G15" s="21">
        <v>0.09042954031650341</v>
      </c>
      <c r="H15" s="44">
        <v>1</v>
      </c>
      <c r="I15" s="43">
        <v>654</v>
      </c>
      <c r="J15" s="78">
        <v>1.212538226299694</v>
      </c>
      <c r="K15" s="22">
        <v>4</v>
      </c>
    </row>
    <row r="16" spans="1:11" ht="14.25" customHeight="1">
      <c r="A16" s="66">
        <v>5</v>
      </c>
      <c r="B16" s="73" t="s">
        <v>25</v>
      </c>
      <c r="C16" s="45">
        <v>1345</v>
      </c>
      <c r="D16" s="82">
        <v>0.0747512921691769</v>
      </c>
      <c r="E16" s="45">
        <v>1017</v>
      </c>
      <c r="F16" s="82">
        <v>0.06413975782038345</v>
      </c>
      <c r="G16" s="23">
        <v>0.32251720747295964</v>
      </c>
      <c r="H16" s="46">
        <v>1</v>
      </c>
      <c r="I16" s="45">
        <v>1027</v>
      </c>
      <c r="J16" s="79">
        <v>0.30963972736124634</v>
      </c>
      <c r="K16" s="24">
        <v>0</v>
      </c>
    </row>
    <row r="17" spans="1:11" ht="14.25" customHeight="1">
      <c r="A17" s="64">
        <v>6</v>
      </c>
      <c r="B17" s="71" t="s">
        <v>20</v>
      </c>
      <c r="C17" s="41">
        <v>1278</v>
      </c>
      <c r="D17" s="80">
        <v>0.07102762185294281</v>
      </c>
      <c r="E17" s="41">
        <v>1466</v>
      </c>
      <c r="F17" s="80">
        <v>0.09245711402623613</v>
      </c>
      <c r="G17" s="19">
        <v>-0.12824010914051842</v>
      </c>
      <c r="H17" s="42">
        <v>-2</v>
      </c>
      <c r="I17" s="41">
        <v>1119</v>
      </c>
      <c r="J17" s="77">
        <v>0.1420911528150135</v>
      </c>
      <c r="K17" s="20">
        <v>-2</v>
      </c>
    </row>
    <row r="18" spans="1:11" ht="14.25" customHeight="1">
      <c r="A18" s="63">
        <v>7</v>
      </c>
      <c r="B18" s="72" t="s">
        <v>26</v>
      </c>
      <c r="C18" s="43">
        <v>813</v>
      </c>
      <c r="D18" s="81">
        <v>0.04518423831490024</v>
      </c>
      <c r="E18" s="43">
        <v>838</v>
      </c>
      <c r="F18" s="81">
        <v>0.05285065590312815</v>
      </c>
      <c r="G18" s="21">
        <v>-0.029832935560859197</v>
      </c>
      <c r="H18" s="44">
        <v>0</v>
      </c>
      <c r="I18" s="43">
        <v>971</v>
      </c>
      <c r="J18" s="78">
        <v>-0.1627188465499485</v>
      </c>
      <c r="K18" s="22">
        <v>-1</v>
      </c>
    </row>
    <row r="19" spans="1:11" ht="14.25" customHeight="1">
      <c r="A19" s="63">
        <v>8</v>
      </c>
      <c r="B19" s="72" t="s">
        <v>31</v>
      </c>
      <c r="C19" s="43">
        <v>770</v>
      </c>
      <c r="D19" s="81">
        <v>0.042794420052242536</v>
      </c>
      <c r="E19" s="43">
        <v>625</v>
      </c>
      <c r="F19" s="81">
        <v>0.03941725529767911</v>
      </c>
      <c r="G19" s="21">
        <v>0.23199999999999998</v>
      </c>
      <c r="H19" s="44">
        <v>0</v>
      </c>
      <c r="I19" s="43">
        <v>682</v>
      </c>
      <c r="J19" s="78">
        <v>0.12903225806451624</v>
      </c>
      <c r="K19" s="22">
        <v>-1</v>
      </c>
    </row>
    <row r="20" spans="1:11" ht="14.25" customHeight="1">
      <c r="A20" s="63">
        <v>9</v>
      </c>
      <c r="B20" s="72" t="s">
        <v>28</v>
      </c>
      <c r="C20" s="43">
        <v>665</v>
      </c>
      <c r="D20" s="81">
        <v>0.03695881731784583</v>
      </c>
      <c r="E20" s="43">
        <v>512</v>
      </c>
      <c r="F20" s="81">
        <v>0.03229061553985873</v>
      </c>
      <c r="G20" s="21">
        <v>0.298828125</v>
      </c>
      <c r="H20" s="44">
        <v>1</v>
      </c>
      <c r="I20" s="43">
        <v>416</v>
      </c>
      <c r="J20" s="78">
        <v>0.5985576923076923</v>
      </c>
      <c r="K20" s="22">
        <v>2</v>
      </c>
    </row>
    <row r="21" spans="1:11" ht="14.25" customHeight="1">
      <c r="A21" s="66">
        <v>10</v>
      </c>
      <c r="B21" s="73" t="s">
        <v>23</v>
      </c>
      <c r="C21" s="45">
        <v>618</v>
      </c>
      <c r="D21" s="82">
        <v>0.034346690379592065</v>
      </c>
      <c r="E21" s="45">
        <v>531</v>
      </c>
      <c r="F21" s="82">
        <v>0.03348890010090817</v>
      </c>
      <c r="G21" s="23">
        <v>0.16384180790960445</v>
      </c>
      <c r="H21" s="46">
        <v>-1</v>
      </c>
      <c r="I21" s="45">
        <v>418</v>
      </c>
      <c r="J21" s="79">
        <v>0.47846889952153115</v>
      </c>
      <c r="K21" s="24">
        <v>0</v>
      </c>
    </row>
    <row r="22" spans="1:11" ht="14.25" customHeight="1">
      <c r="A22" s="64">
        <v>11</v>
      </c>
      <c r="B22" s="71" t="s">
        <v>30</v>
      </c>
      <c r="C22" s="41">
        <v>573</v>
      </c>
      <c r="D22" s="80">
        <v>0.03184571777913633</v>
      </c>
      <c r="E22" s="41">
        <v>373</v>
      </c>
      <c r="F22" s="80">
        <v>0.023524217961654895</v>
      </c>
      <c r="G22" s="19">
        <v>0.5361930294906165</v>
      </c>
      <c r="H22" s="42">
        <v>3</v>
      </c>
      <c r="I22" s="41">
        <v>340</v>
      </c>
      <c r="J22" s="77">
        <v>0.6852941176470588</v>
      </c>
      <c r="K22" s="20">
        <v>3</v>
      </c>
    </row>
    <row r="23" spans="1:11" ht="14.25" customHeight="1">
      <c r="A23" s="63">
        <v>12</v>
      </c>
      <c r="B23" s="72" t="s">
        <v>50</v>
      </c>
      <c r="C23" s="43">
        <v>518</v>
      </c>
      <c r="D23" s="81">
        <v>0.028788973489690436</v>
      </c>
      <c r="E23" s="43">
        <v>416</v>
      </c>
      <c r="F23" s="81">
        <v>0.026236125126135216</v>
      </c>
      <c r="G23" s="21">
        <v>0.2451923076923077</v>
      </c>
      <c r="H23" s="44">
        <v>1</v>
      </c>
      <c r="I23" s="43">
        <v>384</v>
      </c>
      <c r="J23" s="78">
        <v>0.34895833333333326</v>
      </c>
      <c r="K23" s="22">
        <v>1</v>
      </c>
    </row>
    <row r="24" spans="1:11" ht="14.25" customHeight="1">
      <c r="A24" s="63">
        <v>13</v>
      </c>
      <c r="B24" s="72" t="s">
        <v>33</v>
      </c>
      <c r="C24" s="43">
        <v>478</v>
      </c>
      <c r="D24" s="81">
        <v>0.026565886733729782</v>
      </c>
      <c r="E24" s="43">
        <v>369</v>
      </c>
      <c r="F24" s="81">
        <v>0.023271947527749748</v>
      </c>
      <c r="G24" s="21">
        <v>0.29539295392953924</v>
      </c>
      <c r="H24" s="44">
        <v>2</v>
      </c>
      <c r="I24" s="43">
        <v>421</v>
      </c>
      <c r="J24" s="78">
        <v>0.13539192399049882</v>
      </c>
      <c r="K24" s="22">
        <v>-4</v>
      </c>
    </row>
    <row r="25" spans="1:11" ht="14.25" customHeight="1">
      <c r="A25" s="63">
        <v>14</v>
      </c>
      <c r="B25" s="72" t="s">
        <v>27</v>
      </c>
      <c r="C25" s="43">
        <v>447</v>
      </c>
      <c r="D25" s="81">
        <v>0.024842994497860277</v>
      </c>
      <c r="E25" s="43">
        <v>481</v>
      </c>
      <c r="F25" s="81">
        <v>0.030335519677093845</v>
      </c>
      <c r="G25" s="21">
        <v>-0.07068607068607069</v>
      </c>
      <c r="H25" s="44">
        <v>-3</v>
      </c>
      <c r="I25" s="43">
        <v>404</v>
      </c>
      <c r="J25" s="78">
        <v>0.10643564356435653</v>
      </c>
      <c r="K25" s="22">
        <v>-2</v>
      </c>
    </row>
    <row r="26" spans="1:11" ht="14.25" customHeight="1">
      <c r="A26" s="66">
        <v>15</v>
      </c>
      <c r="B26" s="73" t="s">
        <v>32</v>
      </c>
      <c r="C26" s="45">
        <v>381</v>
      </c>
      <c r="D26" s="82">
        <v>0.021174901350525206</v>
      </c>
      <c r="E26" s="45">
        <v>426</v>
      </c>
      <c r="F26" s="82">
        <v>0.026866801210898083</v>
      </c>
      <c r="G26" s="23">
        <v>-0.10563380281690138</v>
      </c>
      <c r="H26" s="46">
        <v>-3</v>
      </c>
      <c r="I26" s="45">
        <v>297</v>
      </c>
      <c r="J26" s="79">
        <v>0.2828282828282829</v>
      </c>
      <c r="K26" s="24">
        <v>0</v>
      </c>
    </row>
    <row r="27" spans="1:11" ht="14.25" customHeight="1">
      <c r="A27" s="64">
        <v>16</v>
      </c>
      <c r="B27" s="71" t="s">
        <v>56</v>
      </c>
      <c r="C27" s="41">
        <v>366</v>
      </c>
      <c r="D27" s="80">
        <v>0.02034124381703996</v>
      </c>
      <c r="E27" s="41">
        <v>228</v>
      </c>
      <c r="F27" s="80">
        <v>0.01437941473259334</v>
      </c>
      <c r="G27" s="19">
        <v>0.605263157894737</v>
      </c>
      <c r="H27" s="42">
        <v>1</v>
      </c>
      <c r="I27" s="41">
        <v>270</v>
      </c>
      <c r="J27" s="77">
        <v>0.3555555555555556</v>
      </c>
      <c r="K27" s="20">
        <v>1</v>
      </c>
    </row>
    <row r="28" spans="1:11" ht="14.25" customHeight="1">
      <c r="A28" s="63">
        <v>17</v>
      </c>
      <c r="B28" s="72" t="s">
        <v>29</v>
      </c>
      <c r="C28" s="43">
        <v>356</v>
      </c>
      <c r="D28" s="81">
        <v>0.0197854721280498</v>
      </c>
      <c r="E28" s="43">
        <v>281</v>
      </c>
      <c r="F28" s="81">
        <v>0.01772199798183653</v>
      </c>
      <c r="G28" s="21">
        <v>0.26690391459074725</v>
      </c>
      <c r="H28" s="44">
        <v>-1</v>
      </c>
      <c r="I28" s="43">
        <v>283</v>
      </c>
      <c r="J28" s="78">
        <v>0.25795053003533575</v>
      </c>
      <c r="K28" s="22">
        <v>-1</v>
      </c>
    </row>
    <row r="29" spans="1:11" ht="14.25" customHeight="1">
      <c r="A29" s="63">
        <v>18</v>
      </c>
      <c r="B29" s="72" t="s">
        <v>37</v>
      </c>
      <c r="C29" s="43">
        <v>287</v>
      </c>
      <c r="D29" s="81">
        <v>0.015950647474017674</v>
      </c>
      <c r="E29" s="43">
        <v>147</v>
      </c>
      <c r="F29" s="81">
        <v>0.009270938446014128</v>
      </c>
      <c r="G29" s="21">
        <v>0.9523809523809523</v>
      </c>
      <c r="H29" s="44">
        <v>1</v>
      </c>
      <c r="I29" s="43">
        <v>168</v>
      </c>
      <c r="J29" s="78">
        <v>0.7083333333333333</v>
      </c>
      <c r="K29" s="22">
        <v>2</v>
      </c>
    </row>
    <row r="30" spans="1:11" ht="14.25" customHeight="1">
      <c r="A30" s="63">
        <v>19</v>
      </c>
      <c r="B30" s="72" t="s">
        <v>35</v>
      </c>
      <c r="C30" s="43">
        <v>260</v>
      </c>
      <c r="D30" s="81">
        <v>0.014450063913744234</v>
      </c>
      <c r="E30" s="43">
        <v>165</v>
      </c>
      <c r="F30" s="81">
        <v>0.010406155398587285</v>
      </c>
      <c r="G30" s="21">
        <v>0.5757575757575757</v>
      </c>
      <c r="H30" s="44">
        <v>-1</v>
      </c>
      <c r="I30" s="43">
        <v>209</v>
      </c>
      <c r="J30" s="78">
        <v>0.2440191387559809</v>
      </c>
      <c r="K30" s="22">
        <v>0</v>
      </c>
    </row>
    <row r="31" spans="1:11" ht="14.25" customHeight="1">
      <c r="A31" s="66">
        <v>20</v>
      </c>
      <c r="B31" s="73" t="s">
        <v>34</v>
      </c>
      <c r="C31" s="45">
        <v>202</v>
      </c>
      <c r="D31" s="82">
        <v>0.011226588117601289</v>
      </c>
      <c r="E31" s="45">
        <v>127</v>
      </c>
      <c r="F31" s="82">
        <v>0.008009586276488396</v>
      </c>
      <c r="G31" s="23">
        <v>0.5905511811023623</v>
      </c>
      <c r="H31" s="46">
        <v>0</v>
      </c>
      <c r="I31" s="45">
        <v>237</v>
      </c>
      <c r="J31" s="79">
        <v>-0.14767932489451474</v>
      </c>
      <c r="K31" s="24">
        <v>-2</v>
      </c>
    </row>
    <row r="32" spans="1:11" ht="14.25" customHeight="1">
      <c r="A32" s="149" t="s">
        <v>53</v>
      </c>
      <c r="B32" s="150"/>
      <c r="C32" s="3">
        <f>SUM(C12:C31)</f>
        <v>17570</v>
      </c>
      <c r="D32" s="6">
        <f>C32/C34</f>
        <v>0.9764908575557161</v>
      </c>
      <c r="E32" s="3">
        <f>SUM(E12:E31)</f>
        <v>15438</v>
      </c>
      <c r="F32" s="6">
        <f>E32/E34</f>
        <v>0.9736377396569122</v>
      </c>
      <c r="G32" s="25">
        <f>C32/E32-1</f>
        <v>0.1381007902578053</v>
      </c>
      <c r="H32" s="25"/>
      <c r="I32" s="3">
        <f>SUM(I12:I31)</f>
        <v>13160</v>
      </c>
      <c r="J32" s="26">
        <f>C32/I32-1</f>
        <v>0.3351063829787233</v>
      </c>
      <c r="K32" s="27"/>
    </row>
    <row r="33" spans="1:11" ht="14.25" customHeight="1">
      <c r="A33" s="149" t="s">
        <v>12</v>
      </c>
      <c r="B33" s="150"/>
      <c r="C33" s="3">
        <f>C34-SUM(C12:C31)</f>
        <v>423</v>
      </c>
      <c r="D33" s="6">
        <f>C33/C34</f>
        <v>0.023509142444283888</v>
      </c>
      <c r="E33" s="3">
        <f>E34-SUM(E12:E31)</f>
        <v>418</v>
      </c>
      <c r="F33" s="6">
        <f>E33/E34</f>
        <v>0.02636226034308779</v>
      </c>
      <c r="G33" s="25">
        <f>C33/E33-1</f>
        <v>0.011961722488038173</v>
      </c>
      <c r="H33" s="25"/>
      <c r="I33" s="3">
        <f>I34-SUM(I12:I31)</f>
        <v>435</v>
      </c>
      <c r="J33" s="26">
        <f>C33/I33-1</f>
        <v>-0.02758620689655178</v>
      </c>
      <c r="K33" s="27"/>
    </row>
    <row r="34" spans="1:11" ht="14.25" customHeight="1">
      <c r="A34" s="143" t="s">
        <v>38</v>
      </c>
      <c r="B34" s="144"/>
      <c r="C34" s="47">
        <v>17993</v>
      </c>
      <c r="D34" s="28">
        <v>1</v>
      </c>
      <c r="E34" s="47">
        <v>15856</v>
      </c>
      <c r="F34" s="28">
        <v>0.9999369323915239</v>
      </c>
      <c r="G34" s="29">
        <v>0.1347754793138245</v>
      </c>
      <c r="H34" s="29"/>
      <c r="I34" s="47">
        <v>13595</v>
      </c>
      <c r="J34" s="96">
        <v>0.32350128723795524</v>
      </c>
      <c r="K34" s="30"/>
    </row>
    <row r="35" spans="1:10" ht="14.25" customHeight="1">
      <c r="A35" t="s">
        <v>68</v>
      </c>
      <c r="C35" s="16"/>
      <c r="D35" s="16"/>
      <c r="E35" s="16"/>
      <c r="F35" s="16"/>
      <c r="G35" s="16"/>
      <c r="H35" s="16"/>
      <c r="I35" s="16"/>
      <c r="J35" s="16"/>
    </row>
    <row r="36" ht="15">
      <c r="A36" s="9" t="s">
        <v>69</v>
      </c>
    </row>
    <row r="39" spans="1:11" ht="15" customHeight="1">
      <c r="A39" s="31"/>
      <c r="B39" s="31"/>
      <c r="C39" s="31"/>
      <c r="D39" s="31"/>
      <c r="E39" s="31"/>
      <c r="F39" s="31"/>
      <c r="G39" s="31"/>
      <c r="H39" s="31"/>
      <c r="I39" s="31"/>
      <c r="J39" s="31"/>
      <c r="K39" s="31"/>
    </row>
    <row r="40" spans="1:11" ht="15" customHeight="1">
      <c r="A40" s="112" t="s">
        <v>100</v>
      </c>
      <c r="B40" s="112"/>
      <c r="C40" s="112"/>
      <c r="D40" s="112"/>
      <c r="E40" s="112"/>
      <c r="F40" s="112"/>
      <c r="G40" s="112"/>
      <c r="H40" s="112"/>
      <c r="I40" s="112"/>
      <c r="J40" s="112"/>
      <c r="K40" s="112"/>
    </row>
    <row r="41" spans="1:11" ht="15">
      <c r="A41" s="113" t="s">
        <v>101</v>
      </c>
      <c r="B41" s="113"/>
      <c r="C41" s="113"/>
      <c r="D41" s="113"/>
      <c r="E41" s="113"/>
      <c r="F41" s="113"/>
      <c r="G41" s="113"/>
      <c r="H41" s="113"/>
      <c r="I41" s="113"/>
      <c r="J41" s="113"/>
      <c r="K41" s="113"/>
    </row>
    <row r="42" spans="1:11" ht="15" customHeight="1">
      <c r="A42" s="15"/>
      <c r="B42" s="15"/>
      <c r="C42" s="15"/>
      <c r="D42" s="15"/>
      <c r="E42" s="15"/>
      <c r="F42" s="15"/>
      <c r="G42" s="15"/>
      <c r="H42" s="15"/>
      <c r="I42" s="15"/>
      <c r="J42" s="16"/>
      <c r="K42" s="88" t="s">
        <v>4</v>
      </c>
    </row>
    <row r="43" spans="1:11" ht="15">
      <c r="A43" s="136" t="s">
        <v>0</v>
      </c>
      <c r="B43" s="136" t="s">
        <v>52</v>
      </c>
      <c r="C43" s="133" t="s">
        <v>81</v>
      </c>
      <c r="D43" s="134"/>
      <c r="E43" s="134"/>
      <c r="F43" s="134"/>
      <c r="G43" s="134"/>
      <c r="H43" s="135"/>
      <c r="I43" s="133" t="s">
        <v>76</v>
      </c>
      <c r="J43" s="134"/>
      <c r="K43" s="135"/>
    </row>
    <row r="44" spans="1:11" ht="15">
      <c r="A44" s="137"/>
      <c r="B44" s="137"/>
      <c r="C44" s="114" t="s">
        <v>83</v>
      </c>
      <c r="D44" s="115"/>
      <c r="E44" s="115"/>
      <c r="F44" s="115"/>
      <c r="G44" s="115"/>
      <c r="H44" s="116"/>
      <c r="I44" s="114" t="s">
        <v>77</v>
      </c>
      <c r="J44" s="115"/>
      <c r="K44" s="116"/>
    </row>
    <row r="45" spans="1:11" ht="15" customHeight="1">
      <c r="A45" s="137"/>
      <c r="B45" s="137"/>
      <c r="C45" s="117">
        <v>2018</v>
      </c>
      <c r="D45" s="118"/>
      <c r="E45" s="121">
        <v>2017</v>
      </c>
      <c r="F45" s="118"/>
      <c r="G45" s="131" t="s">
        <v>5</v>
      </c>
      <c r="H45" s="140" t="s">
        <v>61</v>
      </c>
      <c r="I45" s="145">
        <v>2017</v>
      </c>
      <c r="J45" s="139" t="s">
        <v>85</v>
      </c>
      <c r="K45" s="140" t="s">
        <v>90</v>
      </c>
    </row>
    <row r="46" spans="1:11" ht="15" customHeight="1">
      <c r="A46" s="123" t="s">
        <v>6</v>
      </c>
      <c r="B46" s="123" t="s">
        <v>52</v>
      </c>
      <c r="C46" s="119"/>
      <c r="D46" s="120"/>
      <c r="E46" s="122"/>
      <c r="F46" s="120"/>
      <c r="G46" s="132"/>
      <c r="H46" s="139"/>
      <c r="I46" s="145"/>
      <c r="J46" s="139"/>
      <c r="K46" s="139"/>
    </row>
    <row r="47" spans="1:11" ht="15" customHeight="1">
      <c r="A47" s="123"/>
      <c r="B47" s="123"/>
      <c r="C47" s="106" t="s">
        <v>8</v>
      </c>
      <c r="D47" s="17" t="s">
        <v>2</v>
      </c>
      <c r="E47" s="106" t="s">
        <v>8</v>
      </c>
      <c r="F47" s="17" t="s">
        <v>2</v>
      </c>
      <c r="G47" s="125" t="s">
        <v>9</v>
      </c>
      <c r="H47" s="125" t="s">
        <v>62</v>
      </c>
      <c r="I47" s="18" t="s">
        <v>8</v>
      </c>
      <c r="J47" s="141" t="s">
        <v>86</v>
      </c>
      <c r="K47" s="141" t="s">
        <v>91</v>
      </c>
    </row>
    <row r="48" spans="1:11" ht="15" customHeight="1">
      <c r="A48" s="124"/>
      <c r="B48" s="124"/>
      <c r="C48" s="104" t="s">
        <v>10</v>
      </c>
      <c r="D48" s="89" t="s">
        <v>11</v>
      </c>
      <c r="E48" s="104" t="s">
        <v>10</v>
      </c>
      <c r="F48" s="89" t="s">
        <v>11</v>
      </c>
      <c r="G48" s="138"/>
      <c r="H48" s="138"/>
      <c r="I48" s="104" t="s">
        <v>10</v>
      </c>
      <c r="J48" s="142"/>
      <c r="K48" s="142"/>
    </row>
    <row r="49" spans="1:11" ht="15">
      <c r="A49" s="64">
        <v>1</v>
      </c>
      <c r="B49" s="71" t="s">
        <v>46</v>
      </c>
      <c r="C49" s="41">
        <v>992</v>
      </c>
      <c r="D49" s="65">
        <v>0.055132551547824156</v>
      </c>
      <c r="E49" s="41">
        <v>659</v>
      </c>
      <c r="F49" s="65">
        <v>0.04156155398587286</v>
      </c>
      <c r="G49" s="32">
        <v>0.5053110773899849</v>
      </c>
      <c r="H49" s="42">
        <v>1</v>
      </c>
      <c r="I49" s="41">
        <v>867</v>
      </c>
      <c r="J49" s="33">
        <v>0.14417531718569787</v>
      </c>
      <c r="K49" s="20">
        <v>0</v>
      </c>
    </row>
    <row r="50" spans="1:11" ht="15">
      <c r="A50" s="95">
        <v>2</v>
      </c>
      <c r="B50" s="72" t="s">
        <v>42</v>
      </c>
      <c r="C50" s="43">
        <v>982</v>
      </c>
      <c r="D50" s="62">
        <v>0.05457677985883399</v>
      </c>
      <c r="E50" s="43">
        <v>641</v>
      </c>
      <c r="F50" s="62">
        <v>0.040426337033299696</v>
      </c>
      <c r="G50" s="34">
        <v>0.53198127925117</v>
      </c>
      <c r="H50" s="44">
        <v>1</v>
      </c>
      <c r="I50" s="43">
        <v>474</v>
      </c>
      <c r="J50" s="35">
        <v>1.071729957805907</v>
      </c>
      <c r="K50" s="22">
        <v>1</v>
      </c>
    </row>
    <row r="51" spans="1:11" ht="15">
      <c r="A51" s="95">
        <v>3</v>
      </c>
      <c r="B51" s="72" t="s">
        <v>41</v>
      </c>
      <c r="C51" s="43">
        <v>624</v>
      </c>
      <c r="D51" s="62">
        <v>0.03468015339298616</v>
      </c>
      <c r="E51" s="43">
        <v>734</v>
      </c>
      <c r="F51" s="62">
        <v>0.04629162462159435</v>
      </c>
      <c r="G51" s="34">
        <v>-0.14986376021798364</v>
      </c>
      <c r="H51" s="44">
        <v>-2</v>
      </c>
      <c r="I51" s="43">
        <v>491</v>
      </c>
      <c r="J51" s="35">
        <v>0.27087576374745415</v>
      </c>
      <c r="K51" s="22">
        <v>-1</v>
      </c>
    </row>
    <row r="52" spans="1:11" ht="15">
      <c r="A52" s="95">
        <v>4</v>
      </c>
      <c r="B52" s="72" t="s">
        <v>70</v>
      </c>
      <c r="C52" s="43">
        <v>489</v>
      </c>
      <c r="D52" s="62">
        <v>0.027177235591618963</v>
      </c>
      <c r="E52" s="43">
        <v>276</v>
      </c>
      <c r="F52" s="62">
        <v>0.017406659939455095</v>
      </c>
      <c r="G52" s="34">
        <v>0.7717391304347827</v>
      </c>
      <c r="H52" s="44">
        <v>13</v>
      </c>
      <c r="I52" s="43">
        <v>281</v>
      </c>
      <c r="J52" s="35">
        <v>0.7402135231316727</v>
      </c>
      <c r="K52" s="22">
        <v>8</v>
      </c>
    </row>
    <row r="53" spans="1:11" ht="15">
      <c r="A53" s="95">
        <v>5</v>
      </c>
      <c r="B53" s="73" t="s">
        <v>39</v>
      </c>
      <c r="C53" s="45">
        <v>483</v>
      </c>
      <c r="D53" s="67">
        <v>0.026843772578224866</v>
      </c>
      <c r="E53" s="45">
        <v>398</v>
      </c>
      <c r="F53" s="67">
        <v>0.02510090817356206</v>
      </c>
      <c r="G53" s="36">
        <v>0.21356783919597988</v>
      </c>
      <c r="H53" s="46">
        <v>3</v>
      </c>
      <c r="I53" s="45">
        <v>292</v>
      </c>
      <c r="J53" s="37">
        <v>0.654109589041096</v>
      </c>
      <c r="K53" s="24">
        <v>6</v>
      </c>
    </row>
    <row r="54" spans="1:11" ht="15">
      <c r="A54" s="38">
        <v>6</v>
      </c>
      <c r="B54" s="71" t="s">
        <v>67</v>
      </c>
      <c r="C54" s="41">
        <v>461</v>
      </c>
      <c r="D54" s="65">
        <v>0.025621074862446507</v>
      </c>
      <c r="E54" s="41">
        <v>334</v>
      </c>
      <c r="F54" s="65">
        <v>0.021064581231079717</v>
      </c>
      <c r="G54" s="32">
        <v>0.3802395209580838</v>
      </c>
      <c r="H54" s="42">
        <v>6</v>
      </c>
      <c r="I54" s="41">
        <v>447</v>
      </c>
      <c r="J54" s="33">
        <v>0.031319910514541416</v>
      </c>
      <c r="K54" s="20">
        <v>-2</v>
      </c>
    </row>
    <row r="55" spans="1:11" ht="15">
      <c r="A55" s="95">
        <v>7</v>
      </c>
      <c r="B55" s="72" t="s">
        <v>49</v>
      </c>
      <c r="C55" s="43">
        <v>451</v>
      </c>
      <c r="D55" s="62">
        <v>0.025065303173456344</v>
      </c>
      <c r="E55" s="43">
        <v>483</v>
      </c>
      <c r="F55" s="62">
        <v>0.030461654894046418</v>
      </c>
      <c r="G55" s="34">
        <v>-0.0662525879917184</v>
      </c>
      <c r="H55" s="44">
        <v>-2</v>
      </c>
      <c r="I55" s="43">
        <v>353</v>
      </c>
      <c r="J55" s="35">
        <v>0.2776203966005666</v>
      </c>
      <c r="K55" s="22">
        <v>-2</v>
      </c>
    </row>
    <row r="56" spans="1:11" ht="15">
      <c r="A56" s="95">
        <v>8</v>
      </c>
      <c r="B56" s="72" t="s">
        <v>48</v>
      </c>
      <c r="C56" s="43">
        <v>409</v>
      </c>
      <c r="D56" s="62">
        <v>0.02273106207969766</v>
      </c>
      <c r="E56" s="43">
        <v>477</v>
      </c>
      <c r="F56" s="62">
        <v>0.030083249243188698</v>
      </c>
      <c r="G56" s="34">
        <v>-0.1425576519916143</v>
      </c>
      <c r="H56" s="44">
        <v>-2</v>
      </c>
      <c r="I56" s="43">
        <v>313</v>
      </c>
      <c r="J56" s="35">
        <v>0.30670926517571884</v>
      </c>
      <c r="K56" s="22">
        <v>0</v>
      </c>
    </row>
    <row r="57" spans="1:11" ht="15">
      <c r="A57" s="95">
        <v>9</v>
      </c>
      <c r="B57" s="72" t="s">
        <v>44</v>
      </c>
      <c r="C57" s="43">
        <v>388</v>
      </c>
      <c r="D57" s="62">
        <v>0.021563941532818317</v>
      </c>
      <c r="E57" s="43">
        <v>418</v>
      </c>
      <c r="F57" s="62">
        <v>0.02636226034308779</v>
      </c>
      <c r="G57" s="34">
        <v>-0.0717703349282297</v>
      </c>
      <c r="H57" s="44">
        <v>-2</v>
      </c>
      <c r="I57" s="43">
        <v>343</v>
      </c>
      <c r="J57" s="35">
        <v>0.13119533527696792</v>
      </c>
      <c r="K57" s="22">
        <v>-3</v>
      </c>
    </row>
    <row r="58" spans="1:11" ht="15">
      <c r="A58" s="94">
        <v>10</v>
      </c>
      <c r="B58" s="73" t="s">
        <v>75</v>
      </c>
      <c r="C58" s="45">
        <v>385</v>
      </c>
      <c r="D58" s="67">
        <v>0.021397210026121268</v>
      </c>
      <c r="E58" s="45">
        <v>233</v>
      </c>
      <c r="F58" s="67">
        <v>0.014694752774974774</v>
      </c>
      <c r="G58" s="36">
        <v>0.6523605150214593</v>
      </c>
      <c r="H58" s="46">
        <v>12</v>
      </c>
      <c r="I58" s="45">
        <v>276</v>
      </c>
      <c r="J58" s="37">
        <v>0.39492753623188404</v>
      </c>
      <c r="K58" s="24">
        <v>3</v>
      </c>
    </row>
    <row r="59" spans="1:11" ht="15">
      <c r="A59" s="38">
        <v>11</v>
      </c>
      <c r="B59" s="71" t="s">
        <v>71</v>
      </c>
      <c r="C59" s="41">
        <v>375</v>
      </c>
      <c r="D59" s="65">
        <v>0.020841438337131108</v>
      </c>
      <c r="E59" s="41">
        <v>271</v>
      </c>
      <c r="F59" s="65">
        <v>0.01709132189707366</v>
      </c>
      <c r="G59" s="32">
        <v>0.3837638376383763</v>
      </c>
      <c r="H59" s="42">
        <v>7</v>
      </c>
      <c r="I59" s="41">
        <v>233</v>
      </c>
      <c r="J59" s="33">
        <v>0.609442060085837</v>
      </c>
      <c r="K59" s="20">
        <v>4</v>
      </c>
    </row>
    <row r="60" spans="1:11" ht="15">
      <c r="A60" s="95">
        <v>12</v>
      </c>
      <c r="B60" s="72" t="s">
        <v>54</v>
      </c>
      <c r="C60" s="43">
        <v>359</v>
      </c>
      <c r="D60" s="62">
        <v>0.019952203634746847</v>
      </c>
      <c r="E60" s="43">
        <v>490</v>
      </c>
      <c r="F60" s="62">
        <v>0.030903128153380425</v>
      </c>
      <c r="G60" s="34">
        <v>-0.2673469387755102</v>
      </c>
      <c r="H60" s="44">
        <v>-8</v>
      </c>
      <c r="I60" s="43">
        <v>259</v>
      </c>
      <c r="J60" s="35">
        <v>0.386100386100386</v>
      </c>
      <c r="K60" s="22">
        <v>2</v>
      </c>
    </row>
    <row r="61" spans="1:11" ht="15">
      <c r="A61" s="95">
        <v>13</v>
      </c>
      <c r="B61" s="72" t="s">
        <v>51</v>
      </c>
      <c r="C61" s="43">
        <v>349</v>
      </c>
      <c r="D61" s="62">
        <v>0.019396431945756683</v>
      </c>
      <c r="E61" s="43">
        <v>314</v>
      </c>
      <c r="F61" s="62">
        <v>0.019803229061553986</v>
      </c>
      <c r="G61" s="34">
        <v>0.11146496815286633</v>
      </c>
      <c r="H61" s="44">
        <v>0</v>
      </c>
      <c r="I61" s="43">
        <v>213</v>
      </c>
      <c r="J61" s="35">
        <v>0.6384976525821595</v>
      </c>
      <c r="K61" s="22">
        <v>4</v>
      </c>
    </row>
    <row r="62" spans="1:11" ht="15">
      <c r="A62" s="95">
        <v>14</v>
      </c>
      <c r="B62" s="72" t="s">
        <v>45</v>
      </c>
      <c r="C62" s="43">
        <v>345</v>
      </c>
      <c r="D62" s="62">
        <v>0.019174123270160617</v>
      </c>
      <c r="E62" s="43">
        <v>376</v>
      </c>
      <c r="F62" s="62">
        <v>0.023713420787083755</v>
      </c>
      <c r="G62" s="34">
        <v>-0.08244680851063835</v>
      </c>
      <c r="H62" s="44">
        <v>-4</v>
      </c>
      <c r="I62" s="43">
        <v>333</v>
      </c>
      <c r="J62" s="35">
        <v>0.03603603603603611</v>
      </c>
      <c r="K62" s="22">
        <v>-7</v>
      </c>
    </row>
    <row r="63" spans="1:11" ht="15">
      <c r="A63" s="94">
        <v>15</v>
      </c>
      <c r="B63" s="73" t="s">
        <v>74</v>
      </c>
      <c r="C63" s="45">
        <v>302</v>
      </c>
      <c r="D63" s="67">
        <v>0.016784305007502918</v>
      </c>
      <c r="E63" s="45">
        <v>231</v>
      </c>
      <c r="F63" s="67">
        <v>0.0145686175580222</v>
      </c>
      <c r="G63" s="36">
        <v>0.3073593073593073</v>
      </c>
      <c r="H63" s="46">
        <v>8</v>
      </c>
      <c r="I63" s="45">
        <v>86</v>
      </c>
      <c r="J63" s="37">
        <v>2.511627906976744</v>
      </c>
      <c r="K63" s="24">
        <v>32</v>
      </c>
    </row>
    <row r="64" spans="1:11" ht="15">
      <c r="A64" s="38">
        <v>16</v>
      </c>
      <c r="B64" s="71" t="s">
        <v>102</v>
      </c>
      <c r="C64" s="41">
        <v>294</v>
      </c>
      <c r="D64" s="65">
        <v>0.01633968765631079</v>
      </c>
      <c r="E64" s="41">
        <v>64</v>
      </c>
      <c r="F64" s="65">
        <v>0.004036326942482341</v>
      </c>
      <c r="G64" s="32">
        <v>3.59375</v>
      </c>
      <c r="H64" s="42">
        <v>51</v>
      </c>
      <c r="I64" s="41">
        <v>163</v>
      </c>
      <c r="J64" s="33">
        <v>0.803680981595092</v>
      </c>
      <c r="K64" s="20">
        <v>8</v>
      </c>
    </row>
    <row r="65" spans="1:11" ht="15">
      <c r="A65" s="95">
        <v>17</v>
      </c>
      <c r="B65" s="72" t="s">
        <v>57</v>
      </c>
      <c r="C65" s="43">
        <v>292</v>
      </c>
      <c r="D65" s="62">
        <v>0.016228533318512754</v>
      </c>
      <c r="E65" s="43">
        <v>257</v>
      </c>
      <c r="F65" s="62">
        <v>0.01620837537840565</v>
      </c>
      <c r="G65" s="34">
        <v>0.13618677042801552</v>
      </c>
      <c r="H65" s="44">
        <v>2</v>
      </c>
      <c r="I65" s="43">
        <v>210</v>
      </c>
      <c r="J65" s="35">
        <v>0.3904761904761904</v>
      </c>
      <c r="K65" s="22">
        <v>2</v>
      </c>
    </row>
    <row r="66" spans="1:11" ht="15">
      <c r="A66" s="95">
        <v>18</v>
      </c>
      <c r="B66" s="72" t="s">
        <v>64</v>
      </c>
      <c r="C66" s="43">
        <v>284</v>
      </c>
      <c r="D66" s="62">
        <v>0.015783915967320625</v>
      </c>
      <c r="E66" s="43">
        <v>287</v>
      </c>
      <c r="F66" s="62">
        <v>0.01810040363269425</v>
      </c>
      <c r="G66" s="34">
        <v>-0.010452961672473893</v>
      </c>
      <c r="H66" s="44">
        <v>-3</v>
      </c>
      <c r="I66" s="43">
        <v>153</v>
      </c>
      <c r="J66" s="35">
        <v>0.8562091503267975</v>
      </c>
      <c r="K66" s="22">
        <v>9</v>
      </c>
    </row>
    <row r="67" spans="1:11" ht="15">
      <c r="A67" s="95">
        <v>19</v>
      </c>
      <c r="B67" s="72" t="s">
        <v>47</v>
      </c>
      <c r="C67" s="43">
        <v>275</v>
      </c>
      <c r="D67" s="62">
        <v>0.015283721447229478</v>
      </c>
      <c r="E67" s="43">
        <v>304</v>
      </c>
      <c r="F67" s="62">
        <v>0.01917255297679112</v>
      </c>
      <c r="G67" s="34">
        <v>-0.09539473684210531</v>
      </c>
      <c r="H67" s="44">
        <v>-5</v>
      </c>
      <c r="I67" s="43">
        <v>313</v>
      </c>
      <c r="J67" s="35">
        <v>-0.12140575079872207</v>
      </c>
      <c r="K67" s="22">
        <v>-11</v>
      </c>
    </row>
    <row r="68" spans="1:11" ht="15">
      <c r="A68" s="94">
        <v>20</v>
      </c>
      <c r="B68" s="73" t="s">
        <v>72</v>
      </c>
      <c r="C68" s="45">
        <v>265</v>
      </c>
      <c r="D68" s="67">
        <v>0.014727949758239316</v>
      </c>
      <c r="E68" s="45">
        <v>278</v>
      </c>
      <c r="F68" s="67">
        <v>0.01753279515640767</v>
      </c>
      <c r="G68" s="36">
        <v>-0.046762589928057596</v>
      </c>
      <c r="H68" s="46">
        <v>-4</v>
      </c>
      <c r="I68" s="45">
        <v>204</v>
      </c>
      <c r="J68" s="37">
        <v>0.2990196078431373</v>
      </c>
      <c r="K68" s="24">
        <v>0</v>
      </c>
    </row>
    <row r="69" spans="1:11" ht="15">
      <c r="A69" s="149" t="s">
        <v>53</v>
      </c>
      <c r="B69" s="150"/>
      <c r="C69" s="49">
        <f>SUM(C49:C68)</f>
        <v>8804</v>
      </c>
      <c r="D69" s="6">
        <f>C69/C71</f>
        <v>0.48930139498693936</v>
      </c>
      <c r="E69" s="49">
        <f>SUM(E49:E68)</f>
        <v>7525</v>
      </c>
      <c r="F69" s="6">
        <f>E69/E71</f>
        <v>0.4745837537840565</v>
      </c>
      <c r="G69" s="25">
        <f>C69/E69-1</f>
        <v>0.16996677740863797</v>
      </c>
      <c r="H69" s="25"/>
      <c r="I69" s="49">
        <f>SUM(I49:I68)</f>
        <v>6304</v>
      </c>
      <c r="J69" s="26">
        <f>C69/I69-1</f>
        <v>0.3965736040609138</v>
      </c>
      <c r="K69" s="27"/>
    </row>
    <row r="70" spans="1:11" ht="15">
      <c r="A70" s="149" t="s">
        <v>12</v>
      </c>
      <c r="B70" s="150"/>
      <c r="C70" s="49">
        <f>C71-SUM(C49:C68)</f>
        <v>9189</v>
      </c>
      <c r="D70" s="6">
        <f>C70/C71</f>
        <v>0.5106986050130606</v>
      </c>
      <c r="E70" s="49">
        <f>E71-SUM(E49:E68)</f>
        <v>8331</v>
      </c>
      <c r="F70" s="6">
        <f>E70/E71</f>
        <v>0.5254162462159435</v>
      </c>
      <c r="G70" s="25">
        <f>C70/E70-1</f>
        <v>0.10298883687432481</v>
      </c>
      <c r="H70" s="25"/>
      <c r="I70" s="49">
        <f>I71-SUM(I49:I68)</f>
        <v>7291</v>
      </c>
      <c r="J70" s="26">
        <f>C70/I70-1</f>
        <v>0.26032094362913183</v>
      </c>
      <c r="K70" s="27"/>
    </row>
    <row r="71" spans="1:11" ht="15">
      <c r="A71" s="143" t="s">
        <v>38</v>
      </c>
      <c r="B71" s="144"/>
      <c r="C71" s="47">
        <v>17993</v>
      </c>
      <c r="D71" s="28">
        <v>1</v>
      </c>
      <c r="E71" s="47">
        <v>15856</v>
      </c>
      <c r="F71" s="28">
        <v>1</v>
      </c>
      <c r="G71" s="29">
        <v>0.1347754793138245</v>
      </c>
      <c r="H71" s="29"/>
      <c r="I71" s="47">
        <v>13595</v>
      </c>
      <c r="J71" s="96">
        <v>0.32350128723795524</v>
      </c>
      <c r="K71" s="30"/>
    </row>
    <row r="72" ht="15">
      <c r="A72" t="s">
        <v>68</v>
      </c>
    </row>
    <row r="73" ht="15">
      <c r="A73" s="9" t="s">
        <v>69</v>
      </c>
    </row>
  </sheetData>
  <sheetProtection/>
  <mergeCells count="48">
    <mergeCell ref="J8:J9"/>
    <mergeCell ref="K8:K9"/>
    <mergeCell ref="A71:B71"/>
    <mergeCell ref="A69:B69"/>
    <mergeCell ref="A70:B70"/>
    <mergeCell ref="A32:B32"/>
    <mergeCell ref="A33:B33"/>
    <mergeCell ref="A34:B34"/>
    <mergeCell ref="A46:A48"/>
    <mergeCell ref="J47:J48"/>
    <mergeCell ref="K47:K48"/>
    <mergeCell ref="J10:J11"/>
    <mergeCell ref="K10:K11"/>
    <mergeCell ref="I44:K44"/>
    <mergeCell ref="H47:H48"/>
    <mergeCell ref="H45:H46"/>
    <mergeCell ref="I43:K43"/>
    <mergeCell ref="I45:I46"/>
    <mergeCell ref="J45:J46"/>
    <mergeCell ref="A3:K3"/>
    <mergeCell ref="A4:K4"/>
    <mergeCell ref="A6:A8"/>
    <mergeCell ref="B6:B8"/>
    <mergeCell ref="I6:K6"/>
    <mergeCell ref="C8:D9"/>
    <mergeCell ref="E8:F9"/>
    <mergeCell ref="G8:G9"/>
    <mergeCell ref="I8:I9"/>
    <mergeCell ref="C6:H6"/>
    <mergeCell ref="A9:A11"/>
    <mergeCell ref="B9:B11"/>
    <mergeCell ref="G10:G11"/>
    <mergeCell ref="E45:F46"/>
    <mergeCell ref="G45:G46"/>
    <mergeCell ref="B43:B45"/>
    <mergeCell ref="C45:D46"/>
    <mergeCell ref="B46:B48"/>
    <mergeCell ref="G47:G48"/>
    <mergeCell ref="C7:H7"/>
    <mergeCell ref="H8:H9"/>
    <mergeCell ref="H10:H11"/>
    <mergeCell ref="C43:H43"/>
    <mergeCell ref="C44:H44"/>
    <mergeCell ref="A40:K40"/>
    <mergeCell ref="A41:K41"/>
    <mergeCell ref="A43:A45"/>
    <mergeCell ref="I7:K7"/>
    <mergeCell ref="K45:K46"/>
  </mergeCells>
  <conditionalFormatting sqref="K32">
    <cfRule type="cellIs" priority="386" dxfId="85" operator="lessThan">
      <formula>0</formula>
    </cfRule>
  </conditionalFormatting>
  <conditionalFormatting sqref="K33">
    <cfRule type="cellIs" priority="388" dxfId="85" operator="lessThan">
      <formula>0</formula>
    </cfRule>
  </conditionalFormatting>
  <conditionalFormatting sqref="G32:H32 J32">
    <cfRule type="cellIs" priority="387" dxfId="85" operator="lessThan">
      <formula>0</formula>
    </cfRule>
  </conditionalFormatting>
  <conditionalFormatting sqref="G33:H33 J33">
    <cfRule type="cellIs" priority="389" dxfId="85" operator="lessThan">
      <formula>0</formula>
    </cfRule>
  </conditionalFormatting>
  <conditionalFormatting sqref="K69">
    <cfRule type="cellIs" priority="382" dxfId="85" operator="lessThan">
      <formula>0</formula>
    </cfRule>
  </conditionalFormatting>
  <conditionalFormatting sqref="K70">
    <cfRule type="cellIs" priority="384" dxfId="85" operator="lessThan">
      <formula>0</formula>
    </cfRule>
  </conditionalFormatting>
  <conditionalFormatting sqref="G69:H69 J69">
    <cfRule type="cellIs" priority="383" dxfId="85" operator="lessThan">
      <formula>0</formula>
    </cfRule>
  </conditionalFormatting>
  <conditionalFormatting sqref="G70:H70 J70">
    <cfRule type="cellIs" priority="385" dxfId="85" operator="lessThan">
      <formula>0</formula>
    </cfRule>
  </conditionalFormatting>
  <conditionalFormatting sqref="G12:G31 J12:J31">
    <cfRule type="cellIs" priority="20" dxfId="85" operator="lessThan">
      <formula>0</formula>
    </cfRule>
  </conditionalFormatting>
  <conditionalFormatting sqref="K12:K31">
    <cfRule type="cellIs" priority="17" dxfId="85" operator="lessThan">
      <formula>0</formula>
    </cfRule>
    <cfRule type="cellIs" priority="18" dxfId="87" operator="equal">
      <formula>0</formula>
    </cfRule>
    <cfRule type="cellIs" priority="19" dxfId="88" operator="greaterThan">
      <formula>0</formula>
    </cfRule>
  </conditionalFormatting>
  <conditionalFormatting sqref="H12:H31">
    <cfRule type="cellIs" priority="14" dxfId="85" operator="lessThan">
      <formula>0</formula>
    </cfRule>
    <cfRule type="cellIs" priority="15" dxfId="87" operator="equal">
      <formula>0</formula>
    </cfRule>
    <cfRule type="cellIs" priority="16" dxfId="88" operator="greaterThan">
      <formula>0</formula>
    </cfRule>
  </conditionalFormatting>
  <conditionalFormatting sqref="G34 J34">
    <cfRule type="cellIs" priority="13" dxfId="85" operator="lessThan">
      <formula>0</formula>
    </cfRule>
  </conditionalFormatting>
  <conditionalFormatting sqref="K34">
    <cfRule type="cellIs" priority="12" dxfId="85" operator="lessThan">
      <formula>0</formula>
    </cfRule>
  </conditionalFormatting>
  <conditionalFormatting sqref="H34">
    <cfRule type="cellIs" priority="11" dxfId="85" operator="lessThan">
      <formula>0</formula>
    </cfRule>
  </conditionalFormatting>
  <conditionalFormatting sqref="G49:G68 J49:J68">
    <cfRule type="cellIs" priority="10" dxfId="85" operator="lessThan">
      <formula>0</formula>
    </cfRule>
  </conditionalFormatting>
  <conditionalFormatting sqref="K49:K68">
    <cfRule type="cellIs" priority="7" dxfId="85" operator="lessThan">
      <formula>0</formula>
    </cfRule>
    <cfRule type="cellIs" priority="8" dxfId="87" operator="equal">
      <formula>0</formula>
    </cfRule>
    <cfRule type="cellIs" priority="9" dxfId="88" operator="greaterThan">
      <formula>0</formula>
    </cfRule>
  </conditionalFormatting>
  <conditionalFormatting sqref="H49:H68">
    <cfRule type="cellIs" priority="4" dxfId="85" operator="lessThan">
      <formula>0</formula>
    </cfRule>
    <cfRule type="cellIs" priority="5" dxfId="87" operator="equal">
      <formula>0</formula>
    </cfRule>
    <cfRule type="cellIs" priority="6" dxfId="88" operator="greaterThan">
      <formula>0</formula>
    </cfRule>
  </conditionalFormatting>
  <conditionalFormatting sqref="G71 J71">
    <cfRule type="cellIs" priority="3" dxfId="85" operator="lessThan">
      <formula>0</formula>
    </cfRule>
  </conditionalFormatting>
  <conditionalFormatting sqref="K71">
    <cfRule type="cellIs" priority="2" dxfId="85" operator="lessThan">
      <formula>0</formula>
    </cfRule>
  </conditionalFormatting>
  <conditionalFormatting sqref="H71">
    <cfRule type="cellIs" priority="1" dxfId="85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4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1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8.140625" style="0" customWidth="1"/>
    <col min="2" max="2" width="16.28125" style="0" customWidth="1"/>
    <col min="3" max="8" width="8.8515625" style="0" customWidth="1"/>
    <col min="9" max="9" width="9.421875" style="0" customWidth="1"/>
    <col min="10" max="14" width="8.8515625" style="0" customWidth="1"/>
    <col min="16" max="16" width="17.00390625" style="0" bestFit="1" customWidth="1"/>
  </cols>
  <sheetData>
    <row r="1" spans="1:14" ht="15">
      <c r="A1" t="s">
        <v>3</v>
      </c>
      <c r="C1" s="108"/>
      <c r="N1" t="s">
        <v>80</v>
      </c>
    </row>
    <row r="2" spans="1:14" ht="14.25" customHeight="1">
      <c r="A2" s="112" t="s">
        <v>14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</row>
    <row r="3" spans="1:14" ht="14.25" customHeight="1">
      <c r="A3" s="113" t="s">
        <v>15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</row>
    <row r="4" spans="1:14" ht="14.2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 t="s">
        <v>4</v>
      </c>
    </row>
    <row r="5" spans="1:14" ht="14.25" customHeight="1">
      <c r="A5" s="136" t="s">
        <v>0</v>
      </c>
      <c r="B5" s="147" t="s">
        <v>1</v>
      </c>
      <c r="C5" s="133" t="s">
        <v>81</v>
      </c>
      <c r="D5" s="134"/>
      <c r="E5" s="134"/>
      <c r="F5" s="134"/>
      <c r="G5" s="135"/>
      <c r="H5" s="134" t="s">
        <v>76</v>
      </c>
      <c r="I5" s="134"/>
      <c r="J5" s="133" t="s">
        <v>82</v>
      </c>
      <c r="K5" s="134"/>
      <c r="L5" s="134"/>
      <c r="M5" s="134"/>
      <c r="N5" s="135"/>
    </row>
    <row r="6" spans="1:14" ht="14.25" customHeight="1">
      <c r="A6" s="137"/>
      <c r="B6" s="148"/>
      <c r="C6" s="114" t="s">
        <v>83</v>
      </c>
      <c r="D6" s="115"/>
      <c r="E6" s="115"/>
      <c r="F6" s="115"/>
      <c r="G6" s="116"/>
      <c r="H6" s="115" t="s">
        <v>77</v>
      </c>
      <c r="I6" s="115"/>
      <c r="J6" s="114" t="s">
        <v>84</v>
      </c>
      <c r="K6" s="115"/>
      <c r="L6" s="115"/>
      <c r="M6" s="115"/>
      <c r="N6" s="116"/>
    </row>
    <row r="7" spans="1:14" ht="14.25" customHeight="1">
      <c r="A7" s="137"/>
      <c r="B7" s="137"/>
      <c r="C7" s="117">
        <v>2018</v>
      </c>
      <c r="D7" s="118"/>
      <c r="E7" s="121">
        <v>2017</v>
      </c>
      <c r="F7" s="121"/>
      <c r="G7" s="131" t="s">
        <v>5</v>
      </c>
      <c r="H7" s="151">
        <v>2017</v>
      </c>
      <c r="I7" s="117" t="s">
        <v>85</v>
      </c>
      <c r="J7" s="117">
        <v>2018</v>
      </c>
      <c r="K7" s="118"/>
      <c r="L7" s="121">
        <v>2017</v>
      </c>
      <c r="M7" s="118"/>
      <c r="N7" s="146" t="s">
        <v>5</v>
      </c>
    </row>
    <row r="8" spans="1:14" ht="14.25" customHeight="1">
      <c r="A8" s="123" t="s">
        <v>6</v>
      </c>
      <c r="B8" s="123" t="s">
        <v>7</v>
      </c>
      <c r="C8" s="119"/>
      <c r="D8" s="120"/>
      <c r="E8" s="122"/>
      <c r="F8" s="122"/>
      <c r="G8" s="132"/>
      <c r="H8" s="152"/>
      <c r="I8" s="153"/>
      <c r="J8" s="119"/>
      <c r="K8" s="120"/>
      <c r="L8" s="122"/>
      <c r="M8" s="120"/>
      <c r="N8" s="146"/>
    </row>
    <row r="9" spans="1:14" ht="14.25" customHeight="1">
      <c r="A9" s="123"/>
      <c r="B9" s="123"/>
      <c r="C9" s="106" t="s">
        <v>8</v>
      </c>
      <c r="D9" s="105" t="s">
        <v>2</v>
      </c>
      <c r="E9" s="102" t="s">
        <v>8</v>
      </c>
      <c r="F9" s="85" t="s">
        <v>2</v>
      </c>
      <c r="G9" s="125" t="s">
        <v>9</v>
      </c>
      <c r="H9" s="86" t="s">
        <v>8</v>
      </c>
      <c r="I9" s="129" t="s">
        <v>86</v>
      </c>
      <c r="J9" s="106" t="s">
        <v>8</v>
      </c>
      <c r="K9" s="84" t="s">
        <v>2</v>
      </c>
      <c r="L9" s="102" t="s">
        <v>8</v>
      </c>
      <c r="M9" s="84" t="s">
        <v>2</v>
      </c>
      <c r="N9" s="127" t="s">
        <v>9</v>
      </c>
    </row>
    <row r="10" spans="1:14" ht="14.25" customHeight="1">
      <c r="A10" s="124"/>
      <c r="B10" s="124"/>
      <c r="C10" s="104" t="s">
        <v>10</v>
      </c>
      <c r="D10" s="103" t="s">
        <v>11</v>
      </c>
      <c r="E10" s="83" t="s">
        <v>10</v>
      </c>
      <c r="F10" s="89" t="s">
        <v>11</v>
      </c>
      <c r="G10" s="126"/>
      <c r="H10" s="87" t="s">
        <v>10</v>
      </c>
      <c r="I10" s="130"/>
      <c r="J10" s="104" t="s">
        <v>10</v>
      </c>
      <c r="K10" s="103" t="s">
        <v>11</v>
      </c>
      <c r="L10" s="83" t="s">
        <v>10</v>
      </c>
      <c r="M10" s="103" t="s">
        <v>11</v>
      </c>
      <c r="N10" s="128"/>
    </row>
    <row r="11" spans="1:14" ht="14.25" customHeight="1">
      <c r="A11" s="64">
        <v>1</v>
      </c>
      <c r="B11" s="74" t="s">
        <v>28</v>
      </c>
      <c r="C11" s="41">
        <v>857</v>
      </c>
      <c r="D11" s="77">
        <v>0.172851956434046</v>
      </c>
      <c r="E11" s="41">
        <v>868</v>
      </c>
      <c r="F11" s="80">
        <v>0.22498703991705546</v>
      </c>
      <c r="G11" s="68">
        <v>-0.012672811059907807</v>
      </c>
      <c r="H11" s="97">
        <v>1032</v>
      </c>
      <c r="I11" s="65">
        <v>-0.16957364341085268</v>
      </c>
      <c r="J11" s="41">
        <v>857</v>
      </c>
      <c r="K11" s="77">
        <v>0.172851956434046</v>
      </c>
      <c r="L11" s="41">
        <v>868</v>
      </c>
      <c r="M11" s="80">
        <v>0.22498703991705546</v>
      </c>
      <c r="N11" s="68">
        <v>-0.012672811059907807</v>
      </c>
    </row>
    <row r="12" spans="1:14" ht="14.25" customHeight="1">
      <c r="A12" s="63">
        <v>2</v>
      </c>
      <c r="B12" s="75" t="s">
        <v>26</v>
      </c>
      <c r="C12" s="43">
        <v>651</v>
      </c>
      <c r="D12" s="78">
        <v>0.13130294473578055</v>
      </c>
      <c r="E12" s="43">
        <v>466</v>
      </c>
      <c r="F12" s="81">
        <v>0.12078797304302748</v>
      </c>
      <c r="G12" s="69">
        <v>0.39699570815450635</v>
      </c>
      <c r="H12" s="98">
        <v>844</v>
      </c>
      <c r="I12" s="62">
        <v>-0.22867298578199047</v>
      </c>
      <c r="J12" s="43">
        <v>651</v>
      </c>
      <c r="K12" s="78">
        <v>0.13130294473578055</v>
      </c>
      <c r="L12" s="43">
        <v>466</v>
      </c>
      <c r="M12" s="81">
        <v>0.12078797304302748</v>
      </c>
      <c r="N12" s="69">
        <v>0.39699570815450635</v>
      </c>
    </row>
    <row r="13" spans="1:14" ht="14.25" customHeight="1">
      <c r="A13" s="63">
        <v>3</v>
      </c>
      <c r="B13" s="75" t="s">
        <v>23</v>
      </c>
      <c r="C13" s="43">
        <v>605</v>
      </c>
      <c r="D13" s="78">
        <v>0.12202501008471157</v>
      </c>
      <c r="E13" s="43">
        <v>397</v>
      </c>
      <c r="F13" s="81">
        <v>0.10290305857957491</v>
      </c>
      <c r="G13" s="69">
        <v>0.5239294710327456</v>
      </c>
      <c r="H13" s="98">
        <v>703</v>
      </c>
      <c r="I13" s="62">
        <v>-0.13940256045519206</v>
      </c>
      <c r="J13" s="43">
        <v>605</v>
      </c>
      <c r="K13" s="78">
        <v>0.12202501008471157</v>
      </c>
      <c r="L13" s="43">
        <v>397</v>
      </c>
      <c r="M13" s="81">
        <v>0.10290305857957491</v>
      </c>
      <c r="N13" s="69">
        <v>0.5239294710327456</v>
      </c>
    </row>
    <row r="14" spans="1:14" ht="14.25" customHeight="1">
      <c r="A14" s="63">
        <v>4</v>
      </c>
      <c r="B14" s="75" t="s">
        <v>29</v>
      </c>
      <c r="C14" s="43">
        <v>576</v>
      </c>
      <c r="D14" s="78">
        <v>0.11617587736990723</v>
      </c>
      <c r="E14" s="43">
        <v>403</v>
      </c>
      <c r="F14" s="81">
        <v>0.1044582685329186</v>
      </c>
      <c r="G14" s="69">
        <v>0.42928039702233245</v>
      </c>
      <c r="H14" s="98">
        <v>585</v>
      </c>
      <c r="I14" s="62">
        <v>-0.01538461538461533</v>
      </c>
      <c r="J14" s="43">
        <v>576</v>
      </c>
      <c r="K14" s="78">
        <v>0.11617587736990723</v>
      </c>
      <c r="L14" s="43">
        <v>403</v>
      </c>
      <c r="M14" s="81">
        <v>0.1044582685329186</v>
      </c>
      <c r="N14" s="69">
        <v>0.42928039702233245</v>
      </c>
    </row>
    <row r="15" spans="1:14" ht="14.25" customHeight="1">
      <c r="A15" s="66">
        <v>5</v>
      </c>
      <c r="B15" s="76" t="s">
        <v>34</v>
      </c>
      <c r="C15" s="45">
        <v>445</v>
      </c>
      <c r="D15" s="79">
        <v>0.08975393303751512</v>
      </c>
      <c r="E15" s="45">
        <v>233</v>
      </c>
      <c r="F15" s="82">
        <v>0.06039398652151374</v>
      </c>
      <c r="G15" s="70">
        <v>0.9098712446351931</v>
      </c>
      <c r="H15" s="99">
        <v>537</v>
      </c>
      <c r="I15" s="67">
        <v>-0.17132216014897583</v>
      </c>
      <c r="J15" s="45">
        <v>445</v>
      </c>
      <c r="K15" s="79">
        <v>0.08975393303751512</v>
      </c>
      <c r="L15" s="45">
        <v>233</v>
      </c>
      <c r="M15" s="82">
        <v>0.06039398652151374</v>
      </c>
      <c r="N15" s="70">
        <v>0.9098712446351931</v>
      </c>
    </row>
    <row r="16" spans="1:14" ht="14.25" customHeight="1">
      <c r="A16" s="64">
        <v>6</v>
      </c>
      <c r="B16" s="74" t="s">
        <v>20</v>
      </c>
      <c r="C16" s="41">
        <v>435</v>
      </c>
      <c r="D16" s="77">
        <v>0.08773699072206535</v>
      </c>
      <c r="E16" s="41">
        <v>296</v>
      </c>
      <c r="F16" s="80">
        <v>0.0767236910316226</v>
      </c>
      <c r="G16" s="68">
        <v>0.4695945945945945</v>
      </c>
      <c r="H16" s="97">
        <v>513</v>
      </c>
      <c r="I16" s="65">
        <v>-0.15204678362573099</v>
      </c>
      <c r="J16" s="41">
        <v>435</v>
      </c>
      <c r="K16" s="77">
        <v>0.08773699072206535</v>
      </c>
      <c r="L16" s="41">
        <v>296</v>
      </c>
      <c r="M16" s="80">
        <v>0.0767236910316226</v>
      </c>
      <c r="N16" s="68">
        <v>0.4695945945945945</v>
      </c>
    </row>
    <row r="17" spans="1:14" ht="14.25" customHeight="1">
      <c r="A17" s="63">
        <v>7</v>
      </c>
      <c r="B17" s="75" t="s">
        <v>63</v>
      </c>
      <c r="C17" s="43">
        <v>335</v>
      </c>
      <c r="D17" s="78">
        <v>0.06756756756756757</v>
      </c>
      <c r="E17" s="43">
        <v>324</v>
      </c>
      <c r="F17" s="81">
        <v>0.08398133748055987</v>
      </c>
      <c r="G17" s="69">
        <v>0.033950617283950546</v>
      </c>
      <c r="H17" s="98">
        <v>512</v>
      </c>
      <c r="I17" s="62">
        <v>-0.345703125</v>
      </c>
      <c r="J17" s="43">
        <v>335</v>
      </c>
      <c r="K17" s="78">
        <v>0.06756756756756757</v>
      </c>
      <c r="L17" s="43">
        <v>324</v>
      </c>
      <c r="M17" s="81">
        <v>0.08398133748055987</v>
      </c>
      <c r="N17" s="69">
        <v>0.033950617283950546</v>
      </c>
    </row>
    <row r="18" spans="1:14" ht="14.25" customHeight="1">
      <c r="A18" s="63">
        <v>8</v>
      </c>
      <c r="B18" s="75" t="s">
        <v>30</v>
      </c>
      <c r="C18" s="43">
        <v>300</v>
      </c>
      <c r="D18" s="78">
        <v>0.060508269463493344</v>
      </c>
      <c r="E18" s="43">
        <v>229</v>
      </c>
      <c r="F18" s="81">
        <v>0.05935717988595127</v>
      </c>
      <c r="G18" s="69">
        <v>0.3100436681222707</v>
      </c>
      <c r="H18" s="98">
        <v>434</v>
      </c>
      <c r="I18" s="62">
        <v>-0.3087557603686636</v>
      </c>
      <c r="J18" s="43">
        <v>300</v>
      </c>
      <c r="K18" s="78">
        <v>0.060508269463493344</v>
      </c>
      <c r="L18" s="43">
        <v>229</v>
      </c>
      <c r="M18" s="81">
        <v>0.05935717988595127</v>
      </c>
      <c r="N18" s="69">
        <v>0.3100436681222707</v>
      </c>
    </row>
    <row r="19" spans="1:14" ht="14.25" customHeight="1">
      <c r="A19" s="63">
        <v>9</v>
      </c>
      <c r="B19" s="75" t="s">
        <v>22</v>
      </c>
      <c r="C19" s="43">
        <v>213</v>
      </c>
      <c r="D19" s="78">
        <v>0.042960871319080274</v>
      </c>
      <c r="E19" s="43">
        <v>199</v>
      </c>
      <c r="F19" s="81">
        <v>0.051581130119232765</v>
      </c>
      <c r="G19" s="69">
        <v>0.07035175879396993</v>
      </c>
      <c r="H19" s="98">
        <v>366</v>
      </c>
      <c r="I19" s="62">
        <v>-0.4180327868852459</v>
      </c>
      <c r="J19" s="43">
        <v>213</v>
      </c>
      <c r="K19" s="78">
        <v>0.042960871319080274</v>
      </c>
      <c r="L19" s="43">
        <v>199</v>
      </c>
      <c r="M19" s="81">
        <v>0.051581130119232765</v>
      </c>
      <c r="N19" s="69">
        <v>0.07035175879396993</v>
      </c>
    </row>
    <row r="20" spans="1:14" ht="14.25" customHeight="1">
      <c r="A20" s="66">
        <v>10</v>
      </c>
      <c r="B20" s="76" t="s">
        <v>21</v>
      </c>
      <c r="C20" s="45">
        <v>168</v>
      </c>
      <c r="D20" s="79">
        <v>0.033884630899556276</v>
      </c>
      <c r="E20" s="45">
        <v>72</v>
      </c>
      <c r="F20" s="82">
        <v>0.01866251944012442</v>
      </c>
      <c r="G20" s="70">
        <v>1.3333333333333335</v>
      </c>
      <c r="H20" s="99">
        <v>196</v>
      </c>
      <c r="I20" s="67">
        <v>-0.1428571428571429</v>
      </c>
      <c r="J20" s="45">
        <v>168</v>
      </c>
      <c r="K20" s="79">
        <v>0.033884630899556276</v>
      </c>
      <c r="L20" s="45">
        <v>72</v>
      </c>
      <c r="M20" s="82">
        <v>0.01866251944012442</v>
      </c>
      <c r="N20" s="70">
        <v>1.3333333333333335</v>
      </c>
    </row>
    <row r="21" spans="1:14" ht="14.25" customHeight="1">
      <c r="A21" s="64">
        <v>11</v>
      </c>
      <c r="B21" s="74" t="s">
        <v>31</v>
      </c>
      <c r="C21" s="41">
        <v>116</v>
      </c>
      <c r="D21" s="77">
        <v>0.023396530859217425</v>
      </c>
      <c r="E21" s="41">
        <v>183</v>
      </c>
      <c r="F21" s="80">
        <v>0.04743390357698289</v>
      </c>
      <c r="G21" s="68">
        <v>-0.36612021857923494</v>
      </c>
      <c r="H21" s="97">
        <v>209</v>
      </c>
      <c r="I21" s="65">
        <v>-0.4449760765550239</v>
      </c>
      <c r="J21" s="41">
        <v>116</v>
      </c>
      <c r="K21" s="77">
        <v>0.023396530859217425</v>
      </c>
      <c r="L21" s="41">
        <v>183</v>
      </c>
      <c r="M21" s="80">
        <v>0.04743390357698289</v>
      </c>
      <c r="N21" s="68">
        <v>-0.36612021857923494</v>
      </c>
    </row>
    <row r="22" spans="1:14" ht="14.25" customHeight="1">
      <c r="A22" s="63">
        <v>12</v>
      </c>
      <c r="B22" s="75" t="s">
        <v>19</v>
      </c>
      <c r="C22" s="43">
        <v>90</v>
      </c>
      <c r="D22" s="78">
        <v>0.018152480839048003</v>
      </c>
      <c r="E22" s="43">
        <v>91</v>
      </c>
      <c r="F22" s="81">
        <v>0.023587350959046138</v>
      </c>
      <c r="G22" s="69">
        <v>-0.01098901098901095</v>
      </c>
      <c r="H22" s="98">
        <v>101</v>
      </c>
      <c r="I22" s="62">
        <v>-0.1089108910891089</v>
      </c>
      <c r="J22" s="43">
        <v>90</v>
      </c>
      <c r="K22" s="78">
        <v>0.018152480839048003</v>
      </c>
      <c r="L22" s="43">
        <v>91</v>
      </c>
      <c r="M22" s="81">
        <v>0.023587350959046138</v>
      </c>
      <c r="N22" s="69">
        <v>-0.01098901098901095</v>
      </c>
    </row>
    <row r="23" spans="1:14" ht="14.25" customHeight="1">
      <c r="A23" s="63">
        <v>13</v>
      </c>
      <c r="B23" s="75" t="s">
        <v>27</v>
      </c>
      <c r="C23" s="43">
        <v>62</v>
      </c>
      <c r="D23" s="78">
        <v>0.012505042355788625</v>
      </c>
      <c r="E23" s="43">
        <v>31</v>
      </c>
      <c r="F23" s="81">
        <v>0.008035251425609125</v>
      </c>
      <c r="G23" s="69">
        <v>1</v>
      </c>
      <c r="H23" s="98">
        <v>66</v>
      </c>
      <c r="I23" s="62">
        <v>-0.06060606060606055</v>
      </c>
      <c r="J23" s="43">
        <v>62</v>
      </c>
      <c r="K23" s="78">
        <v>0.012505042355788625</v>
      </c>
      <c r="L23" s="43">
        <v>31</v>
      </c>
      <c r="M23" s="81">
        <v>0.008035251425609125</v>
      </c>
      <c r="N23" s="69">
        <v>1</v>
      </c>
    </row>
    <row r="24" spans="1:14" ht="14.25" customHeight="1">
      <c r="A24" s="63">
        <v>14</v>
      </c>
      <c r="B24" s="75" t="s">
        <v>78</v>
      </c>
      <c r="C24" s="43">
        <v>30</v>
      </c>
      <c r="D24" s="78">
        <v>0.0060508269463493344</v>
      </c>
      <c r="E24" s="43">
        <v>5</v>
      </c>
      <c r="F24" s="81">
        <v>0.0012960082944530845</v>
      </c>
      <c r="G24" s="69">
        <v>5</v>
      </c>
      <c r="H24" s="98">
        <v>38</v>
      </c>
      <c r="I24" s="62">
        <v>-0.21052631578947367</v>
      </c>
      <c r="J24" s="43">
        <v>30</v>
      </c>
      <c r="K24" s="78">
        <v>0.0060508269463493344</v>
      </c>
      <c r="L24" s="43">
        <v>5</v>
      </c>
      <c r="M24" s="81">
        <v>0.0012960082944530845</v>
      </c>
      <c r="N24" s="69">
        <v>5</v>
      </c>
    </row>
    <row r="25" spans="1:14" ht="15">
      <c r="A25" s="66">
        <v>15</v>
      </c>
      <c r="B25" s="76" t="s">
        <v>87</v>
      </c>
      <c r="C25" s="45">
        <v>23</v>
      </c>
      <c r="D25" s="79">
        <v>0.00463896732553449</v>
      </c>
      <c r="E25" s="45">
        <v>0</v>
      </c>
      <c r="F25" s="82">
        <v>0</v>
      </c>
      <c r="G25" s="70"/>
      <c r="H25" s="99">
        <v>19</v>
      </c>
      <c r="I25" s="67">
        <v>0.21052631578947367</v>
      </c>
      <c r="J25" s="45">
        <v>23</v>
      </c>
      <c r="K25" s="79">
        <v>0.00463896732553449</v>
      </c>
      <c r="L25" s="45">
        <v>0</v>
      </c>
      <c r="M25" s="82">
        <v>0</v>
      </c>
      <c r="N25" s="70"/>
    </row>
    <row r="26" spans="1:14" ht="15">
      <c r="A26" s="149" t="s">
        <v>60</v>
      </c>
      <c r="B26" s="150"/>
      <c r="C26" s="49">
        <f>SUM(C11:C25)</f>
        <v>4906</v>
      </c>
      <c r="D26" s="4">
        <f>C26/C28</f>
        <v>0.9895118999596612</v>
      </c>
      <c r="E26" s="49">
        <f>SUM(E11:E25)</f>
        <v>3797</v>
      </c>
      <c r="F26" s="4">
        <f>E26/E28</f>
        <v>0.9841886988076723</v>
      </c>
      <c r="G26" s="7">
        <f>C26/E26-1</f>
        <v>0.2920726889649723</v>
      </c>
      <c r="H26" s="49">
        <f>SUM(H11:H25)</f>
        <v>6155</v>
      </c>
      <c r="I26" s="4">
        <f>C26/H26-1</f>
        <v>-0.2029244516653127</v>
      </c>
      <c r="J26" s="49">
        <f>SUM(J11:J25)</f>
        <v>4906</v>
      </c>
      <c r="K26" s="4">
        <f>J26/J28</f>
        <v>0.9895118999596612</v>
      </c>
      <c r="L26" s="49">
        <f>SUM(L11:L25)</f>
        <v>3797</v>
      </c>
      <c r="M26" s="4">
        <f>L26/L28</f>
        <v>0.9841886988076723</v>
      </c>
      <c r="N26" s="7">
        <f>J26/L26-1</f>
        <v>0.2920726889649723</v>
      </c>
    </row>
    <row r="27" spans="1:14" ht="15">
      <c r="A27" s="149" t="s">
        <v>12</v>
      </c>
      <c r="B27" s="150"/>
      <c r="C27" s="3">
        <f>C28-SUM(C11:C25)</f>
        <v>52</v>
      </c>
      <c r="D27" s="4">
        <f>C27/C28</f>
        <v>0.010488100040338847</v>
      </c>
      <c r="E27" s="3">
        <f>E28-SUM(E11:E25)</f>
        <v>61</v>
      </c>
      <c r="F27" s="6">
        <f>E27/E28</f>
        <v>0.01581130119232763</v>
      </c>
      <c r="G27" s="7">
        <f>C27/E27-1</f>
        <v>-0.14754098360655743</v>
      </c>
      <c r="H27" s="3">
        <f>H28-SUM(H11:H25)</f>
        <v>66</v>
      </c>
      <c r="I27" s="8">
        <f>C27/H27-1</f>
        <v>-0.21212121212121215</v>
      </c>
      <c r="J27" s="3">
        <f>J28-SUM(J11:J25)</f>
        <v>52</v>
      </c>
      <c r="K27" s="4">
        <f>J27/J28</f>
        <v>0.010488100040338847</v>
      </c>
      <c r="L27" s="3">
        <f>L28-SUM(L11:L25)</f>
        <v>61</v>
      </c>
      <c r="M27" s="4">
        <f>L27/L28</f>
        <v>0.01581130119232763</v>
      </c>
      <c r="N27" s="7">
        <f>J27/L27-1</f>
        <v>-0.14754098360655743</v>
      </c>
    </row>
    <row r="28" spans="1:14" ht="15">
      <c r="A28" s="143" t="s">
        <v>13</v>
      </c>
      <c r="B28" s="144"/>
      <c r="C28" s="100">
        <v>4958</v>
      </c>
      <c r="D28" s="90">
        <v>1</v>
      </c>
      <c r="E28" s="100">
        <v>3858</v>
      </c>
      <c r="F28" s="91">
        <v>1.0000000000000002</v>
      </c>
      <c r="G28" s="92">
        <v>0.2851218247796785</v>
      </c>
      <c r="H28" s="101">
        <v>6221</v>
      </c>
      <c r="I28" s="93">
        <v>-0.20302202218292875</v>
      </c>
      <c r="J28" s="100">
        <v>4958</v>
      </c>
      <c r="K28" s="90">
        <v>1</v>
      </c>
      <c r="L28" s="100">
        <v>3858</v>
      </c>
      <c r="M28" s="91">
        <v>1.0000000000000002</v>
      </c>
      <c r="N28" s="92">
        <v>0.2851218247796785</v>
      </c>
    </row>
    <row r="29" spans="1:2" ht="15">
      <c r="A29" t="s">
        <v>68</v>
      </c>
      <c r="B29" s="31"/>
    </row>
    <row r="30" ht="15">
      <c r="A30" s="9" t="s">
        <v>69</v>
      </c>
    </row>
    <row r="31" ht="15">
      <c r="A31" s="39"/>
    </row>
  </sheetData>
  <sheetProtection/>
  <mergeCells count="26">
    <mergeCell ref="H6:I6"/>
    <mergeCell ref="J6:N6"/>
    <mergeCell ref="G7:G8"/>
    <mergeCell ref="I7:I8"/>
    <mergeCell ref="H7:H8"/>
    <mergeCell ref="B8:B10"/>
    <mergeCell ref="G9:G10"/>
    <mergeCell ref="I9:I10"/>
    <mergeCell ref="C7:D8"/>
    <mergeCell ref="E7:F8"/>
    <mergeCell ref="A2:N2"/>
    <mergeCell ref="A3:N3"/>
    <mergeCell ref="A8:A10"/>
    <mergeCell ref="H5:I5"/>
    <mergeCell ref="J5:N5"/>
    <mergeCell ref="J7:K8"/>
    <mergeCell ref="L7:M8"/>
    <mergeCell ref="N7:N8"/>
    <mergeCell ref="N9:N10"/>
    <mergeCell ref="C6:G6"/>
    <mergeCell ref="A26:B26"/>
    <mergeCell ref="A27:B27"/>
    <mergeCell ref="A28:B28"/>
    <mergeCell ref="A5:A7"/>
    <mergeCell ref="B5:B7"/>
    <mergeCell ref="C5:G5"/>
  </mergeCells>
  <conditionalFormatting sqref="G27 I27 N27">
    <cfRule type="cellIs" priority="263" dxfId="85" operator="lessThan">
      <formula>0</formula>
    </cfRule>
  </conditionalFormatting>
  <conditionalFormatting sqref="G26 N26">
    <cfRule type="cellIs" priority="63" dxfId="85" operator="lessThan">
      <formula>0</formula>
    </cfRule>
  </conditionalFormatting>
  <conditionalFormatting sqref="G11:G15 I11:I15 N11:N15">
    <cfRule type="cellIs" priority="7" dxfId="85" operator="lessThan">
      <formula>0</formula>
    </cfRule>
  </conditionalFormatting>
  <conditionalFormatting sqref="G16:G25 I16:I25 N16:N25">
    <cfRule type="cellIs" priority="6" dxfId="85" operator="lessThan">
      <formula>0</formula>
    </cfRule>
  </conditionalFormatting>
  <conditionalFormatting sqref="C11:D25 F11:I25 K11:K25 M11:N25">
    <cfRule type="cellIs" priority="5" dxfId="86" operator="equal">
      <formula>0</formula>
    </cfRule>
  </conditionalFormatting>
  <conditionalFormatting sqref="E11:E25">
    <cfRule type="cellIs" priority="4" dxfId="86" operator="equal">
      <formula>0</formula>
    </cfRule>
  </conditionalFormatting>
  <conditionalFormatting sqref="J11:J25">
    <cfRule type="cellIs" priority="3" dxfId="86" operator="equal">
      <formula>0</formula>
    </cfRule>
  </conditionalFormatting>
  <conditionalFormatting sqref="L11:L25">
    <cfRule type="cellIs" priority="2" dxfId="86" operator="equal">
      <formula>0</formula>
    </cfRule>
  </conditionalFormatting>
  <conditionalFormatting sqref="N28 I28 G28">
    <cfRule type="cellIs" priority="1" dxfId="85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5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8.140625" style="0" customWidth="1"/>
    <col min="2" max="2" width="16.00390625" style="0" customWidth="1"/>
    <col min="3" max="8" width="8.8515625" style="0" customWidth="1"/>
    <col min="9" max="9" width="9.57421875" style="0" customWidth="1"/>
    <col min="10" max="14" width="8.8515625" style="0" customWidth="1"/>
    <col min="16" max="16" width="17.00390625" style="0" bestFit="1" customWidth="1"/>
  </cols>
  <sheetData>
    <row r="1" spans="1:14" ht="15">
      <c r="A1" t="s">
        <v>3</v>
      </c>
      <c r="C1" s="108"/>
      <c r="N1" t="s">
        <v>80</v>
      </c>
    </row>
    <row r="2" spans="1:14" ht="14.25" customHeight="1">
      <c r="A2" s="112" t="s">
        <v>16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</row>
    <row r="3" spans="1:14" ht="14.25" customHeight="1">
      <c r="A3" s="113" t="s">
        <v>17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</row>
    <row r="4" spans="1:14" ht="14.2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 t="s">
        <v>4</v>
      </c>
    </row>
    <row r="5" spans="1:14" ht="14.25" customHeight="1">
      <c r="A5" s="136" t="s">
        <v>0</v>
      </c>
      <c r="B5" s="147" t="s">
        <v>1</v>
      </c>
      <c r="C5" s="133" t="s">
        <v>81</v>
      </c>
      <c r="D5" s="134"/>
      <c r="E5" s="134"/>
      <c r="F5" s="134"/>
      <c r="G5" s="135"/>
      <c r="H5" s="134" t="s">
        <v>76</v>
      </c>
      <c r="I5" s="134"/>
      <c r="J5" s="133" t="s">
        <v>82</v>
      </c>
      <c r="K5" s="134"/>
      <c r="L5" s="134"/>
      <c r="M5" s="134"/>
      <c r="N5" s="135"/>
    </row>
    <row r="6" spans="1:14" ht="14.25" customHeight="1">
      <c r="A6" s="137"/>
      <c r="B6" s="148"/>
      <c r="C6" s="114" t="s">
        <v>83</v>
      </c>
      <c r="D6" s="115"/>
      <c r="E6" s="115"/>
      <c r="F6" s="115"/>
      <c r="G6" s="116"/>
      <c r="H6" s="115" t="s">
        <v>77</v>
      </c>
      <c r="I6" s="115"/>
      <c r="J6" s="114" t="s">
        <v>84</v>
      </c>
      <c r="K6" s="115"/>
      <c r="L6" s="115"/>
      <c r="M6" s="115"/>
      <c r="N6" s="116"/>
    </row>
    <row r="7" spans="1:14" ht="14.25" customHeight="1">
      <c r="A7" s="137"/>
      <c r="B7" s="137"/>
      <c r="C7" s="117">
        <v>2018</v>
      </c>
      <c r="D7" s="118"/>
      <c r="E7" s="121">
        <v>2017</v>
      </c>
      <c r="F7" s="121"/>
      <c r="G7" s="131" t="s">
        <v>5</v>
      </c>
      <c r="H7" s="151">
        <v>2017</v>
      </c>
      <c r="I7" s="117" t="s">
        <v>85</v>
      </c>
      <c r="J7" s="117">
        <v>2018</v>
      </c>
      <c r="K7" s="118"/>
      <c r="L7" s="121">
        <v>2017</v>
      </c>
      <c r="M7" s="118"/>
      <c r="N7" s="146" t="s">
        <v>5</v>
      </c>
    </row>
    <row r="8" spans="1:14" ht="14.25" customHeight="1">
      <c r="A8" s="123" t="s">
        <v>6</v>
      </c>
      <c r="B8" s="123" t="s">
        <v>7</v>
      </c>
      <c r="C8" s="119"/>
      <c r="D8" s="120"/>
      <c r="E8" s="122"/>
      <c r="F8" s="122"/>
      <c r="G8" s="132"/>
      <c r="H8" s="152"/>
      <c r="I8" s="153"/>
      <c r="J8" s="119"/>
      <c r="K8" s="120"/>
      <c r="L8" s="122"/>
      <c r="M8" s="120"/>
      <c r="N8" s="146"/>
    </row>
    <row r="9" spans="1:14" ht="14.25" customHeight="1">
      <c r="A9" s="123"/>
      <c r="B9" s="123"/>
      <c r="C9" s="106" t="s">
        <v>8</v>
      </c>
      <c r="D9" s="105" t="s">
        <v>2</v>
      </c>
      <c r="E9" s="102" t="s">
        <v>8</v>
      </c>
      <c r="F9" s="85" t="s">
        <v>2</v>
      </c>
      <c r="G9" s="125" t="s">
        <v>9</v>
      </c>
      <c r="H9" s="86" t="s">
        <v>8</v>
      </c>
      <c r="I9" s="129" t="s">
        <v>86</v>
      </c>
      <c r="J9" s="106" t="s">
        <v>8</v>
      </c>
      <c r="K9" s="84" t="s">
        <v>2</v>
      </c>
      <c r="L9" s="102" t="s">
        <v>8</v>
      </c>
      <c r="M9" s="84" t="s">
        <v>2</v>
      </c>
      <c r="N9" s="127" t="s">
        <v>9</v>
      </c>
    </row>
    <row r="10" spans="1:14" ht="14.25" customHeight="1">
      <c r="A10" s="124"/>
      <c r="B10" s="124"/>
      <c r="C10" s="104" t="s">
        <v>10</v>
      </c>
      <c r="D10" s="103" t="s">
        <v>11</v>
      </c>
      <c r="E10" s="83" t="s">
        <v>10</v>
      </c>
      <c r="F10" s="89" t="s">
        <v>11</v>
      </c>
      <c r="G10" s="126"/>
      <c r="H10" s="87" t="s">
        <v>10</v>
      </c>
      <c r="I10" s="130"/>
      <c r="J10" s="104" t="s">
        <v>10</v>
      </c>
      <c r="K10" s="103" t="s">
        <v>11</v>
      </c>
      <c r="L10" s="83" t="s">
        <v>10</v>
      </c>
      <c r="M10" s="103" t="s">
        <v>11</v>
      </c>
      <c r="N10" s="128"/>
    </row>
    <row r="11" spans="1:14" ht="14.25" customHeight="1">
      <c r="A11" s="64">
        <v>1</v>
      </c>
      <c r="B11" s="74" t="s">
        <v>19</v>
      </c>
      <c r="C11" s="41">
        <v>6953</v>
      </c>
      <c r="D11" s="77">
        <v>0.13622915809479025</v>
      </c>
      <c r="E11" s="41">
        <v>5337</v>
      </c>
      <c r="F11" s="80">
        <v>0.1272714265274002</v>
      </c>
      <c r="G11" s="68">
        <v>0.3027918306164512</v>
      </c>
      <c r="H11" s="97">
        <v>5298</v>
      </c>
      <c r="I11" s="65">
        <v>0.31238203095507733</v>
      </c>
      <c r="J11" s="41">
        <v>6953</v>
      </c>
      <c r="K11" s="77">
        <v>0.13622915809479025</v>
      </c>
      <c r="L11" s="41">
        <v>5337</v>
      </c>
      <c r="M11" s="80">
        <v>0.1272714265274002</v>
      </c>
      <c r="N11" s="68">
        <v>0.3027918306164512</v>
      </c>
    </row>
    <row r="12" spans="1:14" ht="14.25" customHeight="1">
      <c r="A12" s="63">
        <v>2</v>
      </c>
      <c r="B12" s="75" t="s">
        <v>21</v>
      </c>
      <c r="C12" s="43">
        <v>5658</v>
      </c>
      <c r="D12" s="78">
        <v>0.11085640392640922</v>
      </c>
      <c r="E12" s="43">
        <v>4981</v>
      </c>
      <c r="F12" s="81">
        <v>0.11878189535937425</v>
      </c>
      <c r="G12" s="69">
        <v>0.13591648263400913</v>
      </c>
      <c r="H12" s="98">
        <v>5234</v>
      </c>
      <c r="I12" s="62">
        <v>0.08100878868933892</v>
      </c>
      <c r="J12" s="43">
        <v>5658</v>
      </c>
      <c r="K12" s="78">
        <v>0.11085640392640922</v>
      </c>
      <c r="L12" s="43">
        <v>4981</v>
      </c>
      <c r="M12" s="81">
        <v>0.11878189535937425</v>
      </c>
      <c r="N12" s="69">
        <v>0.13591648263400913</v>
      </c>
    </row>
    <row r="13" spans="1:14" ht="14.25" customHeight="1">
      <c r="A13" s="63">
        <v>3</v>
      </c>
      <c r="B13" s="75" t="s">
        <v>20</v>
      </c>
      <c r="C13" s="43">
        <v>4717</v>
      </c>
      <c r="D13" s="78">
        <v>0.09241952232606439</v>
      </c>
      <c r="E13" s="43">
        <v>4192</v>
      </c>
      <c r="F13" s="81">
        <v>0.09996661420327181</v>
      </c>
      <c r="G13" s="69">
        <v>0.1252385496183206</v>
      </c>
      <c r="H13" s="98">
        <v>5662</v>
      </c>
      <c r="I13" s="62">
        <v>-0.16690215471564818</v>
      </c>
      <c r="J13" s="43">
        <v>4717</v>
      </c>
      <c r="K13" s="78">
        <v>0.09241952232606439</v>
      </c>
      <c r="L13" s="43">
        <v>4192</v>
      </c>
      <c r="M13" s="81">
        <v>0.09996661420327181</v>
      </c>
      <c r="N13" s="69">
        <v>0.1252385496183206</v>
      </c>
    </row>
    <row r="14" spans="1:14" ht="14.25" customHeight="1">
      <c r="A14" s="63">
        <v>4</v>
      </c>
      <c r="B14" s="75" t="s">
        <v>22</v>
      </c>
      <c r="C14" s="43">
        <v>3587</v>
      </c>
      <c r="D14" s="78">
        <v>0.07027959011736123</v>
      </c>
      <c r="E14" s="43">
        <v>3377</v>
      </c>
      <c r="F14" s="81">
        <v>0.0805313111079315</v>
      </c>
      <c r="G14" s="69">
        <v>0.06218537163162563</v>
      </c>
      <c r="H14" s="98">
        <v>3561</v>
      </c>
      <c r="I14" s="62">
        <v>0.007301319853973531</v>
      </c>
      <c r="J14" s="43">
        <v>3587</v>
      </c>
      <c r="K14" s="78">
        <v>0.07027959011736123</v>
      </c>
      <c r="L14" s="43">
        <v>3377</v>
      </c>
      <c r="M14" s="81">
        <v>0.0805313111079315</v>
      </c>
      <c r="N14" s="69">
        <v>0.06218537163162563</v>
      </c>
    </row>
    <row r="15" spans="1:14" ht="14.25" customHeight="1">
      <c r="A15" s="66">
        <v>5</v>
      </c>
      <c r="B15" s="76" t="s">
        <v>23</v>
      </c>
      <c r="C15" s="45">
        <v>3361</v>
      </c>
      <c r="D15" s="79">
        <v>0.06585160367562061</v>
      </c>
      <c r="E15" s="45">
        <v>2668</v>
      </c>
      <c r="F15" s="82">
        <v>0.0636237897648686</v>
      </c>
      <c r="G15" s="70">
        <v>0.25974512743628186</v>
      </c>
      <c r="H15" s="99">
        <v>3659</v>
      </c>
      <c r="I15" s="67">
        <v>-0.0814430172178191</v>
      </c>
      <c r="J15" s="45">
        <v>3361</v>
      </c>
      <c r="K15" s="79">
        <v>0.06585160367562061</v>
      </c>
      <c r="L15" s="45">
        <v>2668</v>
      </c>
      <c r="M15" s="82">
        <v>0.0636237897648686</v>
      </c>
      <c r="N15" s="70">
        <v>0.25974512743628186</v>
      </c>
    </row>
    <row r="16" spans="1:14" ht="14.25" customHeight="1">
      <c r="A16" s="64">
        <v>6</v>
      </c>
      <c r="B16" s="74" t="s">
        <v>26</v>
      </c>
      <c r="C16" s="41">
        <v>2531</v>
      </c>
      <c r="D16" s="77">
        <v>0.04958952957542272</v>
      </c>
      <c r="E16" s="41">
        <v>2231</v>
      </c>
      <c r="F16" s="80">
        <v>0.05320265178614012</v>
      </c>
      <c r="G16" s="68">
        <v>0.13446884805020165</v>
      </c>
      <c r="H16" s="97">
        <v>4093</v>
      </c>
      <c r="I16" s="65">
        <v>-0.3816271683361837</v>
      </c>
      <c r="J16" s="41">
        <v>2531</v>
      </c>
      <c r="K16" s="77">
        <v>0.04958952957542272</v>
      </c>
      <c r="L16" s="41">
        <v>2231</v>
      </c>
      <c r="M16" s="80">
        <v>0.05320265178614012</v>
      </c>
      <c r="N16" s="68">
        <v>0.13446884805020165</v>
      </c>
    </row>
    <row r="17" spans="1:14" ht="14.25" customHeight="1">
      <c r="A17" s="63">
        <v>7</v>
      </c>
      <c r="B17" s="75" t="s">
        <v>24</v>
      </c>
      <c r="C17" s="43">
        <v>2487</v>
      </c>
      <c r="D17" s="78">
        <v>0.04872744371950861</v>
      </c>
      <c r="E17" s="43">
        <v>2219</v>
      </c>
      <c r="F17" s="81">
        <v>0.0529164878141842</v>
      </c>
      <c r="G17" s="69">
        <v>0.12077512392969814</v>
      </c>
      <c r="H17" s="98">
        <v>1811</v>
      </c>
      <c r="I17" s="62">
        <v>0.3732744340143568</v>
      </c>
      <c r="J17" s="43">
        <v>2487</v>
      </c>
      <c r="K17" s="78">
        <v>0.04872744371950861</v>
      </c>
      <c r="L17" s="43">
        <v>2219</v>
      </c>
      <c r="M17" s="81">
        <v>0.0529164878141842</v>
      </c>
      <c r="N17" s="69">
        <v>0.12077512392969814</v>
      </c>
    </row>
    <row r="18" spans="1:14" ht="14.25" customHeight="1">
      <c r="A18" s="63">
        <v>8</v>
      </c>
      <c r="B18" s="75" t="s">
        <v>25</v>
      </c>
      <c r="C18" s="43">
        <v>2197</v>
      </c>
      <c r="D18" s="78">
        <v>0.04304551421462019</v>
      </c>
      <c r="E18" s="43">
        <v>2006</v>
      </c>
      <c r="F18" s="81">
        <v>0.047837077311966424</v>
      </c>
      <c r="G18" s="69">
        <v>0.09521435692921232</v>
      </c>
      <c r="H18" s="98">
        <v>2208</v>
      </c>
      <c r="I18" s="62">
        <v>-0.004981884057971064</v>
      </c>
      <c r="J18" s="43">
        <v>2197</v>
      </c>
      <c r="K18" s="78">
        <v>0.04304551421462019</v>
      </c>
      <c r="L18" s="43">
        <v>2006</v>
      </c>
      <c r="M18" s="81">
        <v>0.047837077311966424</v>
      </c>
      <c r="N18" s="69">
        <v>0.09521435692921232</v>
      </c>
    </row>
    <row r="19" spans="1:14" ht="14.25" customHeight="1">
      <c r="A19" s="63">
        <v>9</v>
      </c>
      <c r="B19" s="75" t="s">
        <v>28</v>
      </c>
      <c r="C19" s="43">
        <v>2177</v>
      </c>
      <c r="D19" s="78">
        <v>0.042653657007386506</v>
      </c>
      <c r="E19" s="43">
        <v>2056</v>
      </c>
      <c r="F19" s="81">
        <v>0.04902942719511613</v>
      </c>
      <c r="G19" s="69">
        <v>0.058852140077821025</v>
      </c>
      <c r="H19" s="98">
        <v>1919</v>
      </c>
      <c r="I19" s="62">
        <v>0.13444502344971343</v>
      </c>
      <c r="J19" s="43">
        <v>2177</v>
      </c>
      <c r="K19" s="78">
        <v>0.042653657007386506</v>
      </c>
      <c r="L19" s="43">
        <v>2056</v>
      </c>
      <c r="M19" s="81">
        <v>0.04902942719511613</v>
      </c>
      <c r="N19" s="69">
        <v>0.058852140077821025</v>
      </c>
    </row>
    <row r="20" spans="1:14" ht="14.25" customHeight="1">
      <c r="A20" s="66">
        <v>10</v>
      </c>
      <c r="B20" s="76" t="s">
        <v>34</v>
      </c>
      <c r="C20" s="45">
        <v>1977</v>
      </c>
      <c r="D20" s="79">
        <v>0.038735084935049666</v>
      </c>
      <c r="E20" s="45">
        <v>1093</v>
      </c>
      <c r="F20" s="82">
        <v>0.026064768445652694</v>
      </c>
      <c r="G20" s="70">
        <v>0.8087831655992681</v>
      </c>
      <c r="H20" s="99">
        <v>3027</v>
      </c>
      <c r="I20" s="67">
        <v>-0.34687809712586715</v>
      </c>
      <c r="J20" s="45">
        <v>1977</v>
      </c>
      <c r="K20" s="79">
        <v>0.038735084935049666</v>
      </c>
      <c r="L20" s="45">
        <v>1093</v>
      </c>
      <c r="M20" s="82">
        <v>0.026064768445652694</v>
      </c>
      <c r="N20" s="70">
        <v>0.8087831655992681</v>
      </c>
    </row>
    <row r="21" spans="1:14" ht="14.25" customHeight="1">
      <c r="A21" s="64">
        <v>11</v>
      </c>
      <c r="B21" s="74" t="s">
        <v>29</v>
      </c>
      <c r="C21" s="41">
        <v>1969</v>
      </c>
      <c r="D21" s="77">
        <v>0.0385783420521562</v>
      </c>
      <c r="E21" s="41">
        <v>1416</v>
      </c>
      <c r="F21" s="80">
        <v>0.03376734869079983</v>
      </c>
      <c r="G21" s="68">
        <v>0.3905367231638419</v>
      </c>
      <c r="H21" s="97">
        <v>2123</v>
      </c>
      <c r="I21" s="65">
        <v>-0.07253886010362698</v>
      </c>
      <c r="J21" s="41">
        <v>1969</v>
      </c>
      <c r="K21" s="77">
        <v>0.0385783420521562</v>
      </c>
      <c r="L21" s="41">
        <v>1416</v>
      </c>
      <c r="M21" s="80">
        <v>0.03376734869079983</v>
      </c>
      <c r="N21" s="68">
        <v>0.3905367231638419</v>
      </c>
    </row>
    <row r="22" spans="1:14" ht="14.25" customHeight="1">
      <c r="A22" s="63">
        <v>12</v>
      </c>
      <c r="B22" s="75" t="s">
        <v>31</v>
      </c>
      <c r="C22" s="43">
        <v>1930</v>
      </c>
      <c r="D22" s="78">
        <v>0.03781422049805051</v>
      </c>
      <c r="E22" s="43">
        <v>1498</v>
      </c>
      <c r="F22" s="81">
        <v>0.03572280249916535</v>
      </c>
      <c r="G22" s="69">
        <v>0.288384512683578</v>
      </c>
      <c r="H22" s="98">
        <v>2418</v>
      </c>
      <c r="I22" s="62">
        <v>-0.20181968569065345</v>
      </c>
      <c r="J22" s="43">
        <v>1930</v>
      </c>
      <c r="K22" s="78">
        <v>0.03781422049805051</v>
      </c>
      <c r="L22" s="43">
        <v>1498</v>
      </c>
      <c r="M22" s="81">
        <v>0.03572280249916535</v>
      </c>
      <c r="N22" s="69">
        <v>0.288384512683578</v>
      </c>
    </row>
    <row r="23" spans="1:14" ht="14.25" customHeight="1">
      <c r="A23" s="63">
        <v>13</v>
      </c>
      <c r="B23" s="75" t="s">
        <v>35</v>
      </c>
      <c r="C23" s="43">
        <v>1450</v>
      </c>
      <c r="D23" s="78">
        <v>0.028409647524442094</v>
      </c>
      <c r="E23" s="43">
        <v>958</v>
      </c>
      <c r="F23" s="81">
        <v>0.02284542376114847</v>
      </c>
      <c r="G23" s="69">
        <v>0.5135699373695197</v>
      </c>
      <c r="H23" s="98">
        <v>1410</v>
      </c>
      <c r="I23" s="62">
        <v>0.028368794326241176</v>
      </c>
      <c r="J23" s="43">
        <v>1450</v>
      </c>
      <c r="K23" s="78">
        <v>0.028409647524442094</v>
      </c>
      <c r="L23" s="43">
        <v>958</v>
      </c>
      <c r="M23" s="81">
        <v>0.02284542376114847</v>
      </c>
      <c r="N23" s="69">
        <v>0.5135699373695197</v>
      </c>
    </row>
    <row r="24" spans="1:14" ht="14.25" customHeight="1">
      <c r="A24" s="63">
        <v>14</v>
      </c>
      <c r="B24" s="75" t="s">
        <v>30</v>
      </c>
      <c r="C24" s="43">
        <v>1376</v>
      </c>
      <c r="D24" s="78">
        <v>0.026959775857677462</v>
      </c>
      <c r="E24" s="43">
        <v>981</v>
      </c>
      <c r="F24" s="81">
        <v>0.02339390470739734</v>
      </c>
      <c r="G24" s="69">
        <v>0.4026503567787971</v>
      </c>
      <c r="H24" s="98">
        <v>1329</v>
      </c>
      <c r="I24" s="62">
        <v>0.03536493604213686</v>
      </c>
      <c r="J24" s="43">
        <v>1376</v>
      </c>
      <c r="K24" s="78">
        <v>0.026959775857677462</v>
      </c>
      <c r="L24" s="43">
        <v>981</v>
      </c>
      <c r="M24" s="81">
        <v>0.02339390470739734</v>
      </c>
      <c r="N24" s="69">
        <v>0.4026503567787971</v>
      </c>
    </row>
    <row r="25" spans="1:14" ht="14.25" customHeight="1">
      <c r="A25" s="66">
        <v>15</v>
      </c>
      <c r="B25" s="76" t="s">
        <v>27</v>
      </c>
      <c r="C25" s="45">
        <v>1268</v>
      </c>
      <c r="D25" s="79">
        <v>0.024843746938615567</v>
      </c>
      <c r="E25" s="45">
        <v>1027</v>
      </c>
      <c r="F25" s="82">
        <v>0.024490866599895075</v>
      </c>
      <c r="G25" s="70">
        <v>0.2346640701071081</v>
      </c>
      <c r="H25" s="99">
        <v>1175</v>
      </c>
      <c r="I25" s="67">
        <v>0.07914893617021268</v>
      </c>
      <c r="J25" s="45">
        <v>1268</v>
      </c>
      <c r="K25" s="79">
        <v>0.024843746938615567</v>
      </c>
      <c r="L25" s="45">
        <v>1027</v>
      </c>
      <c r="M25" s="82">
        <v>0.024490866599895075</v>
      </c>
      <c r="N25" s="70">
        <v>0.2346640701071081</v>
      </c>
    </row>
    <row r="26" spans="1:14" ht="14.25" customHeight="1">
      <c r="A26" s="64">
        <v>16</v>
      </c>
      <c r="B26" s="74" t="s">
        <v>50</v>
      </c>
      <c r="C26" s="41">
        <v>1147</v>
      </c>
      <c r="D26" s="77">
        <v>0.02247301083485178</v>
      </c>
      <c r="E26" s="41">
        <v>1020</v>
      </c>
      <c r="F26" s="80">
        <v>0.024323937616254114</v>
      </c>
      <c r="G26" s="68">
        <v>0.12450980392156863</v>
      </c>
      <c r="H26" s="97">
        <v>1058</v>
      </c>
      <c r="I26" s="65">
        <v>0.08412098298676751</v>
      </c>
      <c r="J26" s="41">
        <v>1147</v>
      </c>
      <c r="K26" s="77">
        <v>0.02247301083485178</v>
      </c>
      <c r="L26" s="41">
        <v>1020</v>
      </c>
      <c r="M26" s="80">
        <v>0.024323937616254114</v>
      </c>
      <c r="N26" s="68">
        <v>0.12450980392156863</v>
      </c>
    </row>
    <row r="27" spans="1:14" ht="14.25" customHeight="1">
      <c r="A27" s="63">
        <v>17</v>
      </c>
      <c r="B27" s="75" t="s">
        <v>56</v>
      </c>
      <c r="C27" s="43">
        <v>1057</v>
      </c>
      <c r="D27" s="78">
        <v>0.0207096534023002</v>
      </c>
      <c r="E27" s="43">
        <v>629</v>
      </c>
      <c r="F27" s="81">
        <v>0.01499976153002337</v>
      </c>
      <c r="G27" s="69">
        <v>0.6804451510333864</v>
      </c>
      <c r="H27" s="98">
        <v>886</v>
      </c>
      <c r="I27" s="62">
        <v>0.19300225733634302</v>
      </c>
      <c r="J27" s="43">
        <v>1057</v>
      </c>
      <c r="K27" s="78">
        <v>0.0207096534023002</v>
      </c>
      <c r="L27" s="43">
        <v>629</v>
      </c>
      <c r="M27" s="81">
        <v>0.01499976153002337</v>
      </c>
      <c r="N27" s="69">
        <v>0.6804451510333864</v>
      </c>
    </row>
    <row r="28" spans="1:14" ht="14.25" customHeight="1">
      <c r="A28" s="63">
        <v>18</v>
      </c>
      <c r="B28" s="75" t="s">
        <v>36</v>
      </c>
      <c r="C28" s="43">
        <v>735</v>
      </c>
      <c r="D28" s="78">
        <v>0.014400752365837889</v>
      </c>
      <c r="E28" s="43">
        <v>415</v>
      </c>
      <c r="F28" s="81">
        <v>0.009896504030142606</v>
      </c>
      <c r="G28" s="69">
        <v>0.7710843373493976</v>
      </c>
      <c r="H28" s="98">
        <v>840</v>
      </c>
      <c r="I28" s="62">
        <v>-0.125</v>
      </c>
      <c r="J28" s="43">
        <v>735</v>
      </c>
      <c r="K28" s="78">
        <v>0.014400752365837889</v>
      </c>
      <c r="L28" s="43">
        <v>415</v>
      </c>
      <c r="M28" s="81">
        <v>0.009896504030142606</v>
      </c>
      <c r="N28" s="69">
        <v>0.7710843373493976</v>
      </c>
    </row>
    <row r="29" spans="1:14" ht="14.25" customHeight="1">
      <c r="A29" s="63">
        <v>19</v>
      </c>
      <c r="B29" s="75" t="s">
        <v>33</v>
      </c>
      <c r="C29" s="43">
        <v>690</v>
      </c>
      <c r="D29" s="78">
        <v>0.0135190736495621</v>
      </c>
      <c r="E29" s="43">
        <v>522</v>
      </c>
      <c r="F29" s="81">
        <v>0.012448132780082987</v>
      </c>
      <c r="G29" s="69">
        <v>0.32183908045977017</v>
      </c>
      <c r="H29" s="98">
        <v>667</v>
      </c>
      <c r="I29" s="62">
        <v>0.034482758620689724</v>
      </c>
      <c r="J29" s="43">
        <v>690</v>
      </c>
      <c r="K29" s="78">
        <v>0.0135190736495621</v>
      </c>
      <c r="L29" s="43">
        <v>522</v>
      </c>
      <c r="M29" s="81">
        <v>0.012448132780082987</v>
      </c>
      <c r="N29" s="69">
        <v>0.32183908045977017</v>
      </c>
    </row>
    <row r="30" spans="1:14" ht="14.25" customHeight="1">
      <c r="A30" s="66">
        <v>20</v>
      </c>
      <c r="B30" s="76" t="s">
        <v>32</v>
      </c>
      <c r="C30" s="45">
        <v>689</v>
      </c>
      <c r="D30" s="79">
        <v>0.013499480789200415</v>
      </c>
      <c r="E30" s="45">
        <v>700</v>
      </c>
      <c r="F30" s="82">
        <v>0.01669289836409596</v>
      </c>
      <c r="G30" s="70">
        <v>-0.01571428571428568</v>
      </c>
      <c r="H30" s="99">
        <v>636</v>
      </c>
      <c r="I30" s="67">
        <v>0.08333333333333326</v>
      </c>
      <c r="J30" s="45">
        <v>689</v>
      </c>
      <c r="K30" s="79">
        <v>0.013499480789200415</v>
      </c>
      <c r="L30" s="45">
        <v>700</v>
      </c>
      <c r="M30" s="82">
        <v>0.01669289836409596</v>
      </c>
      <c r="N30" s="70">
        <v>-0.01571428571428568</v>
      </c>
    </row>
    <row r="31" spans="1:14" ht="14.25" customHeight="1">
      <c r="A31" s="149" t="s">
        <v>53</v>
      </c>
      <c r="B31" s="150"/>
      <c r="C31" s="49">
        <f>SUM(C11:C30)</f>
        <v>47956</v>
      </c>
      <c r="D31" s="4">
        <f>C31/C33</f>
        <v>0.9395952115049276</v>
      </c>
      <c r="E31" s="49">
        <f>SUM(E11:E30)</f>
        <v>39326</v>
      </c>
      <c r="F31" s="4">
        <f>E31/E33</f>
        <v>0.9378070300949111</v>
      </c>
      <c r="G31" s="7">
        <f>C31/E31-1</f>
        <v>0.21944769363779693</v>
      </c>
      <c r="H31" s="49">
        <f>SUM(H11:H30)</f>
        <v>49014</v>
      </c>
      <c r="I31" s="4">
        <f>C31/H31-1</f>
        <v>-0.021585669400579377</v>
      </c>
      <c r="J31" s="49">
        <f>SUM(J11:J30)</f>
        <v>47956</v>
      </c>
      <c r="K31" s="4">
        <f>J31/J33</f>
        <v>0.9395952115049276</v>
      </c>
      <c r="L31" s="49">
        <f>SUM(L11:L30)</f>
        <v>39326</v>
      </c>
      <c r="M31" s="4">
        <f>L31/L33</f>
        <v>0.9378070300949111</v>
      </c>
      <c r="N31" s="7">
        <f>J31/L31-1</f>
        <v>0.21944769363779693</v>
      </c>
    </row>
    <row r="32" spans="1:14" ht="14.25" customHeight="1">
      <c r="A32" s="149" t="s">
        <v>12</v>
      </c>
      <c r="B32" s="150"/>
      <c r="C32" s="3">
        <f>C33-SUM(C11:C30)</f>
        <v>3083</v>
      </c>
      <c r="D32" s="4">
        <f>C32/C33</f>
        <v>0.060404788495072394</v>
      </c>
      <c r="E32" s="5">
        <f>E33-SUM(E11:E30)</f>
        <v>2608</v>
      </c>
      <c r="F32" s="6">
        <f>E32/E33</f>
        <v>0.06219296990508895</v>
      </c>
      <c r="G32" s="7">
        <f>C32/E32-1</f>
        <v>0.18213190184049077</v>
      </c>
      <c r="H32" s="5">
        <f>H33-SUM(H11:H30)</f>
        <v>5218</v>
      </c>
      <c r="I32" s="8">
        <f>C32/H32-1</f>
        <v>-0.4091605979302415</v>
      </c>
      <c r="J32" s="3">
        <f>J33-SUM(J11:J30)</f>
        <v>3083</v>
      </c>
      <c r="K32" s="4">
        <f>J32/J33</f>
        <v>0.060404788495072394</v>
      </c>
      <c r="L32" s="3">
        <f>L33-SUM(L11:L30)</f>
        <v>2608</v>
      </c>
      <c r="M32" s="4">
        <f>L32/L33</f>
        <v>0.06219296990508895</v>
      </c>
      <c r="N32" s="7">
        <f>J32/L32-1</f>
        <v>0.18213190184049077</v>
      </c>
    </row>
    <row r="33" spans="1:15" ht="14.25" customHeight="1">
      <c r="A33" s="143" t="s">
        <v>13</v>
      </c>
      <c r="B33" s="144"/>
      <c r="C33" s="100">
        <v>51039</v>
      </c>
      <c r="D33" s="90">
        <v>1</v>
      </c>
      <c r="E33" s="100">
        <v>41934</v>
      </c>
      <c r="F33" s="91">
        <v>1</v>
      </c>
      <c r="G33" s="92">
        <v>0.21712691372156256</v>
      </c>
      <c r="H33" s="101">
        <v>54232</v>
      </c>
      <c r="I33" s="93">
        <v>-0.05887667797610263</v>
      </c>
      <c r="J33" s="100">
        <v>51039</v>
      </c>
      <c r="K33" s="90">
        <v>1</v>
      </c>
      <c r="L33" s="100">
        <v>41934</v>
      </c>
      <c r="M33" s="91">
        <v>1</v>
      </c>
      <c r="N33" s="92">
        <v>0.21712691372156256</v>
      </c>
      <c r="O33" s="14"/>
    </row>
    <row r="34" ht="14.25" customHeight="1">
      <c r="A34" t="s">
        <v>68</v>
      </c>
    </row>
    <row r="35" ht="15">
      <c r="A35" s="9" t="s">
        <v>69</v>
      </c>
    </row>
  </sheetData>
  <sheetProtection/>
  <mergeCells count="26">
    <mergeCell ref="A31:B31"/>
    <mergeCell ref="A32:B32"/>
    <mergeCell ref="A33:B33"/>
    <mergeCell ref="A8:A10"/>
    <mergeCell ref="B8:B10"/>
    <mergeCell ref="G9:G10"/>
    <mergeCell ref="A2:N2"/>
    <mergeCell ref="A3:N3"/>
    <mergeCell ref="N7:N8"/>
    <mergeCell ref="G7:G8"/>
    <mergeCell ref="H7:H8"/>
    <mergeCell ref="I7:I8"/>
    <mergeCell ref="A5:A7"/>
    <mergeCell ref="C5:G5"/>
    <mergeCell ref="H5:I5"/>
    <mergeCell ref="J5:N5"/>
    <mergeCell ref="B5:B7"/>
    <mergeCell ref="N9:N10"/>
    <mergeCell ref="J7:K8"/>
    <mergeCell ref="L7:M8"/>
    <mergeCell ref="I9:I10"/>
    <mergeCell ref="C7:D8"/>
    <mergeCell ref="E7:F8"/>
    <mergeCell ref="C6:G6"/>
    <mergeCell ref="H6:I6"/>
    <mergeCell ref="J6:N6"/>
  </mergeCells>
  <conditionalFormatting sqref="G32 I32 N32">
    <cfRule type="cellIs" priority="258" dxfId="85" operator="lessThan">
      <formula>0</formula>
    </cfRule>
  </conditionalFormatting>
  <conditionalFormatting sqref="G31 N31">
    <cfRule type="cellIs" priority="63" dxfId="85" operator="lessThan">
      <formula>0</formula>
    </cfRule>
  </conditionalFormatting>
  <conditionalFormatting sqref="G16:G30 I16:I30 N16:N30">
    <cfRule type="cellIs" priority="6" dxfId="85" operator="lessThan">
      <formula>0</formula>
    </cfRule>
  </conditionalFormatting>
  <conditionalFormatting sqref="E11:E30">
    <cfRule type="cellIs" priority="4" dxfId="86" operator="equal">
      <formula>0</formula>
    </cfRule>
  </conditionalFormatting>
  <conditionalFormatting sqref="J11:J30">
    <cfRule type="cellIs" priority="3" dxfId="86" operator="equal">
      <formula>0</formula>
    </cfRule>
  </conditionalFormatting>
  <conditionalFormatting sqref="L11:L30">
    <cfRule type="cellIs" priority="2" dxfId="86" operator="equal">
      <formula>0</formula>
    </cfRule>
  </conditionalFormatting>
  <conditionalFormatting sqref="G11:G15 I11:I15 N11:N15">
    <cfRule type="cellIs" priority="7" dxfId="85" operator="lessThan">
      <formula>0</formula>
    </cfRule>
  </conditionalFormatting>
  <conditionalFormatting sqref="C11:D30 F11:I30 K11:K30 M11:N30">
    <cfRule type="cellIs" priority="5" dxfId="86" operator="equal">
      <formula>0</formula>
    </cfRule>
  </conditionalFormatting>
  <conditionalFormatting sqref="N33 I33 G33">
    <cfRule type="cellIs" priority="1" dxfId="85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Polski Związek Przemysłu Motoryzacyjnego</dc:creator>
  <cp:keywords/>
  <dc:description/>
  <cp:lastModifiedBy>Marek</cp:lastModifiedBy>
  <cp:lastPrinted>2014-07-02T18:05:00Z</cp:lastPrinted>
  <dcterms:created xsi:type="dcterms:W3CDTF">2011-02-07T09:02:19Z</dcterms:created>
  <dcterms:modified xsi:type="dcterms:W3CDTF">2018-02-07T11:01:32Z</dcterms:modified>
  <cp:category/>
  <cp:version/>
  <cp:contentType/>
  <cp:contentStatus/>
</cp:coreProperties>
</file>