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02\SC\"/>
    </mc:Choice>
  </mc:AlternateContent>
  <xr:revisionPtr revIDLastSave="0" documentId="13_ncr:1_{523B857D-63A0-41A2-B13F-EF94B294C6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ummary table " sheetId="7" r:id="rId1"/>
    <sheet name="CV&gt;3.5T" sheetId="1" r:id="rId2"/>
    <sheet name="CV&gt;3.5T-segments 1" sheetId="3" r:id="rId3"/>
    <sheet name="CV&gt;3.5T-segments 2" sheetId="8" r:id="rId4"/>
    <sheet name="LCV&lt;=3.5T" sheetId="4" r:id="rId5"/>
    <sheet name="BUS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4" i="4" l="1"/>
  <c r="J53" i="4"/>
  <c r="F53" i="4"/>
  <c r="D53" i="4"/>
  <c r="S51" i="4"/>
  <c r="T51" i="4" s="1"/>
  <c r="Q51" i="4"/>
  <c r="Q52" i="4" s="1"/>
  <c r="S52" i="4" l="1"/>
  <c r="T52" i="4" s="1"/>
  <c r="U52" i="4"/>
  <c r="R52" i="4"/>
  <c r="R51" i="4"/>
  <c r="U51" i="4"/>
  <c r="G53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3" i="4"/>
  <c r="O25" i="4"/>
  <c r="O26" i="4"/>
  <c r="D54" i="4"/>
  <c r="E25" i="4"/>
  <c r="E26" i="4"/>
  <c r="E53" i="4"/>
  <c r="K53" i="4" s="1"/>
  <c r="F54" i="4"/>
  <c r="G54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4" i="4" l="1"/>
  <c r="E54" i="4"/>
  <c r="K54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<sst xmlns="http://schemas.openxmlformats.org/spreadsheetml/2006/main" count="625" uniqueCount="114">
  <si>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</si>
  <si>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</si>
  <si>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</si>
  <si>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</si>
  <si>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</si>
  <si>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</si>
  <si>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</si>
  <si>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</si>
  <si>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</si>
  <si>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</si>
  <si>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</si>
  <si>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</si>
  <si>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</si>
  <si>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</si>
  <si>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</si>
  <si>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</si>
  <si>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</si>
  <si>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</si>
  <si>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</si>
  <si>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</si>
  <si>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</si>
  <si>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</si>
  <si>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</si>
  <si>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</si>
  <si>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</si>
  <si>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</si>
  <si>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</si>
  <si>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</si>
  <si>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</si>
  <si>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</si>
  <si>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</si>
  <si>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</si>
  <si>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</si>
  <si>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</si>
  <si>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</si>
  <si>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</si>
  <si>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</si>
  <si>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</si>
  <si>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</si>
  <si>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</si>
  <si>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</si>
  <si>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</si>
  <si>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</si>
  <si>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</si>
  <si>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</si>
  <si>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</si>
  <si>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</si>
  <si>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</si>
  <si>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</si>
  <si>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</si>
  <si>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</si>
  <si>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</si>
  <si>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</si>
  <si>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</si>
  <si>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</si>
  <si>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</si>
  <si>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</si>
  <si>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</si>
  <si>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</si>
  <si>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</si>
  <si>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</si>
  <si>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</si>
  <si>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</si>
  <si>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</si>
  <si>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</si>
  <si>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</si>
  <si>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</si>
  <si>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</si>
  <si>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</si>
  <si>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</si>
  <si>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</si>
  <si>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</si>
  <si>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</si>
  <si>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</si>
  <si>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Citroen Jumper</t>
  </si>
  <si>
    <t>Styczeń</t>
  </si>
  <si>
    <t>January</t>
  </si>
  <si>
    <t>Opel Movano</t>
  </si>
  <si>
    <t>Ford Transit Custom</t>
  </si>
  <si>
    <t>Peugeot Partner</t>
  </si>
  <si>
    <t>AUTOSAN</t>
  </si>
  <si>
    <t>Luty</t>
  </si>
  <si>
    <t>Rok narastająco Styczeń - Luty</t>
  </si>
  <si>
    <t>February</t>
  </si>
  <si>
    <t>YTD January - February</t>
  </si>
  <si>
    <t>Lut/Sty
Zmiana %</t>
  </si>
  <si>
    <t>Feb/Jan Ch %</t>
  </si>
  <si>
    <t>DETHLEFFS</t>
  </si>
  <si>
    <t>Rejestracje nowych samochodów dostawczych do 3,5T, ranking modeli - Luty 2020</t>
  </si>
  <si>
    <t>Rejestracje nowych samochodów dostawczych do 3,5T, ranking modeli - 2020 narastająco</t>
  </si>
  <si>
    <t>Registrations of new LCV up to 3.5T, Top Models - February 2020</t>
  </si>
  <si>
    <t>Registrations of new LCV up to 3.5T, Top Models - 2020 YTD</t>
  </si>
  <si>
    <t>Lut/Sty
Zmiana poz</t>
  </si>
  <si>
    <t>Zmiana poz
r/r</t>
  </si>
  <si>
    <t>Feb/Jan Ch position</t>
  </si>
  <si>
    <t>Ch. Position
y/y</t>
  </si>
  <si>
    <t>Volkswagen Crafter</t>
  </si>
  <si>
    <t>Citroen Berlingo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</si>
  <si>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</si>
  <si>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</si>
  <si>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</si>
  <si>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</si>
  <si>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</si>
  <si>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</si>
  <si>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</si>
  <si>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</si>
  <si>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</si>
  <si>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</si>
  <si>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</si>
  <si>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</si>
  <si>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2020
Feb</t>
  </si>
  <si>
    <t>2019
Feb</t>
  </si>
  <si>
    <t>2020
Jan - Feb</t>
  </si>
  <si>
    <t>2019
Jan -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</si>
</sst>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Normalny" xfId="0" builtinId="0"/>
    <cellStyle name="Normalny 2" xfId="4" xr:uid="{00000000-0005-0000-0000-00000C000000}"/>
    <cellStyle name="Normalny 3" xfId="5" xr:uid="{00000000-0005-0000-0000-00000D000000}"/>
    <cellStyle name="Normalny 3 2" xfId="15" xr:uid="{00000000-0005-0000-0000-00000E000000}"/>
    <cellStyle name="Normalny 4" xfId="6" xr:uid="{00000000-0005-0000-0000-00000F000000}"/>
    <cellStyle name="Normalny 4 2" xfId="17" xr:uid="{00000000-0005-0000-0000-000010000000}"/>
    <cellStyle name="Normalny 4 3" xfId="29" xr:uid="{00000000-0005-0000-0000-000011000000}"/>
    <cellStyle name="Normalny 4 4" xfId="16" xr:uid="{00000000-0005-0000-0000-000012000000}"/>
    <cellStyle name="Normalny 5" xfId="18" xr:uid="{00000000-0005-0000-0000-000013000000}"/>
    <cellStyle name="Normalny 5 2" xfId="19" xr:uid="{00000000-0005-0000-0000-000014000000}"/>
    <cellStyle name="Normalny 6" xfId="20" xr:uid="{00000000-0005-0000-0000-000015000000}"/>
    <cellStyle name="Normalny 7" xfId="21" xr:uid="{00000000-0005-0000-0000-000016000000}"/>
    <cellStyle name="Normalny 8" xfId="11" xr:uid="{00000000-0005-0000-0000-000017000000}"/>
    <cellStyle name="Normalny 9" xfId="10" xr:uid="{00000000-0005-0000-0000-000018000000}"/>
    <cellStyle name="Procentowy 2" xfId="7" xr:uid="{00000000-0005-0000-0000-000019000000}"/>
    <cellStyle name="Procentowy 3" xfId="8" xr:uid="{00000000-0005-0000-0000-00001A000000}"/>
    <cellStyle name="Procentowy 3 2" xfId="23" xr:uid="{00000000-0005-0000-0000-00001B000000}"/>
    <cellStyle name="Procentowy 4" xfId="9" xr:uid="{00000000-0005-0000-0000-00001C000000}"/>
    <cellStyle name="Procentowy 4 2" xfId="31" xr:uid="{00000000-0005-0000-0000-00001D000000}"/>
    <cellStyle name="Procentowy 4 3" xfId="24" xr:uid="{00000000-0005-0000-0000-00001E000000}"/>
    <cellStyle name="Procentowy 5" xfId="22" xr:uid="{00000000-0005-0000-0000-00001F000000}"/>
    <cellStyle name="Procentowy 6" xfId="30" xr:uid="{00000000-0005-0000-0000-000020000000}"/>
  </cellStyles>
  <dxfs count="14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7</xdr:col>
      <xdr:colOff>284669</xdr:colOff>
      <xdr:row>31</xdr:row>
      <xdr:rowOff>149662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0A6B613-00D1-42F4-B57B-8E252B3C9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6084335" cy="35786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290766</xdr:colOff>
      <xdr:row>53</xdr:row>
      <xdr:rowOff>164937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A44768C-37C3-41AD-BD74-056CECE25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620000"/>
          <a:ext cx="6090432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7</xdr:col>
      <xdr:colOff>370021</xdr:colOff>
      <xdr:row>73</xdr:row>
      <xdr:rowOff>174048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857C5477-E759-45DC-BED2-D97F415ED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811000"/>
          <a:ext cx="6169687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98</v>
      </c>
      <c r="D1" s="41"/>
      <c r="E1" s="41"/>
      <c r="F1" s="41"/>
      <c r="G1" s="41"/>
      <c r="H1" s="67">
        <v>43868</v>
      </c>
    </row>
    <row r="2" spans="2:8">
      <c r="H2" s="2" t="s">
        <v>99</v>
      </c>
    </row>
    <row r="3" spans="2:8" ht="26.25" customHeight="1">
      <c r="B3" s="153" t="s">
        <v>100</v>
      </c>
      <c r="C3" s="154"/>
      <c r="D3" s="154"/>
      <c r="E3" s="154"/>
      <c r="F3" s="154"/>
      <c r="G3" s="154"/>
      <c r="H3" s="155"/>
    </row>
    <row r="4" spans="2:8" ht="26.25" customHeight="1">
      <c r="B4" s="6"/>
      <c r="C4" s="134" t="s">
        <v>110</v>
      </c>
      <c r="D4" s="134" t="s">
        <v>111</v>
      </c>
      <c r="E4" s="7" t="s">
        <v>101</v>
      </c>
      <c r="F4" s="134" t="s">
        <v>112</v>
      </c>
      <c r="G4" s="134" t="s">
        <v>113</v>
      </c>
      <c r="H4" s="7" t="s">
        <v>101</v>
      </c>
    </row>
    <row r="5" spans="2:8" ht="26.25" customHeight="1">
      <c r="B5" s="3" t="s">
        <v>102</v>
      </c>
      <c r="C5" s="135">
        <v>1824</v>
      </c>
      <c r="D5" s="135">
        <v>2548</v>
      </c>
      <c r="E5" s="63">
        <v>-0.28414442700156983</v>
      </c>
      <c r="F5" s="135">
        <v>3206</v>
      </c>
      <c r="G5" s="135">
        <v>4464</v>
      </c>
      <c r="H5" s="63">
        <v>-0.28181003584229392</v>
      </c>
    </row>
    <row r="6" spans="2:8" ht="26.25" customHeight="1">
      <c r="B6" s="4" t="s">
        <v>103</v>
      </c>
      <c r="C6" s="136">
        <v>330</v>
      </c>
      <c r="D6" s="136">
        <v>420</v>
      </c>
      <c r="E6" s="64">
        <v>-0.2142857142857143</v>
      </c>
      <c r="F6" s="136">
        <v>638</v>
      </c>
      <c r="G6" s="136">
        <v>769</v>
      </c>
      <c r="H6" s="64">
        <v>-0.17035110533159947</v>
      </c>
    </row>
    <row r="7" spans="2:8" ht="26.25" customHeight="1">
      <c r="B7" s="4" t="s">
        <v>104</v>
      </c>
      <c r="C7" s="136">
        <v>32</v>
      </c>
      <c r="D7" s="136">
        <v>39</v>
      </c>
      <c r="E7" s="64">
        <v>-0.17948717948717952</v>
      </c>
      <c r="F7" s="136">
        <v>112</v>
      </c>
      <c r="G7" s="136">
        <v>110</v>
      </c>
      <c r="H7" s="64">
        <v>1.8181818181818077E-2</v>
      </c>
    </row>
    <row r="8" spans="2:8" ht="26.25" customHeight="1">
      <c r="B8" s="5" t="s">
        <v>105</v>
      </c>
      <c r="C8" s="136">
        <v>1462</v>
      </c>
      <c r="D8" s="136">
        <v>2089</v>
      </c>
      <c r="E8" s="65">
        <v>-0.30014360938247964</v>
      </c>
      <c r="F8" s="136">
        <v>2456</v>
      </c>
      <c r="G8" s="136">
        <v>3585</v>
      </c>
      <c r="H8" s="65">
        <v>-0.31492329149232912</v>
      </c>
    </row>
    <row r="9" spans="2:8" ht="26.25" customHeight="1">
      <c r="B9" s="3" t="s">
        <v>106</v>
      </c>
      <c r="C9" s="135">
        <v>119</v>
      </c>
      <c r="D9" s="135">
        <v>162</v>
      </c>
      <c r="E9" s="63">
        <v>-0.26543209876543206</v>
      </c>
      <c r="F9" s="135">
        <v>276</v>
      </c>
      <c r="G9" s="135">
        <v>347</v>
      </c>
      <c r="H9" s="63">
        <v>-0.20461095100864557</v>
      </c>
    </row>
    <row r="10" spans="2:8" ht="26.25" customHeight="1">
      <c r="B10" s="5" t="s">
        <v>107</v>
      </c>
      <c r="C10" s="136">
        <v>119</v>
      </c>
      <c r="D10" s="136">
        <v>162</v>
      </c>
      <c r="E10" s="65">
        <v>-0.26543209876543206</v>
      </c>
      <c r="F10" s="136">
        <v>276</v>
      </c>
      <c r="G10" s="136">
        <v>347</v>
      </c>
      <c r="H10" s="65">
        <v>-0.20461095100864557</v>
      </c>
    </row>
    <row r="11" spans="2:8" ht="26.25" customHeight="1">
      <c r="B11" s="8" t="s">
        <v>108</v>
      </c>
      <c r="C11" s="137">
        <v>1943</v>
      </c>
      <c r="D11" s="137">
        <v>2710</v>
      </c>
      <c r="E11" s="66">
        <v>-0.28302583025830264</v>
      </c>
      <c r="F11" s="137">
        <v>3482</v>
      </c>
      <c r="G11" s="137">
        <v>4811</v>
      </c>
      <c r="H11" s="66">
        <v>-0.27624194554146742</v>
      </c>
    </row>
    <row r="12" spans="2:8" ht="15" customHeight="1">
      <c r="B12" s="139" t="s">
        <v>109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44" priority="2" operator="lessThan">
      <formula>0</formula>
    </cfRule>
  </conditionalFormatting>
  <conditionalFormatting sqref="E5:E7 H5:H7 H11 E11">
    <cfRule type="cellIs" dxfId="143" priority="3" operator="lessThan">
      <formula>0</formula>
    </cfRule>
  </conditionalFormatting>
  <conditionalFormatting sqref="E8 H8">
    <cfRule type="cellIs" dxfId="142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>
      <selection activeCell="E14" sqref="E14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43895</v>
      </c>
    </row>
    <row r="2" spans="2:15" ht="14.45" customHeight="1">
      <c r="B2" s="187" t="s">
        <v>20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2:15" ht="14.45" customHeight="1">
      <c r="B3" s="188" t="s">
        <v>21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38</v>
      </c>
    </row>
    <row r="5" spans="2:15" ht="14.25" customHeight="1">
      <c r="B5" s="173" t="s">
        <v>0</v>
      </c>
      <c r="C5" s="175" t="s">
        <v>1</v>
      </c>
      <c r="D5" s="177" t="s">
        <v>81</v>
      </c>
      <c r="E5" s="178"/>
      <c r="F5" s="178"/>
      <c r="G5" s="178"/>
      <c r="H5" s="179"/>
      <c r="I5" s="178" t="s">
        <v>75</v>
      </c>
      <c r="J5" s="178"/>
      <c r="K5" s="177" t="s">
        <v>82</v>
      </c>
      <c r="L5" s="178"/>
      <c r="M5" s="178"/>
      <c r="N5" s="178"/>
      <c r="O5" s="179"/>
    </row>
    <row r="6" spans="2:15" ht="14.45" customHeight="1">
      <c r="B6" s="174"/>
      <c r="C6" s="176"/>
      <c r="D6" s="189" t="s">
        <v>83</v>
      </c>
      <c r="E6" s="190"/>
      <c r="F6" s="190"/>
      <c r="G6" s="190"/>
      <c r="H6" s="191"/>
      <c r="I6" s="190" t="s">
        <v>76</v>
      </c>
      <c r="J6" s="190"/>
      <c r="K6" s="189" t="s">
        <v>84</v>
      </c>
      <c r="L6" s="190"/>
      <c r="M6" s="190"/>
      <c r="N6" s="190"/>
      <c r="O6" s="191"/>
    </row>
    <row r="7" spans="2:15" ht="14.45" customHeight="1">
      <c r="B7" s="174"/>
      <c r="C7" s="174"/>
      <c r="D7" s="169">
        <v>2020</v>
      </c>
      <c r="E7" s="170"/>
      <c r="F7" s="180">
        <v>2019</v>
      </c>
      <c r="G7" s="180"/>
      <c r="H7" s="182" t="s">
        <v>23</v>
      </c>
      <c r="I7" s="184">
        <v>2020</v>
      </c>
      <c r="J7" s="169" t="s">
        <v>85</v>
      </c>
      <c r="K7" s="169">
        <v>2020</v>
      </c>
      <c r="L7" s="170"/>
      <c r="M7" s="180">
        <v>2019</v>
      </c>
      <c r="N7" s="170"/>
      <c r="O7" s="160" t="s">
        <v>23</v>
      </c>
    </row>
    <row r="8" spans="2:15" ht="14.45" customHeight="1">
      <c r="B8" s="161" t="s">
        <v>24</v>
      </c>
      <c r="C8" s="161" t="s">
        <v>25</v>
      </c>
      <c r="D8" s="171"/>
      <c r="E8" s="172"/>
      <c r="F8" s="181"/>
      <c r="G8" s="181"/>
      <c r="H8" s="183"/>
      <c r="I8" s="185"/>
      <c r="J8" s="186"/>
      <c r="K8" s="171"/>
      <c r="L8" s="172"/>
      <c r="M8" s="181"/>
      <c r="N8" s="172"/>
      <c r="O8" s="160"/>
    </row>
    <row r="9" spans="2:15" ht="14.25" customHeight="1">
      <c r="B9" s="161"/>
      <c r="C9" s="161"/>
      <c r="D9" s="145" t="s">
        <v>26</v>
      </c>
      <c r="E9" s="147" t="s">
        <v>2</v>
      </c>
      <c r="F9" s="146" t="s">
        <v>26</v>
      </c>
      <c r="G9" s="58" t="s">
        <v>2</v>
      </c>
      <c r="H9" s="163" t="s">
        <v>27</v>
      </c>
      <c r="I9" s="59" t="s">
        <v>26</v>
      </c>
      <c r="J9" s="165" t="s">
        <v>86</v>
      </c>
      <c r="K9" s="145" t="s">
        <v>26</v>
      </c>
      <c r="L9" s="57" t="s">
        <v>2</v>
      </c>
      <c r="M9" s="146" t="s">
        <v>26</v>
      </c>
      <c r="N9" s="57" t="s">
        <v>2</v>
      </c>
      <c r="O9" s="167" t="s">
        <v>27</v>
      </c>
    </row>
    <row r="10" spans="2:15" ht="14.45" customHeight="1">
      <c r="B10" s="162"/>
      <c r="C10" s="162"/>
      <c r="D10" s="148" t="s">
        <v>28</v>
      </c>
      <c r="E10" s="149" t="s">
        <v>29</v>
      </c>
      <c r="F10" s="55" t="s">
        <v>28</v>
      </c>
      <c r="G10" s="56" t="s">
        <v>29</v>
      </c>
      <c r="H10" s="164"/>
      <c r="I10" s="60" t="s">
        <v>28</v>
      </c>
      <c r="J10" s="166"/>
      <c r="K10" s="148" t="s">
        <v>28</v>
      </c>
      <c r="L10" s="149" t="s">
        <v>29</v>
      </c>
      <c r="M10" s="55" t="s">
        <v>28</v>
      </c>
      <c r="N10" s="149" t="s">
        <v>29</v>
      </c>
      <c r="O10" s="168"/>
    </row>
    <row r="11" spans="2:15" ht="14.45" customHeight="1">
      <c r="B11" s="68">
        <v>1</v>
      </c>
      <c r="C11" s="69" t="s">
        <v>3</v>
      </c>
      <c r="D11" s="70">
        <v>411</v>
      </c>
      <c r="E11" s="71">
        <v>0.22532894736842105</v>
      </c>
      <c r="F11" s="70">
        <v>675</v>
      </c>
      <c r="G11" s="72">
        <v>0.26491365777080061</v>
      </c>
      <c r="H11" s="73">
        <v>-0.39111111111111108</v>
      </c>
      <c r="I11" s="74">
        <v>344</v>
      </c>
      <c r="J11" s="75">
        <v>0.19476744186046502</v>
      </c>
      <c r="K11" s="70">
        <v>755</v>
      </c>
      <c r="L11" s="71">
        <v>0.23549594510293201</v>
      </c>
      <c r="M11" s="70">
        <v>1171</v>
      </c>
      <c r="N11" s="72">
        <v>0.26232078853046598</v>
      </c>
      <c r="O11" s="73">
        <v>-0.35525192143467121</v>
      </c>
    </row>
    <row r="12" spans="2:15" ht="14.45" customHeight="1">
      <c r="B12" s="76">
        <v>2</v>
      </c>
      <c r="C12" s="77" t="s">
        <v>4</v>
      </c>
      <c r="D12" s="78">
        <v>288</v>
      </c>
      <c r="E12" s="79">
        <v>0.15789473684210525</v>
      </c>
      <c r="F12" s="78">
        <v>463</v>
      </c>
      <c r="G12" s="90">
        <v>0.18171114599686028</v>
      </c>
      <c r="H12" s="81">
        <v>-0.37796976241900648</v>
      </c>
      <c r="I12" s="102">
        <v>260</v>
      </c>
      <c r="J12" s="91">
        <v>0.10769230769230775</v>
      </c>
      <c r="K12" s="78">
        <v>548</v>
      </c>
      <c r="L12" s="79">
        <v>0.17092950717404864</v>
      </c>
      <c r="M12" s="78">
        <v>826</v>
      </c>
      <c r="N12" s="90">
        <v>0.18503584229390682</v>
      </c>
      <c r="O12" s="81">
        <v>-0.33656174334140432</v>
      </c>
    </row>
    <row r="13" spans="2:15" ht="14.45" customHeight="1">
      <c r="B13" s="76">
        <v>3</v>
      </c>
      <c r="C13" s="77" t="s">
        <v>8</v>
      </c>
      <c r="D13" s="78">
        <v>322</v>
      </c>
      <c r="E13" s="79">
        <v>0.17653508771929824</v>
      </c>
      <c r="F13" s="78">
        <v>344</v>
      </c>
      <c r="G13" s="90">
        <v>0.13500784929356358</v>
      </c>
      <c r="H13" s="81">
        <v>-6.3953488372093026E-2</v>
      </c>
      <c r="I13" s="102">
        <v>206</v>
      </c>
      <c r="J13" s="91">
        <v>0.56310679611650483</v>
      </c>
      <c r="K13" s="78">
        <v>528</v>
      </c>
      <c r="L13" s="79">
        <v>0.16469120399251402</v>
      </c>
      <c r="M13" s="78">
        <v>690</v>
      </c>
      <c r="N13" s="90">
        <v>0.15456989247311828</v>
      </c>
      <c r="O13" s="81">
        <v>-0.23478260869565215</v>
      </c>
    </row>
    <row r="14" spans="2:15" ht="14.45" customHeight="1">
      <c r="B14" s="76">
        <v>4</v>
      </c>
      <c r="C14" s="77" t="s">
        <v>10</v>
      </c>
      <c r="D14" s="78">
        <v>361</v>
      </c>
      <c r="E14" s="79">
        <v>0.19791666666666666</v>
      </c>
      <c r="F14" s="78">
        <v>535</v>
      </c>
      <c r="G14" s="90">
        <v>0.20996860282574567</v>
      </c>
      <c r="H14" s="81">
        <v>-0.3252336448598131</v>
      </c>
      <c r="I14" s="102">
        <v>163</v>
      </c>
      <c r="J14" s="91">
        <v>1.2147239263803682</v>
      </c>
      <c r="K14" s="78">
        <v>524</v>
      </c>
      <c r="L14" s="79">
        <v>0.16344354335620712</v>
      </c>
      <c r="M14" s="78">
        <v>805</v>
      </c>
      <c r="N14" s="90">
        <v>0.18033154121863798</v>
      </c>
      <c r="O14" s="81">
        <v>-0.34906832298136647</v>
      </c>
    </row>
    <row r="15" spans="2:15" ht="14.45" customHeight="1">
      <c r="B15" s="76">
        <v>5</v>
      </c>
      <c r="C15" s="77" t="s">
        <v>9</v>
      </c>
      <c r="D15" s="78">
        <v>233</v>
      </c>
      <c r="E15" s="79">
        <v>0.12774122807017543</v>
      </c>
      <c r="F15" s="78">
        <v>306</v>
      </c>
      <c r="G15" s="80">
        <v>0.12009419152276295</v>
      </c>
      <c r="H15" s="81">
        <v>-0.23856209150326801</v>
      </c>
      <c r="I15" s="82">
        <v>205</v>
      </c>
      <c r="J15" s="83">
        <v>0.13658536585365844</v>
      </c>
      <c r="K15" s="78">
        <v>438</v>
      </c>
      <c r="L15" s="79">
        <v>0.13661883967560823</v>
      </c>
      <c r="M15" s="78">
        <v>555</v>
      </c>
      <c r="N15" s="80">
        <v>0.12432795698924731</v>
      </c>
      <c r="O15" s="81">
        <v>-0.21081081081081077</v>
      </c>
    </row>
    <row r="16" spans="2:15" ht="14.45" customHeight="1">
      <c r="B16" s="76">
        <v>6</v>
      </c>
      <c r="C16" s="77" t="s">
        <v>12</v>
      </c>
      <c r="D16" s="78">
        <v>89</v>
      </c>
      <c r="E16" s="79">
        <v>4.8793859649122806E-2</v>
      </c>
      <c r="F16" s="78">
        <v>78</v>
      </c>
      <c r="G16" s="80">
        <v>3.0612244897959183E-2</v>
      </c>
      <c r="H16" s="81">
        <v>0.14102564102564097</v>
      </c>
      <c r="I16" s="82">
        <v>122</v>
      </c>
      <c r="J16" s="83">
        <v>-0.27049180327868849</v>
      </c>
      <c r="K16" s="78">
        <v>211</v>
      </c>
      <c r="L16" s="79">
        <v>6.5814098565190271E-2</v>
      </c>
      <c r="M16" s="78">
        <v>164</v>
      </c>
      <c r="N16" s="80">
        <v>3.6738351254480286E-2</v>
      </c>
      <c r="O16" s="81">
        <v>0.28658536585365857</v>
      </c>
    </row>
    <row r="17" spans="2:15" ht="14.45" customHeight="1">
      <c r="B17" s="76">
        <v>7</v>
      </c>
      <c r="C17" s="77" t="s">
        <v>11</v>
      </c>
      <c r="D17" s="78">
        <v>107</v>
      </c>
      <c r="E17" s="79">
        <v>5.8662280701754388E-2</v>
      </c>
      <c r="F17" s="78">
        <v>133</v>
      </c>
      <c r="G17" s="90">
        <v>5.21978021978022E-2</v>
      </c>
      <c r="H17" s="81">
        <v>-0.19548872180451127</v>
      </c>
      <c r="I17" s="102">
        <v>53</v>
      </c>
      <c r="J17" s="91">
        <v>1.0188679245283021</v>
      </c>
      <c r="K17" s="78">
        <v>160</v>
      </c>
      <c r="L17" s="79">
        <v>4.9906425452276984E-2</v>
      </c>
      <c r="M17" s="78">
        <v>210</v>
      </c>
      <c r="N17" s="90">
        <v>4.7043010752688172E-2</v>
      </c>
      <c r="O17" s="81">
        <v>-0.23809523809523814</v>
      </c>
    </row>
    <row r="18" spans="2:15">
      <c r="B18" s="158" t="s">
        <v>70</v>
      </c>
      <c r="C18" s="159"/>
      <c r="D18" s="51">
        <f>SUM(D11:D17)</f>
        <v>1811</v>
      </c>
      <c r="E18" s="50">
        <f>D18/D20</f>
        <v>0.99287280701754388</v>
      </c>
      <c r="F18" s="30">
        <f>SUM(F11:F17)</f>
        <v>2534</v>
      </c>
      <c r="G18" s="50">
        <f>F18/F20</f>
        <v>0.99450549450549453</v>
      </c>
      <c r="H18" s="49">
        <f>D18/F18-1</f>
        <v>-0.28531965272296766</v>
      </c>
      <c r="I18" s="30">
        <f>SUM(I11:I17)</f>
        <v>1353</v>
      </c>
      <c r="J18" s="32">
        <f>D18/I18-1</f>
        <v>0.33850702143385081</v>
      </c>
      <c r="K18" s="30">
        <f>SUM(K11:K17)</f>
        <v>3164</v>
      </c>
      <c r="L18" s="50">
        <f>K18/K20</f>
        <v>0.98689956331877726</v>
      </c>
      <c r="M18" s="30">
        <f>SUM(M11:M17)</f>
        <v>4421</v>
      </c>
      <c r="N18" s="50">
        <f>M18/M20</f>
        <v>0.99036738351254483</v>
      </c>
      <c r="O18" s="49">
        <f>K18/M18-1</f>
        <v>-0.28432481339063564</v>
      </c>
    </row>
    <row r="19" spans="2:15">
      <c r="B19" s="158" t="s">
        <v>30</v>
      </c>
      <c r="C19" s="159"/>
      <c r="D19" s="30">
        <f>D20-D18</f>
        <v>13</v>
      </c>
      <c r="E19" s="50">
        <f>D19/D20</f>
        <v>7.12719298245614E-3</v>
      </c>
      <c r="F19" s="30">
        <f>F20-F18</f>
        <v>14</v>
      </c>
      <c r="G19" s="50">
        <f>F19/F20</f>
        <v>5.4945054945054949E-3</v>
      </c>
      <c r="H19" s="49">
        <f>D19/F19-1</f>
        <v>-7.1428571428571397E-2</v>
      </c>
      <c r="I19" s="30">
        <f>I20-I18</f>
        <v>29</v>
      </c>
      <c r="J19" s="32">
        <f>D19/I19-1</f>
        <v>-0.55172413793103448</v>
      </c>
      <c r="K19" s="30">
        <f>K20-K18</f>
        <v>42</v>
      </c>
      <c r="L19" s="50">
        <f>K19/K20</f>
        <v>1.3100436681222707E-2</v>
      </c>
      <c r="M19" s="30">
        <f>M20-M18</f>
        <v>43</v>
      </c>
      <c r="N19" s="50">
        <f>M19/M20</f>
        <v>9.6326164874551978E-3</v>
      </c>
      <c r="O19" s="49">
        <f>K19/M19-1</f>
        <v>-2.3255813953488413E-2</v>
      </c>
    </row>
    <row r="20" spans="2:15">
      <c r="B20" s="156" t="s">
        <v>31</v>
      </c>
      <c r="C20" s="157"/>
      <c r="D20" s="40">
        <v>1824</v>
      </c>
      <c r="E20" s="13">
        <v>1</v>
      </c>
      <c r="F20" s="40">
        <v>2548</v>
      </c>
      <c r="G20" s="13">
        <v>1</v>
      </c>
      <c r="H20" s="14">
        <v>-0.28414442700156983</v>
      </c>
      <c r="I20" s="40">
        <v>1382</v>
      </c>
      <c r="J20" s="15">
        <v>0.31982633863965271</v>
      </c>
      <c r="K20" s="40">
        <v>3206</v>
      </c>
      <c r="L20" s="13">
        <v>1</v>
      </c>
      <c r="M20" s="40">
        <v>4464</v>
      </c>
      <c r="N20" s="13">
        <v>1</v>
      </c>
      <c r="O20" s="23">
        <v>-0.28181003584229392</v>
      </c>
    </row>
    <row r="21" spans="2:15">
      <c r="B21" s="54" t="s">
        <v>45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41" priority="89" operator="lessThan">
      <formula>0</formula>
    </cfRule>
  </conditionalFormatting>
  <conditionalFormatting sqref="H19">
    <cfRule type="cellIs" dxfId="140" priority="90" operator="lessThan">
      <formula>0</formula>
    </cfRule>
  </conditionalFormatting>
  <conditionalFormatting sqref="J18:J19">
    <cfRule type="cellIs" dxfId="139" priority="88" operator="lessThan">
      <formula>0</formula>
    </cfRule>
  </conditionalFormatting>
  <conditionalFormatting sqref="O19">
    <cfRule type="cellIs" dxfId="138" priority="87" operator="lessThan">
      <formula>0</formula>
    </cfRule>
  </conditionalFormatting>
  <conditionalFormatting sqref="O18">
    <cfRule type="cellIs" dxfId="137" priority="86" operator="lessThan">
      <formula>0</formula>
    </cfRule>
  </conditionalFormatting>
  <conditionalFormatting sqref="H11:H15 J11:J15 O11:O15">
    <cfRule type="cellIs" dxfId="135" priority="8" operator="lessThan">
      <formula>0</formula>
    </cfRule>
  </conditionalFormatting>
  <conditionalFormatting sqref="D11:E17 G11:J17 L11:L17 N11:O17">
    <cfRule type="cellIs" dxfId="134" priority="6" operator="equal">
      <formula>0</formula>
    </cfRule>
  </conditionalFormatting>
  <conditionalFormatting sqref="F11:F17">
    <cfRule type="cellIs" dxfId="133" priority="5" operator="equal">
      <formula>0</formula>
    </cfRule>
  </conditionalFormatting>
  <conditionalFormatting sqref="K11:K17">
    <cfRule type="cellIs" dxfId="132" priority="4" operator="equal">
      <formula>0</formula>
    </cfRule>
  </conditionalFormatting>
  <conditionalFormatting sqref="H16:H17 J16:J17 O16:O17">
    <cfRule type="cellIs" dxfId="131" priority="7" operator="lessThan">
      <formula>0</formula>
    </cfRule>
  </conditionalFormatting>
  <conditionalFormatting sqref="M11:M17">
    <cfRule type="cellIs" dxfId="130" priority="3" operator="equal">
      <formula>0</formula>
    </cfRule>
  </conditionalFormatting>
  <conditionalFormatting sqref="H20 O20">
    <cfRule type="cellIs" dxfId="1" priority="2" operator="lessThan">
      <formula>0</formula>
    </cfRule>
  </conditionalFormatting>
  <conditionalFormatting sqref="H20 O20 J20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5"/>
  <sheetViews>
    <sheetView showGridLines="0" topLeftCell="A7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43895</v>
      </c>
    </row>
    <row r="2" spans="2:15" ht="14.45" customHeight="1">
      <c r="B2" s="187" t="s">
        <v>20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24"/>
    </row>
    <row r="3" spans="2:15" ht="14.45" customHeight="1">
      <c r="B3" s="188" t="s">
        <v>21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9" t="s">
        <v>38</v>
      </c>
    </row>
    <row r="4" spans="2:15" ht="14.45" customHeight="1">
      <c r="B4" s="175" t="s">
        <v>22</v>
      </c>
      <c r="C4" s="175" t="s">
        <v>1</v>
      </c>
      <c r="D4" s="177" t="s">
        <v>81</v>
      </c>
      <c r="E4" s="178"/>
      <c r="F4" s="178"/>
      <c r="G4" s="178"/>
      <c r="H4" s="179"/>
      <c r="I4" s="178" t="s">
        <v>75</v>
      </c>
      <c r="J4" s="178"/>
      <c r="K4" s="177" t="s">
        <v>82</v>
      </c>
      <c r="L4" s="178"/>
      <c r="M4" s="178"/>
      <c r="N4" s="178"/>
      <c r="O4" s="179"/>
    </row>
    <row r="5" spans="2:15" ht="14.45" customHeight="1">
      <c r="B5" s="176"/>
      <c r="C5" s="176"/>
      <c r="D5" s="189" t="s">
        <v>83</v>
      </c>
      <c r="E5" s="190"/>
      <c r="F5" s="190"/>
      <c r="G5" s="190"/>
      <c r="H5" s="191"/>
      <c r="I5" s="190" t="s">
        <v>76</v>
      </c>
      <c r="J5" s="190"/>
      <c r="K5" s="189" t="s">
        <v>84</v>
      </c>
      <c r="L5" s="190"/>
      <c r="M5" s="190"/>
      <c r="N5" s="190"/>
      <c r="O5" s="191"/>
    </row>
    <row r="6" spans="2:15" ht="14.45" customHeight="1">
      <c r="B6" s="176"/>
      <c r="C6" s="174"/>
      <c r="D6" s="169">
        <v>2020</v>
      </c>
      <c r="E6" s="170"/>
      <c r="F6" s="180">
        <v>2019</v>
      </c>
      <c r="G6" s="180"/>
      <c r="H6" s="182" t="s">
        <v>23</v>
      </c>
      <c r="I6" s="184">
        <v>2020</v>
      </c>
      <c r="J6" s="169" t="s">
        <v>85</v>
      </c>
      <c r="K6" s="169">
        <v>2020</v>
      </c>
      <c r="L6" s="170"/>
      <c r="M6" s="180">
        <v>2019</v>
      </c>
      <c r="N6" s="170"/>
      <c r="O6" s="160" t="s">
        <v>23</v>
      </c>
    </row>
    <row r="7" spans="2:15" ht="14.45" customHeight="1">
      <c r="B7" s="192" t="s">
        <v>22</v>
      </c>
      <c r="C7" s="161" t="s">
        <v>25</v>
      </c>
      <c r="D7" s="171"/>
      <c r="E7" s="172"/>
      <c r="F7" s="181"/>
      <c r="G7" s="181"/>
      <c r="H7" s="183"/>
      <c r="I7" s="185"/>
      <c r="J7" s="186"/>
      <c r="K7" s="171"/>
      <c r="L7" s="172"/>
      <c r="M7" s="181"/>
      <c r="N7" s="172"/>
      <c r="O7" s="160"/>
    </row>
    <row r="8" spans="2:15" ht="14.45" customHeight="1">
      <c r="B8" s="192"/>
      <c r="C8" s="161"/>
      <c r="D8" s="145" t="s">
        <v>26</v>
      </c>
      <c r="E8" s="147" t="s">
        <v>2</v>
      </c>
      <c r="F8" s="146" t="s">
        <v>26</v>
      </c>
      <c r="G8" s="58" t="s">
        <v>2</v>
      </c>
      <c r="H8" s="163" t="s">
        <v>27</v>
      </c>
      <c r="I8" s="59" t="s">
        <v>26</v>
      </c>
      <c r="J8" s="165" t="s">
        <v>86</v>
      </c>
      <c r="K8" s="145" t="s">
        <v>26</v>
      </c>
      <c r="L8" s="57" t="s">
        <v>2</v>
      </c>
      <c r="M8" s="146" t="s">
        <v>26</v>
      </c>
      <c r="N8" s="57" t="s">
        <v>2</v>
      </c>
      <c r="O8" s="167" t="s">
        <v>27</v>
      </c>
    </row>
    <row r="9" spans="2:15" ht="14.45" customHeight="1">
      <c r="B9" s="193"/>
      <c r="C9" s="162"/>
      <c r="D9" s="148" t="s">
        <v>28</v>
      </c>
      <c r="E9" s="149" t="s">
        <v>29</v>
      </c>
      <c r="F9" s="55" t="s">
        <v>28</v>
      </c>
      <c r="G9" s="56" t="s">
        <v>29</v>
      </c>
      <c r="H9" s="164"/>
      <c r="I9" s="60" t="s">
        <v>28</v>
      </c>
      <c r="J9" s="166"/>
      <c r="K9" s="148" t="s">
        <v>28</v>
      </c>
      <c r="L9" s="149" t="s">
        <v>29</v>
      </c>
      <c r="M9" s="55" t="s">
        <v>28</v>
      </c>
      <c r="N9" s="149" t="s">
        <v>29</v>
      </c>
      <c r="O9" s="168"/>
    </row>
    <row r="10" spans="2:15" ht="14.45" customHeight="1">
      <c r="B10" s="76"/>
      <c r="C10" s="69" t="s">
        <v>12</v>
      </c>
      <c r="D10" s="86">
        <v>52</v>
      </c>
      <c r="E10" s="71">
        <v>0.47272727272727272</v>
      </c>
      <c r="F10" s="87">
        <v>64</v>
      </c>
      <c r="G10" s="72">
        <v>0.42953020134228187</v>
      </c>
      <c r="H10" s="73">
        <v>-0.1875</v>
      </c>
      <c r="I10" s="87">
        <v>74</v>
      </c>
      <c r="J10" s="75">
        <v>-0.29729729729729726</v>
      </c>
      <c r="K10" s="86">
        <v>126</v>
      </c>
      <c r="L10" s="71">
        <v>0.48461538461538461</v>
      </c>
      <c r="M10" s="87">
        <v>121</v>
      </c>
      <c r="N10" s="72">
        <v>0.4101694915254237</v>
      </c>
      <c r="O10" s="73">
        <v>4.1322314049586861E-2</v>
      </c>
    </row>
    <row r="11" spans="2:15" ht="14.45" customHeight="1">
      <c r="B11" s="76"/>
      <c r="C11" s="77" t="s">
        <v>4</v>
      </c>
      <c r="D11" s="88">
        <v>22</v>
      </c>
      <c r="E11" s="79">
        <v>0.2</v>
      </c>
      <c r="F11" s="89">
        <v>33</v>
      </c>
      <c r="G11" s="90">
        <v>0.22147651006711411</v>
      </c>
      <c r="H11" s="81">
        <v>-0.33333333333333337</v>
      </c>
      <c r="I11" s="89">
        <v>29</v>
      </c>
      <c r="J11" s="91">
        <v>-0.24137931034482762</v>
      </c>
      <c r="K11" s="88">
        <v>51</v>
      </c>
      <c r="L11" s="79">
        <v>0.19615384615384615</v>
      </c>
      <c r="M11" s="89">
        <v>62</v>
      </c>
      <c r="N11" s="90">
        <v>0.21016949152542372</v>
      </c>
      <c r="O11" s="81">
        <v>-0.17741935483870963</v>
      </c>
    </row>
    <row r="12" spans="2:15" ht="14.45" customHeight="1">
      <c r="B12" s="76"/>
      <c r="C12" s="77" t="s">
        <v>9</v>
      </c>
      <c r="D12" s="88">
        <v>22</v>
      </c>
      <c r="E12" s="79">
        <v>0.2</v>
      </c>
      <c r="F12" s="89">
        <v>25</v>
      </c>
      <c r="G12" s="90">
        <v>0.16778523489932887</v>
      </c>
      <c r="H12" s="81">
        <v>-0.12</v>
      </c>
      <c r="I12" s="89">
        <v>27</v>
      </c>
      <c r="J12" s="91">
        <v>-0.18518518518518523</v>
      </c>
      <c r="K12" s="88">
        <v>49</v>
      </c>
      <c r="L12" s="79">
        <v>0.18846153846153846</v>
      </c>
      <c r="M12" s="89">
        <v>46</v>
      </c>
      <c r="N12" s="90">
        <v>0.15593220338983052</v>
      </c>
      <c r="O12" s="81">
        <v>6.5217391304347894E-2</v>
      </c>
    </row>
    <row r="13" spans="2:15" ht="14.45" customHeight="1">
      <c r="B13" s="76"/>
      <c r="C13" s="77" t="s">
        <v>3</v>
      </c>
      <c r="D13" s="88">
        <v>9</v>
      </c>
      <c r="E13" s="79">
        <v>8.1818181818181818E-2</v>
      </c>
      <c r="F13" s="89">
        <v>15</v>
      </c>
      <c r="G13" s="90">
        <v>0.10067114093959731</v>
      </c>
      <c r="H13" s="81">
        <v>-0.4</v>
      </c>
      <c r="I13" s="89">
        <v>5</v>
      </c>
      <c r="J13" s="91">
        <v>0.8</v>
      </c>
      <c r="K13" s="88">
        <v>14</v>
      </c>
      <c r="L13" s="79">
        <v>5.3846153846153849E-2</v>
      </c>
      <c r="M13" s="89">
        <v>22</v>
      </c>
      <c r="N13" s="90">
        <v>7.4576271186440682E-2</v>
      </c>
      <c r="O13" s="81">
        <v>-0.36363636363636365</v>
      </c>
    </row>
    <row r="14" spans="2:15" ht="14.45" customHeight="1">
      <c r="B14" s="118"/>
      <c r="C14" s="77" t="s">
        <v>43</v>
      </c>
      <c r="D14" s="88">
        <v>1</v>
      </c>
      <c r="E14" s="79">
        <v>9.0909090909090905E-3</v>
      </c>
      <c r="F14" s="89">
        <v>5</v>
      </c>
      <c r="G14" s="90">
        <v>3.3557046979865772E-2</v>
      </c>
      <c r="H14" s="81">
        <v>-0.8</v>
      </c>
      <c r="I14" s="89">
        <v>8</v>
      </c>
      <c r="J14" s="91">
        <v>-0.875</v>
      </c>
      <c r="K14" s="88">
        <v>9</v>
      </c>
      <c r="L14" s="79">
        <v>3.4615384615384617E-2</v>
      </c>
      <c r="M14" s="89">
        <v>26</v>
      </c>
      <c r="N14" s="90">
        <v>8.8135593220338981E-2</v>
      </c>
      <c r="O14" s="81">
        <v>-0.65384615384615385</v>
      </c>
    </row>
    <row r="15" spans="2:15" ht="14.45" customHeight="1">
      <c r="B15" s="76"/>
      <c r="C15" s="77" t="s">
        <v>57</v>
      </c>
      <c r="D15" s="88">
        <v>1</v>
      </c>
      <c r="E15" s="79">
        <v>9.0909090909090905E-3</v>
      </c>
      <c r="F15" s="89">
        <v>0</v>
      </c>
      <c r="G15" s="90">
        <v>0</v>
      </c>
      <c r="H15" s="81"/>
      <c r="I15" s="89">
        <v>3</v>
      </c>
      <c r="J15" s="91">
        <v>-0.66666666666666674</v>
      </c>
      <c r="K15" s="88">
        <v>4</v>
      </c>
      <c r="L15" s="79">
        <v>1.5384615384615385E-2</v>
      </c>
      <c r="M15" s="89">
        <v>3</v>
      </c>
      <c r="N15" s="90">
        <v>1.0169491525423728E-2</v>
      </c>
      <c r="O15" s="81">
        <v>0.33333333333333326</v>
      </c>
    </row>
    <row r="16" spans="2:15" ht="14.45" customHeight="1">
      <c r="B16" s="76"/>
      <c r="C16" s="77" t="s">
        <v>11</v>
      </c>
      <c r="D16" s="88">
        <v>2</v>
      </c>
      <c r="E16" s="79">
        <v>1.8181818181818181E-2</v>
      </c>
      <c r="F16" s="89">
        <v>3</v>
      </c>
      <c r="G16" s="90">
        <v>2.0134228187919462E-2</v>
      </c>
      <c r="H16" s="81">
        <v>-0.33333333333333337</v>
      </c>
      <c r="I16" s="89">
        <v>1</v>
      </c>
      <c r="J16" s="91">
        <v>1</v>
      </c>
      <c r="K16" s="88">
        <v>3</v>
      </c>
      <c r="L16" s="79">
        <v>1.1538461538461539E-2</v>
      </c>
      <c r="M16" s="89">
        <v>6</v>
      </c>
      <c r="N16" s="90">
        <v>2.0338983050847456E-2</v>
      </c>
      <c r="O16" s="81">
        <v>-0.5</v>
      </c>
    </row>
    <row r="17" spans="2:15" ht="14.45" customHeight="1">
      <c r="B17" s="138"/>
      <c r="C17" s="92" t="s">
        <v>30</v>
      </c>
      <c r="D17" s="93">
        <v>1</v>
      </c>
      <c r="E17" s="94">
        <v>9.0909090909090905E-3</v>
      </c>
      <c r="F17" s="93">
        <v>4</v>
      </c>
      <c r="G17" s="94">
        <v>2.6845637583892617E-2</v>
      </c>
      <c r="H17" s="95">
        <v>-0.75</v>
      </c>
      <c r="I17" s="93">
        <v>4</v>
      </c>
      <c r="J17" s="94">
        <v>2.6666666666666668E-2</v>
      </c>
      <c r="K17" s="93">
        <v>4</v>
      </c>
      <c r="L17" s="94">
        <v>1.5384615384615385E-2</v>
      </c>
      <c r="M17" s="93">
        <v>9</v>
      </c>
      <c r="N17" s="94">
        <v>3.0508474576271188E-2</v>
      </c>
      <c r="O17" s="96">
        <v>-0.55555555555555558</v>
      </c>
    </row>
    <row r="18" spans="2:15" ht="14.45" customHeight="1">
      <c r="B18" s="26" t="s">
        <v>5</v>
      </c>
      <c r="C18" s="97" t="s">
        <v>31</v>
      </c>
      <c r="D18" s="98">
        <v>110</v>
      </c>
      <c r="E18" s="18">
        <v>0.99999999999999989</v>
      </c>
      <c r="F18" s="98">
        <v>149</v>
      </c>
      <c r="G18" s="18">
        <v>0.99999999999999989</v>
      </c>
      <c r="H18" s="19">
        <v>-0.26174496644295298</v>
      </c>
      <c r="I18" s="98">
        <v>150</v>
      </c>
      <c r="J18" s="20">
        <v>-0.26666666666666672</v>
      </c>
      <c r="K18" s="98">
        <v>260</v>
      </c>
      <c r="L18" s="18">
        <v>1</v>
      </c>
      <c r="M18" s="98">
        <v>295</v>
      </c>
      <c r="N18" s="20">
        <v>0.99999999999999978</v>
      </c>
      <c r="O18" s="22">
        <v>-0.11864406779661019</v>
      </c>
    </row>
    <row r="19" spans="2:15" ht="14.45" customHeight="1">
      <c r="B19" s="76"/>
      <c r="C19" s="69" t="s">
        <v>3</v>
      </c>
      <c r="D19" s="86">
        <v>400</v>
      </c>
      <c r="E19" s="71">
        <v>0.23391812865497075</v>
      </c>
      <c r="F19" s="87">
        <v>660</v>
      </c>
      <c r="G19" s="72">
        <v>0.27545909849749584</v>
      </c>
      <c r="H19" s="73">
        <v>-0.39393939393939392</v>
      </c>
      <c r="I19" s="87">
        <v>339</v>
      </c>
      <c r="J19" s="75">
        <v>0.17994100294985249</v>
      </c>
      <c r="K19" s="86">
        <v>739</v>
      </c>
      <c r="L19" s="71">
        <v>0.25118966689326988</v>
      </c>
      <c r="M19" s="87">
        <v>1149</v>
      </c>
      <c r="N19" s="72">
        <v>0.27587034813925571</v>
      </c>
      <c r="O19" s="73">
        <v>-0.35683202785030466</v>
      </c>
    </row>
    <row r="20" spans="2:15" ht="14.45" customHeight="1">
      <c r="B20" s="76"/>
      <c r="C20" s="77" t="s">
        <v>8</v>
      </c>
      <c r="D20" s="88">
        <v>322</v>
      </c>
      <c r="E20" s="79">
        <v>0.18830409356725147</v>
      </c>
      <c r="F20" s="89">
        <v>344</v>
      </c>
      <c r="G20" s="90">
        <v>0.14357262103505844</v>
      </c>
      <c r="H20" s="81">
        <v>-6.3953488372093026E-2</v>
      </c>
      <c r="I20" s="89">
        <v>206</v>
      </c>
      <c r="J20" s="91">
        <v>0.56310679611650483</v>
      </c>
      <c r="K20" s="88">
        <v>528</v>
      </c>
      <c r="L20" s="79">
        <v>0.17946974847042829</v>
      </c>
      <c r="M20" s="89">
        <v>688</v>
      </c>
      <c r="N20" s="90">
        <v>0.1651860744297719</v>
      </c>
      <c r="O20" s="81">
        <v>-0.23255813953488369</v>
      </c>
    </row>
    <row r="21" spans="2:15" ht="14.45" customHeight="1">
      <c r="B21" s="76"/>
      <c r="C21" s="77" t="s">
        <v>10</v>
      </c>
      <c r="D21" s="88">
        <v>361</v>
      </c>
      <c r="E21" s="79">
        <v>0.21111111111111111</v>
      </c>
      <c r="F21" s="89">
        <v>535</v>
      </c>
      <c r="G21" s="90">
        <v>0.22328881469115192</v>
      </c>
      <c r="H21" s="81">
        <v>-0.3252336448598131</v>
      </c>
      <c r="I21" s="89">
        <v>163</v>
      </c>
      <c r="J21" s="91">
        <v>1.2147239263803682</v>
      </c>
      <c r="K21" s="88">
        <v>524</v>
      </c>
      <c r="L21" s="79">
        <v>0.17811012916383412</v>
      </c>
      <c r="M21" s="89">
        <v>805</v>
      </c>
      <c r="N21" s="90">
        <v>0.19327731092436976</v>
      </c>
      <c r="O21" s="81">
        <v>-0.34906832298136647</v>
      </c>
    </row>
    <row r="22" spans="2:15" ht="14.45" customHeight="1">
      <c r="B22" s="76"/>
      <c r="C22" s="77" t="s">
        <v>4</v>
      </c>
      <c r="D22" s="88">
        <v>266</v>
      </c>
      <c r="E22" s="79">
        <v>0.15555555555555556</v>
      </c>
      <c r="F22" s="89">
        <v>430</v>
      </c>
      <c r="G22" s="90">
        <v>0.17946577629382304</v>
      </c>
      <c r="H22" s="81">
        <v>-0.38139534883720927</v>
      </c>
      <c r="I22" s="89">
        <v>231</v>
      </c>
      <c r="J22" s="91">
        <v>0.1515151515151516</v>
      </c>
      <c r="K22" s="88">
        <v>497</v>
      </c>
      <c r="L22" s="79">
        <v>0.16893269884432358</v>
      </c>
      <c r="M22" s="89">
        <v>764</v>
      </c>
      <c r="N22" s="90">
        <v>0.18343337334933973</v>
      </c>
      <c r="O22" s="81">
        <v>-0.34947643979057597</v>
      </c>
    </row>
    <row r="23" spans="2:15" ht="14.45" customHeight="1">
      <c r="B23" s="118"/>
      <c r="C23" s="77" t="s">
        <v>9</v>
      </c>
      <c r="D23" s="88">
        <v>211</v>
      </c>
      <c r="E23" s="79">
        <v>0.12339181286549708</v>
      </c>
      <c r="F23" s="89">
        <v>280</v>
      </c>
      <c r="G23" s="90">
        <v>0.11686143572621036</v>
      </c>
      <c r="H23" s="81">
        <v>-0.24642857142857144</v>
      </c>
      <c r="I23" s="89">
        <v>178</v>
      </c>
      <c r="J23" s="91">
        <v>0.18539325842696619</v>
      </c>
      <c r="K23" s="88">
        <v>389</v>
      </c>
      <c r="L23" s="79">
        <v>0.13222297756628143</v>
      </c>
      <c r="M23" s="89">
        <v>508</v>
      </c>
      <c r="N23" s="90">
        <v>0.12196878751500601</v>
      </c>
      <c r="O23" s="81">
        <v>-0.23425196850393704</v>
      </c>
    </row>
    <row r="24" spans="2:15" ht="14.45" customHeight="1">
      <c r="B24" s="76"/>
      <c r="C24" s="77" t="s">
        <v>11</v>
      </c>
      <c r="D24" s="88">
        <v>105</v>
      </c>
      <c r="E24" s="79">
        <v>6.1403508771929821E-2</v>
      </c>
      <c r="F24" s="89">
        <v>128</v>
      </c>
      <c r="G24" s="90">
        <v>5.3422370617696162E-2</v>
      </c>
      <c r="H24" s="81">
        <v>-0.1796875</v>
      </c>
      <c r="I24" s="89">
        <v>52</v>
      </c>
      <c r="J24" s="91">
        <v>1.0192307692307692</v>
      </c>
      <c r="K24" s="88">
        <v>157</v>
      </c>
      <c r="L24" s="79">
        <v>5.336505778382053E-2</v>
      </c>
      <c r="M24" s="89">
        <v>202</v>
      </c>
      <c r="N24" s="90">
        <v>4.8499399759903965E-2</v>
      </c>
      <c r="O24" s="81">
        <v>-0.22277227722772275</v>
      </c>
    </row>
    <row r="25" spans="2:15" ht="14.45" customHeight="1">
      <c r="B25" s="76"/>
      <c r="C25" s="77" t="s">
        <v>12</v>
      </c>
      <c r="D25" s="88">
        <v>36</v>
      </c>
      <c r="E25" s="79">
        <v>2.1052631578947368E-2</v>
      </c>
      <c r="F25" s="89">
        <v>14</v>
      </c>
      <c r="G25" s="90">
        <v>5.8430717863105176E-3</v>
      </c>
      <c r="H25" s="81">
        <v>1.5714285714285716</v>
      </c>
      <c r="I25" s="89">
        <v>48</v>
      </c>
      <c r="J25" s="91">
        <v>-0.25</v>
      </c>
      <c r="K25" s="88">
        <v>84</v>
      </c>
      <c r="L25" s="79">
        <v>2.8552005438477225E-2</v>
      </c>
      <c r="M25" s="89">
        <v>43</v>
      </c>
      <c r="N25" s="90">
        <v>1.0324129651860744E-2</v>
      </c>
      <c r="O25" s="81">
        <v>0.95348837209302317</v>
      </c>
    </row>
    <row r="26" spans="2:15" ht="14.45" customHeight="1">
      <c r="B26" s="76"/>
      <c r="C26" s="77" t="s">
        <v>72</v>
      </c>
      <c r="D26" s="88">
        <v>4</v>
      </c>
      <c r="E26" s="79">
        <v>2.3391812865497076E-3</v>
      </c>
      <c r="F26" s="89">
        <v>0</v>
      </c>
      <c r="G26" s="90">
        <v>0</v>
      </c>
      <c r="H26" s="81"/>
      <c r="I26" s="89">
        <v>8</v>
      </c>
      <c r="J26" s="91">
        <v>-0.5</v>
      </c>
      <c r="K26" s="88">
        <v>12</v>
      </c>
      <c r="L26" s="79">
        <v>4.0788579197824611E-3</v>
      </c>
      <c r="M26" s="89">
        <v>0</v>
      </c>
      <c r="N26" s="90">
        <v>0</v>
      </c>
      <c r="O26" s="81"/>
    </row>
    <row r="27" spans="2:15" ht="14.45" customHeight="1">
      <c r="B27" s="138"/>
      <c r="C27" s="92" t="s">
        <v>30</v>
      </c>
      <c r="D27" s="93">
        <v>5</v>
      </c>
      <c r="E27" s="94">
        <v>2.9239766081871343E-3</v>
      </c>
      <c r="F27" s="93">
        <v>5</v>
      </c>
      <c r="G27" s="99">
        <v>2.0868113522537562E-3</v>
      </c>
      <c r="H27" s="95">
        <v>0</v>
      </c>
      <c r="I27" s="93">
        <v>7</v>
      </c>
      <c r="J27" s="100">
        <v>-0.2857142857142857</v>
      </c>
      <c r="K27" s="93">
        <v>12</v>
      </c>
      <c r="L27" s="99">
        <v>4.0788579197824611E-3</v>
      </c>
      <c r="M27" s="93">
        <v>6</v>
      </c>
      <c r="N27" s="99">
        <v>1.4405762304921968E-3</v>
      </c>
      <c r="O27" s="96">
        <v>1</v>
      </c>
    </row>
    <row r="28" spans="2:15" ht="14.45" customHeight="1">
      <c r="B28" s="25" t="s">
        <v>6</v>
      </c>
      <c r="C28" s="97" t="s">
        <v>31</v>
      </c>
      <c r="D28" s="39">
        <v>1710</v>
      </c>
      <c r="E28" s="18">
        <v>0.99999999999999989</v>
      </c>
      <c r="F28" s="39">
        <v>2396</v>
      </c>
      <c r="G28" s="18">
        <v>0.99999999999999989</v>
      </c>
      <c r="H28" s="19">
        <v>-0.28631051752921532</v>
      </c>
      <c r="I28" s="39">
        <v>1232</v>
      </c>
      <c r="J28" s="20">
        <v>0.38798701298701288</v>
      </c>
      <c r="K28" s="39">
        <v>2942</v>
      </c>
      <c r="L28" s="18">
        <v>1</v>
      </c>
      <c r="M28" s="39">
        <v>4165</v>
      </c>
      <c r="N28" s="20">
        <v>0.99999999999999989</v>
      </c>
      <c r="O28" s="22">
        <v>-0.29363745498199278</v>
      </c>
    </row>
    <row r="29" spans="2:15" ht="14.45" customHeight="1">
      <c r="B29" s="25" t="s">
        <v>59</v>
      </c>
      <c r="C29" s="97" t="s">
        <v>31</v>
      </c>
      <c r="D29" s="98">
        <v>4</v>
      </c>
      <c r="E29" s="18">
        <v>1</v>
      </c>
      <c r="F29" s="98">
        <v>3</v>
      </c>
      <c r="G29" s="18">
        <v>1</v>
      </c>
      <c r="H29" s="19">
        <v>0.33333333333333326</v>
      </c>
      <c r="I29" s="98">
        <v>0</v>
      </c>
      <c r="J29" s="20"/>
      <c r="K29" s="98">
        <v>4</v>
      </c>
      <c r="L29" s="18">
        <v>1</v>
      </c>
      <c r="M29" s="98">
        <v>4</v>
      </c>
      <c r="N29" s="20">
        <v>1</v>
      </c>
      <c r="O29" s="22">
        <v>0</v>
      </c>
    </row>
    <row r="30" spans="2:15" ht="14.45" customHeight="1">
      <c r="B30" s="26"/>
      <c r="C30" s="101" t="s">
        <v>31</v>
      </c>
      <c r="D30" s="40">
        <v>1824</v>
      </c>
      <c r="E30" s="13">
        <v>1</v>
      </c>
      <c r="F30" s="40">
        <v>2548</v>
      </c>
      <c r="G30" s="13">
        <v>1</v>
      </c>
      <c r="H30" s="14">
        <v>-0.28414442700156983</v>
      </c>
      <c r="I30" s="40">
        <v>1382</v>
      </c>
      <c r="J30" s="15">
        <v>0.31982633863965271</v>
      </c>
      <c r="K30" s="40">
        <v>3206</v>
      </c>
      <c r="L30" s="13">
        <v>1</v>
      </c>
      <c r="M30" s="40">
        <v>4464</v>
      </c>
      <c r="N30" s="13">
        <v>1</v>
      </c>
      <c r="O30" s="23">
        <v>-0.28181003584229392</v>
      </c>
    </row>
    <row r="31" spans="2:15" ht="14.45" customHeight="1">
      <c r="B31" t="s">
        <v>55</v>
      </c>
    </row>
    <row r="32" spans="2:15">
      <c r="B32" s="16" t="s">
        <v>56</v>
      </c>
    </row>
    <row r="34" spans="2:15">
      <c r="B34" s="187" t="s">
        <v>41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24"/>
    </row>
    <row r="35" spans="2:15">
      <c r="B35" s="188" t="s">
        <v>42</v>
      </c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9" t="s">
        <v>38</v>
      </c>
    </row>
    <row r="36" spans="2:15" ht="14.45" customHeight="1">
      <c r="B36" s="175" t="s">
        <v>22</v>
      </c>
      <c r="C36" s="175" t="s">
        <v>1</v>
      </c>
      <c r="D36" s="177" t="s">
        <v>81</v>
      </c>
      <c r="E36" s="178"/>
      <c r="F36" s="178"/>
      <c r="G36" s="178"/>
      <c r="H36" s="179"/>
      <c r="I36" s="178" t="s">
        <v>75</v>
      </c>
      <c r="J36" s="178"/>
      <c r="K36" s="177" t="s">
        <v>82</v>
      </c>
      <c r="L36" s="178"/>
      <c r="M36" s="178"/>
      <c r="N36" s="178"/>
      <c r="O36" s="179"/>
    </row>
    <row r="37" spans="2:15" ht="14.45" customHeight="1">
      <c r="B37" s="176"/>
      <c r="C37" s="176"/>
      <c r="D37" s="189" t="s">
        <v>83</v>
      </c>
      <c r="E37" s="190"/>
      <c r="F37" s="190"/>
      <c r="G37" s="190"/>
      <c r="H37" s="191"/>
      <c r="I37" s="190" t="s">
        <v>76</v>
      </c>
      <c r="J37" s="190"/>
      <c r="K37" s="189" t="s">
        <v>84</v>
      </c>
      <c r="L37" s="190"/>
      <c r="M37" s="190"/>
      <c r="N37" s="190"/>
      <c r="O37" s="191"/>
    </row>
    <row r="38" spans="2:15" ht="14.45" customHeight="1">
      <c r="B38" s="176"/>
      <c r="C38" s="174"/>
      <c r="D38" s="169">
        <v>2020</v>
      </c>
      <c r="E38" s="170"/>
      <c r="F38" s="180">
        <v>2019</v>
      </c>
      <c r="G38" s="180"/>
      <c r="H38" s="182" t="s">
        <v>23</v>
      </c>
      <c r="I38" s="184">
        <v>2020</v>
      </c>
      <c r="J38" s="169" t="s">
        <v>85</v>
      </c>
      <c r="K38" s="169">
        <v>2020</v>
      </c>
      <c r="L38" s="170"/>
      <c r="M38" s="180">
        <v>2019</v>
      </c>
      <c r="N38" s="170"/>
      <c r="O38" s="160" t="s">
        <v>23</v>
      </c>
    </row>
    <row r="39" spans="2:15" ht="18.75" customHeight="1">
      <c r="B39" s="192" t="s">
        <v>22</v>
      </c>
      <c r="C39" s="161" t="s">
        <v>25</v>
      </c>
      <c r="D39" s="171"/>
      <c r="E39" s="172"/>
      <c r="F39" s="181"/>
      <c r="G39" s="181"/>
      <c r="H39" s="183"/>
      <c r="I39" s="185"/>
      <c r="J39" s="186"/>
      <c r="K39" s="171"/>
      <c r="L39" s="172"/>
      <c r="M39" s="181"/>
      <c r="N39" s="172"/>
      <c r="O39" s="160"/>
    </row>
    <row r="40" spans="2:15" ht="14.45" customHeight="1">
      <c r="B40" s="192"/>
      <c r="C40" s="161"/>
      <c r="D40" s="145" t="s">
        <v>26</v>
      </c>
      <c r="E40" s="147" t="s">
        <v>2</v>
      </c>
      <c r="F40" s="146" t="s">
        <v>26</v>
      </c>
      <c r="G40" s="58" t="s">
        <v>2</v>
      </c>
      <c r="H40" s="163" t="s">
        <v>27</v>
      </c>
      <c r="I40" s="59" t="s">
        <v>26</v>
      </c>
      <c r="J40" s="165" t="s">
        <v>86</v>
      </c>
      <c r="K40" s="145" t="s">
        <v>26</v>
      </c>
      <c r="L40" s="57" t="s">
        <v>2</v>
      </c>
      <c r="M40" s="146" t="s">
        <v>26</v>
      </c>
      <c r="N40" s="57" t="s">
        <v>2</v>
      </c>
      <c r="O40" s="167" t="s">
        <v>27</v>
      </c>
    </row>
    <row r="41" spans="2:15" ht="25.5">
      <c r="B41" s="193"/>
      <c r="C41" s="162"/>
      <c r="D41" s="148" t="s">
        <v>28</v>
      </c>
      <c r="E41" s="149" t="s">
        <v>29</v>
      </c>
      <c r="F41" s="55" t="s">
        <v>28</v>
      </c>
      <c r="G41" s="56" t="s">
        <v>29</v>
      </c>
      <c r="H41" s="164"/>
      <c r="I41" s="60" t="s">
        <v>28</v>
      </c>
      <c r="J41" s="166"/>
      <c r="K41" s="148" t="s">
        <v>28</v>
      </c>
      <c r="L41" s="149" t="s">
        <v>29</v>
      </c>
      <c r="M41" s="55" t="s">
        <v>28</v>
      </c>
      <c r="N41" s="149" t="s">
        <v>29</v>
      </c>
      <c r="O41" s="168"/>
    </row>
    <row r="42" spans="2:15">
      <c r="B42" s="26" t="s">
        <v>5</v>
      </c>
      <c r="C42" s="97" t="s">
        <v>31</v>
      </c>
      <c r="D42" s="98">
        <v>0</v>
      </c>
      <c r="E42" s="18">
        <v>0</v>
      </c>
      <c r="F42" s="98">
        <v>0</v>
      </c>
      <c r="G42" s="18">
        <v>0</v>
      </c>
      <c r="H42" s="21"/>
      <c r="I42" s="98">
        <v>0</v>
      </c>
      <c r="J42" s="18">
        <v>0</v>
      </c>
      <c r="K42" s="98">
        <v>0</v>
      </c>
      <c r="L42" s="18">
        <v>0</v>
      </c>
      <c r="M42" s="98">
        <v>0</v>
      </c>
      <c r="N42" s="18">
        <v>0</v>
      </c>
      <c r="O42" s="21"/>
    </row>
    <row r="43" spans="2:15">
      <c r="B43" s="76"/>
      <c r="C43" s="69" t="s">
        <v>3</v>
      </c>
      <c r="D43" s="86">
        <v>372</v>
      </c>
      <c r="E43" s="71">
        <v>0.25444596443228457</v>
      </c>
      <c r="F43" s="87">
        <v>591</v>
      </c>
      <c r="G43" s="72">
        <v>0.28291048348492104</v>
      </c>
      <c r="H43" s="73">
        <v>-0.37055837563451777</v>
      </c>
      <c r="I43" s="87">
        <v>305</v>
      </c>
      <c r="J43" s="75">
        <v>0.21967213114754092</v>
      </c>
      <c r="K43" s="86">
        <v>677</v>
      </c>
      <c r="L43" s="71">
        <v>0.27565146579804561</v>
      </c>
      <c r="M43" s="87">
        <v>1022</v>
      </c>
      <c r="N43" s="72">
        <v>0.28507670850767086</v>
      </c>
      <c r="O43" s="73">
        <v>-0.33757338551859095</v>
      </c>
    </row>
    <row r="44" spans="2:15">
      <c r="B44" s="76"/>
      <c r="C44" s="77" t="s">
        <v>8</v>
      </c>
      <c r="D44" s="88">
        <v>289</v>
      </c>
      <c r="E44" s="79">
        <v>0.19767441860465115</v>
      </c>
      <c r="F44" s="89">
        <v>317</v>
      </c>
      <c r="G44" s="90">
        <v>0.1517472474868358</v>
      </c>
      <c r="H44" s="81">
        <v>-8.8328075709779186E-2</v>
      </c>
      <c r="I44" s="89">
        <v>182</v>
      </c>
      <c r="J44" s="91">
        <v>0.58791208791208782</v>
      </c>
      <c r="K44" s="88">
        <v>471</v>
      </c>
      <c r="L44" s="79">
        <v>0.19177524429967427</v>
      </c>
      <c r="M44" s="89">
        <v>638</v>
      </c>
      <c r="N44" s="90">
        <v>0.17796373779637378</v>
      </c>
      <c r="O44" s="81">
        <v>-0.26175548589341691</v>
      </c>
    </row>
    <row r="45" spans="2:15">
      <c r="B45" s="76"/>
      <c r="C45" s="77" t="s">
        <v>10</v>
      </c>
      <c r="D45" s="88">
        <v>298</v>
      </c>
      <c r="E45" s="79">
        <v>0.20383036935704515</v>
      </c>
      <c r="F45" s="89">
        <v>462</v>
      </c>
      <c r="G45" s="90">
        <v>0.22115844901866921</v>
      </c>
      <c r="H45" s="81">
        <v>-0.35497835497835495</v>
      </c>
      <c r="I45" s="89">
        <v>127</v>
      </c>
      <c r="J45" s="91">
        <v>1.3464566929133857</v>
      </c>
      <c r="K45" s="88">
        <v>425</v>
      </c>
      <c r="L45" s="79">
        <v>0.17304560260586319</v>
      </c>
      <c r="M45" s="89">
        <v>698</v>
      </c>
      <c r="N45" s="90">
        <v>0.19470013947001394</v>
      </c>
      <c r="O45" s="81">
        <v>-0.39111747851002865</v>
      </c>
    </row>
    <row r="46" spans="2:15">
      <c r="B46" s="76"/>
      <c r="C46" s="77" t="s">
        <v>4</v>
      </c>
      <c r="D46" s="88">
        <v>201</v>
      </c>
      <c r="E46" s="79">
        <v>0.1374829001367989</v>
      </c>
      <c r="F46" s="89">
        <v>377</v>
      </c>
      <c r="G46" s="90">
        <v>0.18046912398276688</v>
      </c>
      <c r="H46" s="81">
        <v>-0.46684350132625996</v>
      </c>
      <c r="I46" s="89">
        <v>184</v>
      </c>
      <c r="J46" s="91">
        <v>9.2391304347826164E-2</v>
      </c>
      <c r="K46" s="88">
        <v>385</v>
      </c>
      <c r="L46" s="79">
        <v>0.15675895765472311</v>
      </c>
      <c r="M46" s="89">
        <v>649</v>
      </c>
      <c r="N46" s="90">
        <v>0.18103207810320782</v>
      </c>
      <c r="O46" s="81">
        <v>-0.40677966101694918</v>
      </c>
    </row>
    <row r="47" spans="2:15">
      <c r="B47" s="118"/>
      <c r="C47" s="77" t="s">
        <v>9</v>
      </c>
      <c r="D47" s="88">
        <v>167</v>
      </c>
      <c r="E47" s="79">
        <v>0.11422708618331054</v>
      </c>
      <c r="F47" s="89">
        <v>245</v>
      </c>
      <c r="G47" s="90">
        <v>0.11728099569171853</v>
      </c>
      <c r="H47" s="81">
        <v>-0.31836734693877555</v>
      </c>
      <c r="I47" s="89">
        <v>106</v>
      </c>
      <c r="J47" s="91">
        <v>0.57547169811320753</v>
      </c>
      <c r="K47" s="88">
        <v>273</v>
      </c>
      <c r="L47" s="79">
        <v>0.11115635179153094</v>
      </c>
      <c r="M47" s="89">
        <v>403</v>
      </c>
      <c r="N47" s="90">
        <v>0.11241283124128312</v>
      </c>
      <c r="O47" s="81">
        <v>-0.32258064516129037</v>
      </c>
    </row>
    <row r="48" spans="2:15">
      <c r="B48" s="76"/>
      <c r="C48" s="77" t="s">
        <v>11</v>
      </c>
      <c r="D48" s="88">
        <v>93</v>
      </c>
      <c r="E48" s="79">
        <v>6.3611491108071141E-2</v>
      </c>
      <c r="F48" s="89">
        <v>92</v>
      </c>
      <c r="G48" s="90">
        <v>4.4040210627094303E-2</v>
      </c>
      <c r="H48" s="81">
        <v>1.0869565217391353E-2</v>
      </c>
      <c r="I48" s="89">
        <v>38</v>
      </c>
      <c r="J48" s="91">
        <v>1.4473684210526314</v>
      </c>
      <c r="K48" s="88">
        <v>131</v>
      </c>
      <c r="L48" s="79">
        <v>5.3338762214983716E-2</v>
      </c>
      <c r="M48" s="89">
        <v>147</v>
      </c>
      <c r="N48" s="90">
        <v>4.1004184100418409E-2</v>
      </c>
      <c r="O48" s="81">
        <v>-0.108843537414966</v>
      </c>
    </row>
    <row r="49" spans="2:15">
      <c r="B49" s="76"/>
      <c r="C49" s="77" t="s">
        <v>12</v>
      </c>
      <c r="D49" s="88">
        <v>32</v>
      </c>
      <c r="E49" s="79">
        <v>2.188782489740082E-2</v>
      </c>
      <c r="F49" s="89">
        <v>4</v>
      </c>
      <c r="G49" s="90">
        <v>1.9147917663954045E-3</v>
      </c>
      <c r="H49" s="81">
        <v>7</v>
      </c>
      <c r="I49" s="89">
        <v>44</v>
      </c>
      <c r="J49" s="91">
        <v>-0.27272727272727271</v>
      </c>
      <c r="K49" s="88">
        <v>76</v>
      </c>
      <c r="L49" s="79">
        <v>3.0944625407166124E-2</v>
      </c>
      <c r="M49" s="89">
        <v>27</v>
      </c>
      <c r="N49" s="90">
        <v>7.5313807531380752E-3</v>
      </c>
      <c r="O49" s="81">
        <v>1.8148148148148149</v>
      </c>
    </row>
    <row r="50" spans="2:15">
      <c r="B50" s="76"/>
      <c r="C50" s="77" t="s">
        <v>72</v>
      </c>
      <c r="D50" s="88">
        <v>4</v>
      </c>
      <c r="E50" s="79">
        <v>2.7359781121751026E-3</v>
      </c>
      <c r="F50" s="89">
        <v>0</v>
      </c>
      <c r="G50" s="90">
        <v>0</v>
      </c>
      <c r="H50" s="81"/>
      <c r="I50" s="89">
        <v>8</v>
      </c>
      <c r="J50" s="91">
        <v>-0.5</v>
      </c>
      <c r="K50" s="88">
        <v>12</v>
      </c>
      <c r="L50" s="79">
        <v>4.8859934853420191E-3</v>
      </c>
      <c r="M50" s="89">
        <v>0</v>
      </c>
      <c r="N50" s="90">
        <v>0</v>
      </c>
      <c r="O50" s="81"/>
    </row>
    <row r="51" spans="2:15">
      <c r="B51" s="138"/>
      <c r="C51" s="92" t="s">
        <v>30</v>
      </c>
      <c r="D51" s="93">
        <v>5</v>
      </c>
      <c r="E51" s="94">
        <v>3.4199726402188782E-3</v>
      </c>
      <c r="F51" s="93">
        <v>0</v>
      </c>
      <c r="G51" s="99">
        <v>0</v>
      </c>
      <c r="H51" s="95"/>
      <c r="I51" s="93">
        <v>0</v>
      </c>
      <c r="J51" s="100"/>
      <c r="K51" s="93">
        <v>5</v>
      </c>
      <c r="L51" s="99">
        <v>2.0358306188925082E-3</v>
      </c>
      <c r="M51" s="93">
        <v>0</v>
      </c>
      <c r="N51" s="99">
        <v>0</v>
      </c>
      <c r="O51" s="96"/>
    </row>
    <row r="52" spans="2:15">
      <c r="B52" s="25" t="s">
        <v>6</v>
      </c>
      <c r="C52" s="97" t="s">
        <v>31</v>
      </c>
      <c r="D52" s="39">
        <v>1461</v>
      </c>
      <c r="E52" s="18">
        <v>0.9993160054719562</v>
      </c>
      <c r="F52" s="39">
        <v>2088</v>
      </c>
      <c r="G52" s="18">
        <v>0.99952130205840128</v>
      </c>
      <c r="H52" s="19">
        <v>-0.30028735632183912</v>
      </c>
      <c r="I52" s="39">
        <v>994</v>
      </c>
      <c r="J52" s="20">
        <v>0.46981891348088523</v>
      </c>
      <c r="K52" s="39">
        <v>2455</v>
      </c>
      <c r="L52" s="18">
        <v>0.99959283387622144</v>
      </c>
      <c r="M52" s="39">
        <v>3584</v>
      </c>
      <c r="N52" s="20">
        <v>0.99972105997210592</v>
      </c>
      <c r="O52" s="22">
        <v>-0.3150111607142857</v>
      </c>
    </row>
    <row r="53" spans="2:15">
      <c r="B53" s="25" t="s">
        <v>59</v>
      </c>
      <c r="C53" s="97" t="s">
        <v>31</v>
      </c>
      <c r="D53" s="98">
        <v>1</v>
      </c>
      <c r="E53" s="18">
        <v>1</v>
      </c>
      <c r="F53" s="98">
        <v>1</v>
      </c>
      <c r="G53" s="18">
        <v>1</v>
      </c>
      <c r="H53" s="19">
        <v>0</v>
      </c>
      <c r="I53" s="98">
        <v>0</v>
      </c>
      <c r="J53" s="20"/>
      <c r="K53" s="98">
        <v>1</v>
      </c>
      <c r="L53" s="18">
        <v>1</v>
      </c>
      <c r="M53" s="98">
        <v>1</v>
      </c>
      <c r="N53" s="18">
        <v>1</v>
      </c>
      <c r="O53" s="22">
        <v>0</v>
      </c>
    </row>
    <row r="54" spans="2:15">
      <c r="B54" s="26"/>
      <c r="C54" s="101" t="s">
        <v>31</v>
      </c>
      <c r="D54" s="40">
        <v>1462</v>
      </c>
      <c r="E54" s="13">
        <v>1</v>
      </c>
      <c r="F54" s="40">
        <v>2089</v>
      </c>
      <c r="G54" s="13">
        <v>1</v>
      </c>
      <c r="H54" s="14">
        <v>-0.30014360938247964</v>
      </c>
      <c r="I54" s="40">
        <v>994</v>
      </c>
      <c r="J54" s="15">
        <v>0.47082494969818911</v>
      </c>
      <c r="K54" s="40">
        <v>2456</v>
      </c>
      <c r="L54" s="13">
        <v>1</v>
      </c>
      <c r="M54" s="40">
        <v>3585</v>
      </c>
      <c r="N54" s="13">
        <v>1</v>
      </c>
      <c r="O54" s="23">
        <v>-0.31492329149232912</v>
      </c>
    </row>
    <row r="55" spans="2:15">
      <c r="B55" s="36" t="s">
        <v>45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87" t="s">
        <v>53</v>
      </c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24"/>
    </row>
    <row r="58" spans="2:15">
      <c r="B58" s="188" t="s">
        <v>54</v>
      </c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9" t="s">
        <v>38</v>
      </c>
    </row>
    <row r="59" spans="2:15">
      <c r="B59" s="175" t="s">
        <v>22</v>
      </c>
      <c r="C59" s="175" t="s">
        <v>1</v>
      </c>
      <c r="D59" s="177" t="s">
        <v>81</v>
      </c>
      <c r="E59" s="178"/>
      <c r="F59" s="178"/>
      <c r="G59" s="178"/>
      <c r="H59" s="179"/>
      <c r="I59" s="178" t="s">
        <v>75</v>
      </c>
      <c r="J59" s="178"/>
      <c r="K59" s="177" t="s">
        <v>82</v>
      </c>
      <c r="L59" s="178"/>
      <c r="M59" s="178"/>
      <c r="N59" s="178"/>
      <c r="O59" s="179"/>
    </row>
    <row r="60" spans="2:15">
      <c r="B60" s="176"/>
      <c r="C60" s="176"/>
      <c r="D60" s="189" t="s">
        <v>83</v>
      </c>
      <c r="E60" s="190"/>
      <c r="F60" s="190"/>
      <c r="G60" s="190"/>
      <c r="H60" s="191"/>
      <c r="I60" s="190" t="s">
        <v>76</v>
      </c>
      <c r="J60" s="190"/>
      <c r="K60" s="189" t="s">
        <v>84</v>
      </c>
      <c r="L60" s="190"/>
      <c r="M60" s="190"/>
      <c r="N60" s="190"/>
      <c r="O60" s="191"/>
    </row>
    <row r="61" spans="2:15" ht="15" customHeight="1">
      <c r="B61" s="176"/>
      <c r="C61" s="174"/>
      <c r="D61" s="169">
        <v>2020</v>
      </c>
      <c r="E61" s="170"/>
      <c r="F61" s="180">
        <v>2019</v>
      </c>
      <c r="G61" s="180"/>
      <c r="H61" s="182" t="s">
        <v>23</v>
      </c>
      <c r="I61" s="184">
        <v>2020</v>
      </c>
      <c r="J61" s="169" t="s">
        <v>85</v>
      </c>
      <c r="K61" s="169">
        <v>2020</v>
      </c>
      <c r="L61" s="170"/>
      <c r="M61" s="180">
        <v>2019</v>
      </c>
      <c r="N61" s="170"/>
      <c r="O61" s="160" t="s">
        <v>23</v>
      </c>
    </row>
    <row r="62" spans="2:15" ht="14.45" customHeight="1">
      <c r="B62" s="192" t="s">
        <v>22</v>
      </c>
      <c r="C62" s="161" t="s">
        <v>25</v>
      </c>
      <c r="D62" s="171"/>
      <c r="E62" s="172"/>
      <c r="F62" s="181"/>
      <c r="G62" s="181"/>
      <c r="H62" s="183"/>
      <c r="I62" s="185"/>
      <c r="J62" s="186"/>
      <c r="K62" s="171"/>
      <c r="L62" s="172"/>
      <c r="M62" s="181"/>
      <c r="N62" s="172"/>
      <c r="O62" s="160"/>
    </row>
    <row r="63" spans="2:15" ht="15" customHeight="1">
      <c r="B63" s="192"/>
      <c r="C63" s="161"/>
      <c r="D63" s="145" t="s">
        <v>26</v>
      </c>
      <c r="E63" s="147" t="s">
        <v>2</v>
      </c>
      <c r="F63" s="146" t="s">
        <v>26</v>
      </c>
      <c r="G63" s="58" t="s">
        <v>2</v>
      </c>
      <c r="H63" s="163" t="s">
        <v>27</v>
      </c>
      <c r="I63" s="59" t="s">
        <v>26</v>
      </c>
      <c r="J63" s="165" t="s">
        <v>86</v>
      </c>
      <c r="K63" s="145" t="s">
        <v>26</v>
      </c>
      <c r="L63" s="57" t="s">
        <v>2</v>
      </c>
      <c r="M63" s="146" t="s">
        <v>26</v>
      </c>
      <c r="N63" s="57" t="s">
        <v>2</v>
      </c>
      <c r="O63" s="167" t="s">
        <v>27</v>
      </c>
    </row>
    <row r="64" spans="2:15" ht="14.25" customHeight="1">
      <c r="B64" s="193"/>
      <c r="C64" s="162"/>
      <c r="D64" s="148" t="s">
        <v>28</v>
      </c>
      <c r="E64" s="149" t="s">
        <v>29</v>
      </c>
      <c r="F64" s="55" t="s">
        <v>28</v>
      </c>
      <c r="G64" s="56" t="s">
        <v>29</v>
      </c>
      <c r="H64" s="164"/>
      <c r="I64" s="60" t="s">
        <v>28</v>
      </c>
      <c r="J64" s="166"/>
      <c r="K64" s="148" t="s">
        <v>28</v>
      </c>
      <c r="L64" s="149" t="s">
        <v>29</v>
      </c>
      <c r="M64" s="55" t="s">
        <v>28</v>
      </c>
      <c r="N64" s="149" t="s">
        <v>29</v>
      </c>
      <c r="O64" s="168"/>
    </row>
    <row r="65" spans="2:15">
      <c r="B65" s="76"/>
      <c r="C65" s="69" t="s">
        <v>12</v>
      </c>
      <c r="D65" s="86">
        <v>52</v>
      </c>
      <c r="E65" s="71">
        <v>0.47272727272727272</v>
      </c>
      <c r="F65" s="87">
        <v>64</v>
      </c>
      <c r="G65" s="72">
        <v>0.42953020134228187</v>
      </c>
      <c r="H65" s="73">
        <v>-0.1875</v>
      </c>
      <c r="I65" s="86">
        <v>74</v>
      </c>
      <c r="J65" s="75">
        <v>-0.29729729729729726</v>
      </c>
      <c r="K65" s="86">
        <v>126</v>
      </c>
      <c r="L65" s="71">
        <v>0.48461538461538461</v>
      </c>
      <c r="M65" s="87">
        <v>121</v>
      </c>
      <c r="N65" s="72">
        <v>0.4101694915254237</v>
      </c>
      <c r="O65" s="73">
        <v>4.1322314049586861E-2</v>
      </c>
    </row>
    <row r="66" spans="2:15">
      <c r="B66" s="76"/>
      <c r="C66" s="77" t="s">
        <v>4</v>
      </c>
      <c r="D66" s="88">
        <v>22</v>
      </c>
      <c r="E66" s="79">
        <v>0.2</v>
      </c>
      <c r="F66" s="89">
        <v>33</v>
      </c>
      <c r="G66" s="90">
        <v>0.22147651006711411</v>
      </c>
      <c r="H66" s="81">
        <v>-0.33333333333333337</v>
      </c>
      <c r="I66" s="88">
        <v>29</v>
      </c>
      <c r="J66" s="91">
        <v>-0.24137931034482762</v>
      </c>
      <c r="K66" s="88">
        <v>51</v>
      </c>
      <c r="L66" s="79">
        <v>0.19615384615384615</v>
      </c>
      <c r="M66" s="89">
        <v>62</v>
      </c>
      <c r="N66" s="90">
        <v>0.21016949152542372</v>
      </c>
      <c r="O66" s="81">
        <v>-0.17741935483870963</v>
      </c>
    </row>
    <row r="67" spans="2:15">
      <c r="B67" s="76"/>
      <c r="C67" s="77" t="s">
        <v>9</v>
      </c>
      <c r="D67" s="88">
        <v>22</v>
      </c>
      <c r="E67" s="79">
        <v>0.2</v>
      </c>
      <c r="F67" s="89">
        <v>25</v>
      </c>
      <c r="G67" s="90">
        <v>0.16778523489932887</v>
      </c>
      <c r="H67" s="81">
        <v>-0.12</v>
      </c>
      <c r="I67" s="89"/>
      <c r="J67" s="91"/>
      <c r="K67" s="88">
        <v>49</v>
      </c>
      <c r="L67" s="79">
        <v>0.18846153846153846</v>
      </c>
      <c r="M67" s="89">
        <v>46</v>
      </c>
      <c r="N67" s="90">
        <v>0.15593220338983052</v>
      </c>
      <c r="O67" s="81">
        <v>6.5217391304347894E-2</v>
      </c>
    </row>
    <row r="68" spans="2:15" ht="14.45" customHeight="1">
      <c r="B68" s="76"/>
      <c r="C68" s="77" t="s">
        <v>3</v>
      </c>
      <c r="D68" s="88">
        <v>9</v>
      </c>
      <c r="E68" s="79">
        <v>8.1818181818181818E-2</v>
      </c>
      <c r="F68" s="89">
        <v>15</v>
      </c>
      <c r="G68" s="90">
        <v>0.10067114093959731</v>
      </c>
      <c r="H68" s="81">
        <v>-0.4</v>
      </c>
      <c r="I68" s="89"/>
      <c r="J68" s="91"/>
      <c r="K68" s="88">
        <v>14</v>
      </c>
      <c r="L68" s="79">
        <v>5.3846153846153849E-2</v>
      </c>
      <c r="M68" s="89">
        <v>22</v>
      </c>
      <c r="N68" s="90">
        <v>7.4576271186440682E-2</v>
      </c>
      <c r="O68" s="81">
        <v>-0.36363636363636365</v>
      </c>
    </row>
    <row r="69" spans="2:15" ht="14.45" customHeight="1">
      <c r="B69" s="118"/>
      <c r="C69" s="77" t="s">
        <v>43</v>
      </c>
      <c r="D69" s="88">
        <v>1</v>
      </c>
      <c r="E69" s="79">
        <v>9.0909090909090905E-3</v>
      </c>
      <c r="F69" s="89">
        <v>5</v>
      </c>
      <c r="G69" s="90">
        <v>3.3557046979865772E-2</v>
      </c>
      <c r="H69" s="81">
        <v>-0.8</v>
      </c>
      <c r="I69" s="89">
        <v>8</v>
      </c>
      <c r="J69" s="91">
        <v>-0.875</v>
      </c>
      <c r="K69" s="88">
        <v>9</v>
      </c>
      <c r="L69" s="79">
        <v>3.4615384615384617E-2</v>
      </c>
      <c r="M69" s="89">
        <v>26</v>
      </c>
      <c r="N69" s="90">
        <v>8.8135593220338981E-2</v>
      </c>
      <c r="O69" s="81">
        <v>-0.65384615384615385</v>
      </c>
    </row>
    <row r="70" spans="2:15" ht="14.45" customHeight="1">
      <c r="B70" s="76"/>
      <c r="C70" s="77" t="s">
        <v>57</v>
      </c>
      <c r="D70" s="88">
        <v>1</v>
      </c>
      <c r="E70" s="79">
        <v>9.0909090909090905E-3</v>
      </c>
      <c r="F70" s="89">
        <v>0</v>
      </c>
      <c r="G70" s="90">
        <v>0</v>
      </c>
      <c r="H70" s="81"/>
      <c r="I70" s="89">
        <v>3</v>
      </c>
      <c r="J70" s="91">
        <v>-0.66666666666666674</v>
      </c>
      <c r="K70" s="88">
        <v>4</v>
      </c>
      <c r="L70" s="79">
        <v>1.5384615384615385E-2</v>
      </c>
      <c r="M70" s="89">
        <v>3</v>
      </c>
      <c r="N70" s="90">
        <v>1.0169491525423728E-2</v>
      </c>
      <c r="O70" s="81">
        <v>0.33333333333333326</v>
      </c>
    </row>
    <row r="71" spans="2:15" ht="14.45" customHeight="1">
      <c r="B71" s="76"/>
      <c r="C71" s="77" t="s">
        <v>11</v>
      </c>
      <c r="D71" s="88">
        <v>2</v>
      </c>
      <c r="E71" s="79">
        <v>1.8181818181818181E-2</v>
      </c>
      <c r="F71" s="89">
        <v>3</v>
      </c>
      <c r="G71" s="90">
        <v>2.0134228187919462E-2</v>
      </c>
      <c r="H71" s="81">
        <v>-0.33333333333333337</v>
      </c>
      <c r="I71" s="89">
        <v>1</v>
      </c>
      <c r="J71" s="91">
        <v>1</v>
      </c>
      <c r="K71" s="88">
        <v>3</v>
      </c>
      <c r="L71" s="79">
        <v>1.1538461538461539E-2</v>
      </c>
      <c r="M71" s="89">
        <v>6</v>
      </c>
      <c r="N71" s="90">
        <v>2.0338983050847456E-2</v>
      </c>
      <c r="O71" s="81">
        <v>-0.5</v>
      </c>
    </row>
    <row r="72" spans="2:15">
      <c r="B72" s="76"/>
      <c r="C72" s="92" t="s">
        <v>30</v>
      </c>
      <c r="D72" s="93">
        <v>1</v>
      </c>
      <c r="E72" s="94">
        <v>9.0909090909090905E-3</v>
      </c>
      <c r="F72" s="93">
        <v>4</v>
      </c>
      <c r="G72" s="99">
        <v>2.6845637583892617E-2</v>
      </c>
      <c r="H72" s="95">
        <v>-0.75</v>
      </c>
      <c r="I72" s="93">
        <v>3</v>
      </c>
      <c r="J72" s="100">
        <v>-0.66666666666666674</v>
      </c>
      <c r="K72" s="93">
        <v>4</v>
      </c>
      <c r="L72" s="99">
        <v>1.5384615384615385E-2</v>
      </c>
      <c r="M72" s="93">
        <v>9</v>
      </c>
      <c r="N72" s="99">
        <v>3.0508474576271184E-2</v>
      </c>
      <c r="O72" s="96">
        <v>-0.55555555555555558</v>
      </c>
    </row>
    <row r="73" spans="2:15" ht="15" customHeight="1">
      <c r="B73" s="26" t="s">
        <v>5</v>
      </c>
      <c r="C73" s="97" t="s">
        <v>31</v>
      </c>
      <c r="D73" s="39">
        <v>110</v>
      </c>
      <c r="E73" s="18">
        <v>0.99999999999999989</v>
      </c>
      <c r="F73" s="39">
        <v>149</v>
      </c>
      <c r="G73" s="18">
        <v>0.99999999999999989</v>
      </c>
      <c r="H73" s="19">
        <v>-0.26174496644295298</v>
      </c>
      <c r="I73" s="39">
        <v>118</v>
      </c>
      <c r="J73" s="20">
        <v>-3.0803432743087917</v>
      </c>
      <c r="K73" s="39">
        <v>260</v>
      </c>
      <c r="L73" s="18">
        <v>1</v>
      </c>
      <c r="M73" s="39">
        <v>295</v>
      </c>
      <c r="N73" s="20">
        <v>0.99999999999999978</v>
      </c>
      <c r="O73" s="22">
        <v>-0.11864406779661019</v>
      </c>
    </row>
    <row r="74" spans="2:15">
      <c r="B74" s="76"/>
      <c r="C74" s="69" t="s">
        <v>9</v>
      </c>
      <c r="D74" s="86">
        <v>44</v>
      </c>
      <c r="E74" s="71">
        <v>0.17670682730923695</v>
      </c>
      <c r="F74" s="87">
        <v>35</v>
      </c>
      <c r="G74" s="72">
        <v>0.11363636363636363</v>
      </c>
      <c r="H74" s="73">
        <v>0.25714285714285712</v>
      </c>
      <c r="I74" s="87">
        <v>72</v>
      </c>
      <c r="J74" s="75">
        <v>-0.38888888888888884</v>
      </c>
      <c r="K74" s="86">
        <v>116</v>
      </c>
      <c r="L74" s="71">
        <v>0.23819301848049282</v>
      </c>
      <c r="M74" s="87">
        <v>105</v>
      </c>
      <c r="N74" s="72">
        <v>0.18072289156626506</v>
      </c>
      <c r="O74" s="73">
        <v>0.10476190476190483</v>
      </c>
    </row>
    <row r="75" spans="2:15" ht="15" customHeight="1">
      <c r="B75" s="76"/>
      <c r="C75" s="77" t="s">
        <v>4</v>
      </c>
      <c r="D75" s="88">
        <v>65</v>
      </c>
      <c r="E75" s="79">
        <v>0.26104417670682734</v>
      </c>
      <c r="F75" s="89">
        <v>53</v>
      </c>
      <c r="G75" s="90">
        <v>0.17207792207792208</v>
      </c>
      <c r="H75" s="81">
        <v>0.22641509433962259</v>
      </c>
      <c r="I75" s="89">
        <v>47</v>
      </c>
      <c r="J75" s="91">
        <v>0.38297872340425543</v>
      </c>
      <c r="K75" s="88">
        <v>112</v>
      </c>
      <c r="L75" s="79">
        <v>0.2299794661190965</v>
      </c>
      <c r="M75" s="89">
        <v>115</v>
      </c>
      <c r="N75" s="90">
        <v>0.19793459552495696</v>
      </c>
      <c r="O75" s="81">
        <v>-2.6086956521739091E-2</v>
      </c>
    </row>
    <row r="76" spans="2:15">
      <c r="B76" s="76"/>
      <c r="C76" s="77" t="s">
        <v>10</v>
      </c>
      <c r="D76" s="88">
        <v>63</v>
      </c>
      <c r="E76" s="79">
        <v>0.25301204819277107</v>
      </c>
      <c r="F76" s="89">
        <v>73</v>
      </c>
      <c r="G76" s="90">
        <v>0.23701298701298701</v>
      </c>
      <c r="H76" s="81">
        <v>-0.13698630136986301</v>
      </c>
      <c r="I76" s="89">
        <v>36</v>
      </c>
      <c r="J76" s="91">
        <v>0.75</v>
      </c>
      <c r="K76" s="88">
        <v>99</v>
      </c>
      <c r="L76" s="79">
        <v>0.20328542094455851</v>
      </c>
      <c r="M76" s="89">
        <v>107</v>
      </c>
      <c r="N76" s="90">
        <v>0.18416523235800344</v>
      </c>
      <c r="O76" s="81">
        <v>-7.4766355140186924E-2</v>
      </c>
    </row>
    <row r="77" spans="2:15" ht="15" customHeight="1">
      <c r="B77" s="76"/>
      <c r="C77" s="77" t="s">
        <v>3</v>
      </c>
      <c r="D77" s="88">
        <v>28</v>
      </c>
      <c r="E77" s="79">
        <v>0.11244979919678715</v>
      </c>
      <c r="F77" s="89">
        <v>69</v>
      </c>
      <c r="G77" s="90">
        <v>0.22402597402597402</v>
      </c>
      <c r="H77" s="81">
        <v>-0.59420289855072461</v>
      </c>
      <c r="I77" s="89">
        <v>34</v>
      </c>
      <c r="J77" s="91">
        <v>-0.17647058823529416</v>
      </c>
      <c r="K77" s="88">
        <v>62</v>
      </c>
      <c r="L77" s="79">
        <v>0.12731006160164271</v>
      </c>
      <c r="M77" s="89">
        <v>127</v>
      </c>
      <c r="N77" s="90">
        <v>0.21858864027538727</v>
      </c>
      <c r="O77" s="81">
        <v>-0.51181102362204722</v>
      </c>
    </row>
    <row r="78" spans="2:15">
      <c r="B78" s="118"/>
      <c r="C78" s="77" t="s">
        <v>8</v>
      </c>
      <c r="D78" s="88">
        <v>33</v>
      </c>
      <c r="E78" s="79">
        <v>0.13253012048192772</v>
      </c>
      <c r="F78" s="89">
        <v>27</v>
      </c>
      <c r="G78" s="90">
        <v>8.7662337662337664E-2</v>
      </c>
      <c r="H78" s="81">
        <v>0.22222222222222232</v>
      </c>
      <c r="I78" s="89">
        <v>24</v>
      </c>
      <c r="J78" s="91">
        <v>0.375</v>
      </c>
      <c r="K78" s="88">
        <v>57</v>
      </c>
      <c r="L78" s="79">
        <v>0.11704312114989733</v>
      </c>
      <c r="M78" s="89">
        <v>50</v>
      </c>
      <c r="N78" s="90">
        <v>8.6058519793459548E-2</v>
      </c>
      <c r="O78" s="81">
        <v>0.1399999999999999</v>
      </c>
    </row>
    <row r="79" spans="2:15" ht="15" customHeight="1">
      <c r="B79" s="76"/>
      <c r="C79" s="77" t="s">
        <v>11</v>
      </c>
      <c r="D79" s="88">
        <v>12</v>
      </c>
      <c r="E79" s="79">
        <v>4.8192771084337352E-2</v>
      </c>
      <c r="F79" s="89">
        <v>36</v>
      </c>
      <c r="G79" s="90">
        <v>0.11688311688311688</v>
      </c>
      <c r="H79" s="81">
        <v>-0.66666666666666674</v>
      </c>
      <c r="I79" s="89">
        <v>14</v>
      </c>
      <c r="J79" s="91">
        <v>-0.1428571428571429</v>
      </c>
      <c r="K79" s="88">
        <v>26</v>
      </c>
      <c r="L79" s="79">
        <v>5.3388090349075976E-2</v>
      </c>
      <c r="M79" s="89">
        <v>55</v>
      </c>
      <c r="N79" s="90">
        <v>9.4664371772805511E-2</v>
      </c>
      <c r="O79" s="81">
        <v>-0.52727272727272734</v>
      </c>
    </row>
    <row r="80" spans="2:15" ht="15" customHeight="1">
      <c r="B80" s="76"/>
      <c r="C80" s="77" t="s">
        <v>12</v>
      </c>
      <c r="D80" s="88">
        <v>4</v>
      </c>
      <c r="E80" s="79">
        <v>1.6064257028112448E-2</v>
      </c>
      <c r="F80" s="89">
        <v>10</v>
      </c>
      <c r="G80" s="90">
        <v>3.2467532467532464E-2</v>
      </c>
      <c r="H80" s="81">
        <v>-0.6</v>
      </c>
      <c r="I80" s="89">
        <v>4</v>
      </c>
      <c r="J80" s="91">
        <v>0</v>
      </c>
      <c r="K80" s="88">
        <v>8</v>
      </c>
      <c r="L80" s="79">
        <v>1.6427104722792608E-2</v>
      </c>
      <c r="M80" s="89">
        <v>16</v>
      </c>
      <c r="N80" s="90">
        <v>2.7538726333907058E-2</v>
      </c>
      <c r="O80" s="81">
        <v>-0.5</v>
      </c>
    </row>
    <row r="81" spans="2:15" ht="15" customHeight="1">
      <c r="B81" s="138"/>
      <c r="C81" s="92" t="s">
        <v>30</v>
      </c>
      <c r="D81" s="93">
        <v>0</v>
      </c>
      <c r="E81" s="94">
        <v>0</v>
      </c>
      <c r="F81" s="93">
        <v>5</v>
      </c>
      <c r="G81" s="99">
        <v>1.6233766233766232E-2</v>
      </c>
      <c r="H81" s="95">
        <v>-1</v>
      </c>
      <c r="I81" s="93">
        <v>7</v>
      </c>
      <c r="J81" s="100">
        <v>-1</v>
      </c>
      <c r="K81" s="93">
        <v>7</v>
      </c>
      <c r="L81" s="99">
        <v>1.4373716632443531E-2</v>
      </c>
      <c r="M81" s="93">
        <v>6</v>
      </c>
      <c r="N81" s="99">
        <v>1.0327022375215147E-2</v>
      </c>
      <c r="O81" s="96">
        <v>0.16666666666666674</v>
      </c>
    </row>
    <row r="82" spans="2:15" ht="15" customHeight="1">
      <c r="B82" s="25" t="s">
        <v>6</v>
      </c>
      <c r="C82" s="97" t="s">
        <v>31</v>
      </c>
      <c r="D82" s="39">
        <v>249</v>
      </c>
      <c r="E82" s="18">
        <v>1</v>
      </c>
      <c r="F82" s="39">
        <v>308</v>
      </c>
      <c r="G82" s="18">
        <v>1</v>
      </c>
      <c r="H82" s="19">
        <v>-0.19155844155844159</v>
      </c>
      <c r="I82" s="39">
        <v>238</v>
      </c>
      <c r="J82" s="20">
        <v>4.6218487394958041E-2</v>
      </c>
      <c r="K82" s="39">
        <v>487</v>
      </c>
      <c r="L82" s="18">
        <v>1</v>
      </c>
      <c r="M82" s="39">
        <v>581</v>
      </c>
      <c r="N82" s="20">
        <v>1</v>
      </c>
      <c r="O82" s="22">
        <v>-0.16179001721170394</v>
      </c>
    </row>
    <row r="83" spans="2:15">
      <c r="B83" s="25" t="s">
        <v>59</v>
      </c>
      <c r="C83" s="97" t="s">
        <v>31</v>
      </c>
      <c r="D83" s="98">
        <v>3</v>
      </c>
      <c r="E83" s="18">
        <v>1</v>
      </c>
      <c r="F83" s="98">
        <v>2</v>
      </c>
      <c r="G83" s="18">
        <v>1</v>
      </c>
      <c r="H83" s="19">
        <v>0.5</v>
      </c>
      <c r="I83" s="98">
        <v>0</v>
      </c>
      <c r="J83" s="20"/>
      <c r="K83" s="98">
        <v>3</v>
      </c>
      <c r="L83" s="18">
        <v>1</v>
      </c>
      <c r="M83" s="98">
        <v>3</v>
      </c>
      <c r="N83" s="18">
        <v>1</v>
      </c>
      <c r="O83" s="22">
        <v>0</v>
      </c>
    </row>
    <row r="84" spans="2:15" ht="15" customHeight="1">
      <c r="B84" s="26"/>
      <c r="C84" s="101" t="s">
        <v>31</v>
      </c>
      <c r="D84" s="40">
        <v>362</v>
      </c>
      <c r="E84" s="13">
        <v>1</v>
      </c>
      <c r="F84" s="40">
        <v>459</v>
      </c>
      <c r="G84" s="13">
        <v>1</v>
      </c>
      <c r="H84" s="14">
        <v>-0.21132897603485834</v>
      </c>
      <c r="I84" s="40">
        <v>388</v>
      </c>
      <c r="J84" s="15">
        <v>-6.7010309278350499E-2</v>
      </c>
      <c r="K84" s="40">
        <v>750</v>
      </c>
      <c r="L84" s="13">
        <v>1</v>
      </c>
      <c r="M84" s="40">
        <v>879</v>
      </c>
      <c r="N84" s="13">
        <v>1</v>
      </c>
      <c r="O84" s="23">
        <v>-0.14675767918088733</v>
      </c>
    </row>
    <row r="85" spans="2:15">
      <c r="B85" s="36" t="s">
        <v>45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  <mergeCell ref="K5:O5"/>
    <mergeCell ref="D5:H5"/>
    <mergeCell ref="I5:J5"/>
    <mergeCell ref="B34:N34"/>
    <mergeCell ref="B35:N35"/>
    <mergeCell ref="F6:G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29" priority="32" operator="lessThan">
      <formula>0</formula>
    </cfRule>
  </conditionalFormatting>
  <conditionalFormatting sqref="H10:H14 J10:J14 O10:O14">
    <cfRule type="cellIs" dxfId="128" priority="31" operator="lessThan">
      <formula>0</formula>
    </cfRule>
  </conditionalFormatting>
  <conditionalFormatting sqref="J18 J15:J16">
    <cfRule type="cellIs" dxfId="127" priority="30" operator="lessThan">
      <formula>0</formula>
    </cfRule>
  </conditionalFormatting>
  <conditionalFormatting sqref="D19:O26 D10:O16">
    <cfRule type="cellIs" dxfId="126" priority="29" operator="equal">
      <formula>0</formula>
    </cfRule>
  </conditionalFormatting>
  <conditionalFormatting sqref="H27:H28 O27:O28 H17:H18 O17:O18">
    <cfRule type="cellIs" dxfId="125" priority="28" operator="lessThan">
      <formula>0</formula>
    </cfRule>
  </conditionalFormatting>
  <conditionalFormatting sqref="H19:H23 J19:J23 O19:O23">
    <cfRule type="cellIs" dxfId="124" priority="27" operator="lessThan">
      <formula>0</formula>
    </cfRule>
  </conditionalFormatting>
  <conditionalFormatting sqref="H30 O30">
    <cfRule type="cellIs" dxfId="123" priority="26" operator="lessThan">
      <formula>0</formula>
    </cfRule>
  </conditionalFormatting>
  <conditionalFormatting sqref="H30 O30 J30">
    <cfRule type="cellIs" dxfId="122" priority="25" operator="lessThan">
      <formula>0</formula>
    </cfRule>
  </conditionalFormatting>
  <conditionalFormatting sqref="H48:H51 J48:J51 O48:O51 O42 H42">
    <cfRule type="cellIs" dxfId="121" priority="24" operator="lessThan">
      <formula>0</formula>
    </cfRule>
  </conditionalFormatting>
  <conditionalFormatting sqref="H51 O51 O42 H42">
    <cfRule type="cellIs" dxfId="120" priority="23" operator="lessThan">
      <formula>0</formula>
    </cfRule>
  </conditionalFormatting>
  <conditionalFormatting sqref="H43:H47 J43:J47 O43:O47">
    <cfRule type="cellIs" dxfId="119" priority="22" operator="lessThan">
      <formula>0</formula>
    </cfRule>
  </conditionalFormatting>
  <conditionalFormatting sqref="D43:O50">
    <cfRule type="cellIs" dxfId="118" priority="21" operator="equal">
      <formula>0</formula>
    </cfRule>
  </conditionalFormatting>
  <conditionalFormatting sqref="H53 J53 O53">
    <cfRule type="cellIs" dxfId="117" priority="20" operator="lessThan">
      <formula>0</formula>
    </cfRule>
  </conditionalFormatting>
  <conditionalFormatting sqref="H52 J52 O52">
    <cfRule type="cellIs" dxfId="116" priority="19" operator="lessThan">
      <formula>0</formula>
    </cfRule>
  </conditionalFormatting>
  <conditionalFormatting sqref="H52 O52">
    <cfRule type="cellIs" dxfId="115" priority="18" operator="lessThan">
      <formula>0</formula>
    </cfRule>
  </conditionalFormatting>
  <conditionalFormatting sqref="H54 O54">
    <cfRule type="cellIs" dxfId="114" priority="17" operator="lessThan">
      <formula>0</formula>
    </cfRule>
  </conditionalFormatting>
  <conditionalFormatting sqref="H54 O54 J54">
    <cfRule type="cellIs" dxfId="113" priority="16" operator="lessThan">
      <formula>0</formula>
    </cfRule>
  </conditionalFormatting>
  <conditionalFormatting sqref="H65:H69 J65:J69 O65:O69">
    <cfRule type="cellIs" dxfId="112" priority="15" operator="lessThan">
      <formula>0</formula>
    </cfRule>
  </conditionalFormatting>
  <conditionalFormatting sqref="J70:J71 O70:O71 H70:H71">
    <cfRule type="cellIs" dxfId="111" priority="14" operator="lessThan">
      <formula>0</formula>
    </cfRule>
  </conditionalFormatting>
  <conditionalFormatting sqref="D74:O80 D65:O71">
    <cfRule type="cellIs" dxfId="110" priority="13" operator="equal">
      <formula>0</formula>
    </cfRule>
  </conditionalFormatting>
  <conditionalFormatting sqref="H79:H81 J79:J81 O79:O81">
    <cfRule type="cellIs" dxfId="109" priority="12" operator="lessThan">
      <formula>0</formula>
    </cfRule>
  </conditionalFormatting>
  <conditionalFormatting sqref="H74:H78 J74:J78 O74:O78">
    <cfRule type="cellIs" dxfId="108" priority="11" operator="lessThan">
      <formula>0</formula>
    </cfRule>
  </conditionalFormatting>
  <conditionalFormatting sqref="H72 O72">
    <cfRule type="cellIs" dxfId="107" priority="10" operator="lessThan">
      <formula>0</formula>
    </cfRule>
  </conditionalFormatting>
  <conditionalFormatting sqref="H72 J72 O72">
    <cfRule type="cellIs" dxfId="106" priority="9" operator="lessThan">
      <formula>0</formula>
    </cfRule>
  </conditionalFormatting>
  <conditionalFormatting sqref="H73 J73 O73">
    <cfRule type="cellIs" dxfId="105" priority="8" operator="lessThan">
      <formula>0</formula>
    </cfRule>
  </conditionalFormatting>
  <conditionalFormatting sqref="H73 O73">
    <cfRule type="cellIs" dxfId="104" priority="7" operator="lessThan">
      <formula>0</formula>
    </cfRule>
  </conditionalFormatting>
  <conditionalFormatting sqref="H81 O81">
    <cfRule type="cellIs" dxfId="103" priority="6" operator="lessThan">
      <formula>0</formula>
    </cfRule>
  </conditionalFormatting>
  <conditionalFormatting sqref="H83 J83 O83">
    <cfRule type="cellIs" dxfId="102" priority="5" operator="lessThan">
      <formula>0</formula>
    </cfRule>
  </conditionalFormatting>
  <conditionalFormatting sqref="H82 J82 O82">
    <cfRule type="cellIs" dxfId="101" priority="4" operator="lessThan">
      <formula>0</formula>
    </cfRule>
  </conditionalFormatting>
  <conditionalFormatting sqref="H82 O82">
    <cfRule type="cellIs" dxfId="100" priority="3" operator="lessThan">
      <formula>0</formula>
    </cfRule>
  </conditionalFormatting>
  <conditionalFormatting sqref="H84 O84">
    <cfRule type="cellIs" dxfId="99" priority="2" operator="lessThan">
      <formula>0</formula>
    </cfRule>
  </conditionalFormatting>
  <conditionalFormatting sqref="H84 O84 J84">
    <cfRule type="cellIs" dxfId="9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100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43895</v>
      </c>
    </row>
    <row r="2" spans="2:15">
      <c r="B2" s="187" t="s">
        <v>20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24"/>
    </row>
    <row r="3" spans="2:15">
      <c r="B3" s="188" t="s">
        <v>21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37" t="s">
        <v>38</v>
      </c>
    </row>
    <row r="4" spans="2:15" ht="14.45" customHeight="1">
      <c r="B4" s="175" t="s">
        <v>22</v>
      </c>
      <c r="C4" s="175" t="s">
        <v>1</v>
      </c>
      <c r="D4" s="177" t="s">
        <v>81</v>
      </c>
      <c r="E4" s="178"/>
      <c r="F4" s="178"/>
      <c r="G4" s="178"/>
      <c r="H4" s="179"/>
      <c r="I4" s="178" t="s">
        <v>75</v>
      </c>
      <c r="J4" s="178"/>
      <c r="K4" s="177" t="s">
        <v>82</v>
      </c>
      <c r="L4" s="178"/>
      <c r="M4" s="178"/>
      <c r="N4" s="178"/>
      <c r="O4" s="179"/>
    </row>
    <row r="5" spans="2:15" ht="14.45" customHeight="1">
      <c r="B5" s="176"/>
      <c r="C5" s="176"/>
      <c r="D5" s="189" t="s">
        <v>83</v>
      </c>
      <c r="E5" s="190"/>
      <c r="F5" s="190"/>
      <c r="G5" s="190"/>
      <c r="H5" s="191"/>
      <c r="I5" s="190" t="s">
        <v>76</v>
      </c>
      <c r="J5" s="190"/>
      <c r="K5" s="189" t="s">
        <v>84</v>
      </c>
      <c r="L5" s="190"/>
      <c r="M5" s="190"/>
      <c r="N5" s="190"/>
      <c r="O5" s="191"/>
    </row>
    <row r="6" spans="2:15" ht="14.45" customHeight="1">
      <c r="B6" s="176"/>
      <c r="C6" s="174"/>
      <c r="D6" s="169">
        <v>2020</v>
      </c>
      <c r="E6" s="170"/>
      <c r="F6" s="180">
        <v>2019</v>
      </c>
      <c r="G6" s="180"/>
      <c r="H6" s="182" t="s">
        <v>23</v>
      </c>
      <c r="I6" s="184">
        <v>2020</v>
      </c>
      <c r="J6" s="169" t="s">
        <v>85</v>
      </c>
      <c r="K6" s="169">
        <v>2020</v>
      </c>
      <c r="L6" s="170"/>
      <c r="M6" s="180">
        <v>2019</v>
      </c>
      <c r="N6" s="170"/>
      <c r="O6" s="160" t="s">
        <v>23</v>
      </c>
    </row>
    <row r="7" spans="2:15" ht="15" customHeight="1">
      <c r="B7" s="192" t="s">
        <v>22</v>
      </c>
      <c r="C7" s="161" t="s">
        <v>25</v>
      </c>
      <c r="D7" s="171"/>
      <c r="E7" s="172"/>
      <c r="F7" s="181"/>
      <c r="G7" s="181"/>
      <c r="H7" s="183"/>
      <c r="I7" s="185"/>
      <c r="J7" s="186"/>
      <c r="K7" s="171"/>
      <c r="L7" s="172"/>
      <c r="M7" s="181"/>
      <c r="N7" s="172"/>
      <c r="O7" s="160"/>
    </row>
    <row r="8" spans="2:15" ht="15" customHeight="1">
      <c r="B8" s="192"/>
      <c r="C8" s="161"/>
      <c r="D8" s="145" t="s">
        <v>26</v>
      </c>
      <c r="E8" s="147" t="s">
        <v>2</v>
      </c>
      <c r="F8" s="146" t="s">
        <v>26</v>
      </c>
      <c r="G8" s="58" t="s">
        <v>2</v>
      </c>
      <c r="H8" s="163" t="s">
        <v>27</v>
      </c>
      <c r="I8" s="59" t="s">
        <v>26</v>
      </c>
      <c r="J8" s="165" t="s">
        <v>86</v>
      </c>
      <c r="K8" s="145" t="s">
        <v>26</v>
      </c>
      <c r="L8" s="57" t="s">
        <v>2</v>
      </c>
      <c r="M8" s="146" t="s">
        <v>26</v>
      </c>
      <c r="N8" s="57" t="s">
        <v>2</v>
      </c>
      <c r="O8" s="167" t="s">
        <v>27</v>
      </c>
    </row>
    <row r="9" spans="2:15" ht="15" customHeight="1">
      <c r="B9" s="193"/>
      <c r="C9" s="162"/>
      <c r="D9" s="148" t="s">
        <v>28</v>
      </c>
      <c r="E9" s="149" t="s">
        <v>29</v>
      </c>
      <c r="F9" s="55" t="s">
        <v>28</v>
      </c>
      <c r="G9" s="56" t="s">
        <v>29</v>
      </c>
      <c r="H9" s="164"/>
      <c r="I9" s="60" t="s">
        <v>28</v>
      </c>
      <c r="J9" s="166"/>
      <c r="K9" s="148" t="s">
        <v>28</v>
      </c>
      <c r="L9" s="149" t="s">
        <v>29</v>
      </c>
      <c r="M9" s="55" t="s">
        <v>28</v>
      </c>
      <c r="N9" s="149" t="s">
        <v>29</v>
      </c>
      <c r="O9" s="168"/>
    </row>
    <row r="10" spans="2:15">
      <c r="B10" s="76"/>
      <c r="C10" s="69" t="s">
        <v>9</v>
      </c>
      <c r="D10" s="86">
        <v>10</v>
      </c>
      <c r="E10" s="71">
        <v>0.7142857142857143</v>
      </c>
      <c r="F10" s="87">
        <v>6</v>
      </c>
      <c r="G10" s="72">
        <v>0.22222222222222221</v>
      </c>
      <c r="H10" s="73">
        <v>0.66666666666666674</v>
      </c>
      <c r="I10" s="87">
        <v>18</v>
      </c>
      <c r="J10" s="75">
        <v>-0.44444444444444442</v>
      </c>
      <c r="K10" s="86">
        <v>28</v>
      </c>
      <c r="L10" s="71">
        <v>0.68292682926829273</v>
      </c>
      <c r="M10" s="87">
        <v>14</v>
      </c>
      <c r="N10" s="72">
        <v>0.2857142857142857</v>
      </c>
      <c r="O10" s="73">
        <v>1</v>
      </c>
    </row>
    <row r="11" spans="2:15">
      <c r="B11" s="76"/>
      <c r="C11" s="77" t="s">
        <v>12</v>
      </c>
      <c r="D11" s="88">
        <v>2</v>
      </c>
      <c r="E11" s="79">
        <v>0.14285714285714285</v>
      </c>
      <c r="F11" s="89">
        <v>15</v>
      </c>
      <c r="G11" s="90">
        <v>0.55555555555555558</v>
      </c>
      <c r="H11" s="81">
        <v>-0.8666666666666667</v>
      </c>
      <c r="I11" s="89">
        <v>8</v>
      </c>
      <c r="J11" s="91">
        <v>-0.75</v>
      </c>
      <c r="K11" s="88">
        <v>10</v>
      </c>
      <c r="L11" s="79">
        <v>0.24390243902439024</v>
      </c>
      <c r="M11" s="89">
        <v>24</v>
      </c>
      <c r="N11" s="90">
        <v>0.48979591836734693</v>
      </c>
      <c r="O11" s="81">
        <v>-0.58333333333333326</v>
      </c>
    </row>
    <row r="12" spans="2:15">
      <c r="B12" s="76"/>
      <c r="C12" s="77" t="s">
        <v>17</v>
      </c>
      <c r="D12" s="88">
        <v>1</v>
      </c>
      <c r="E12" s="79">
        <v>7.1428571428571425E-2</v>
      </c>
      <c r="F12" s="89">
        <v>2</v>
      </c>
      <c r="G12" s="90">
        <v>7.407407407407407E-2</v>
      </c>
      <c r="H12" s="81">
        <v>-0.5</v>
      </c>
      <c r="I12" s="89">
        <v>0</v>
      </c>
      <c r="J12" s="91"/>
      <c r="K12" s="88">
        <v>1</v>
      </c>
      <c r="L12" s="79">
        <v>2.4390243902439025E-2</v>
      </c>
      <c r="M12" s="89">
        <v>3</v>
      </c>
      <c r="N12" s="90">
        <v>6.1224489795918366E-2</v>
      </c>
      <c r="O12" s="81">
        <v>-0.66666666666666674</v>
      </c>
    </row>
    <row r="13" spans="2:15">
      <c r="B13" s="76"/>
      <c r="C13" s="77" t="s">
        <v>4</v>
      </c>
      <c r="D13" s="88">
        <v>1</v>
      </c>
      <c r="E13" s="79">
        <v>7.1428571428571425E-2</v>
      </c>
      <c r="F13" s="89">
        <v>2</v>
      </c>
      <c r="G13" s="90">
        <v>7.407407407407407E-2</v>
      </c>
      <c r="H13" s="81">
        <v>-0.5</v>
      </c>
      <c r="I13" s="89">
        <v>0</v>
      </c>
      <c r="J13" s="91"/>
      <c r="K13" s="88">
        <v>1</v>
      </c>
      <c r="L13" s="79">
        <v>2.4390243902439025E-2</v>
      </c>
      <c r="M13" s="89">
        <v>2</v>
      </c>
      <c r="N13" s="90">
        <v>4.0816326530612242E-2</v>
      </c>
      <c r="O13" s="81">
        <v>-0.5</v>
      </c>
    </row>
    <row r="14" spans="2:15">
      <c r="B14" s="118"/>
      <c r="C14" s="77" t="s">
        <v>18</v>
      </c>
      <c r="D14" s="88">
        <v>0</v>
      </c>
      <c r="E14" s="79">
        <v>0</v>
      </c>
      <c r="F14" s="89">
        <v>0</v>
      </c>
      <c r="G14" s="90">
        <v>0</v>
      </c>
      <c r="H14" s="81"/>
      <c r="I14" s="89">
        <v>1</v>
      </c>
      <c r="J14" s="91">
        <v>-1</v>
      </c>
      <c r="K14" s="88">
        <v>1</v>
      </c>
      <c r="L14" s="79">
        <v>2.4390243902439025E-2</v>
      </c>
      <c r="M14" s="89">
        <v>3</v>
      </c>
      <c r="N14" s="90">
        <v>6.1224489795918366E-2</v>
      </c>
      <c r="O14" s="81">
        <v>-0.66666666666666674</v>
      </c>
    </row>
    <row r="15" spans="2:15">
      <c r="B15" s="76"/>
      <c r="C15" s="77" t="s">
        <v>87</v>
      </c>
      <c r="D15" s="88">
        <v>0</v>
      </c>
      <c r="E15" s="79">
        <v>0</v>
      </c>
      <c r="F15" s="89">
        <v>1</v>
      </c>
      <c r="G15" s="90">
        <v>3.7037037037037035E-2</v>
      </c>
      <c r="H15" s="81">
        <v>-1</v>
      </c>
      <c r="I15" s="89">
        <v>0</v>
      </c>
      <c r="J15" s="91"/>
      <c r="K15" s="88">
        <v>0</v>
      </c>
      <c r="L15" s="79">
        <v>0</v>
      </c>
      <c r="M15" s="89">
        <v>1</v>
      </c>
      <c r="N15" s="90">
        <v>2.0408163265306121E-2</v>
      </c>
      <c r="O15" s="81">
        <v>-1</v>
      </c>
    </row>
    <row r="16" spans="2:15">
      <c r="B16" s="76"/>
      <c r="C16" s="77" t="s">
        <v>11</v>
      </c>
      <c r="D16" s="88">
        <v>0</v>
      </c>
      <c r="E16" s="79">
        <v>0</v>
      </c>
      <c r="F16" s="89">
        <v>1</v>
      </c>
      <c r="G16" s="90">
        <v>3.7037037037037035E-2</v>
      </c>
      <c r="H16" s="81">
        <v>-1</v>
      </c>
      <c r="I16" s="89">
        <v>0</v>
      </c>
      <c r="J16" s="91"/>
      <c r="K16" s="88">
        <v>0</v>
      </c>
      <c r="L16" s="79">
        <v>0</v>
      </c>
      <c r="M16" s="89">
        <v>1</v>
      </c>
      <c r="N16" s="90">
        <v>2.0408163265306121E-2</v>
      </c>
      <c r="O16" s="81">
        <v>-1</v>
      </c>
    </row>
    <row r="17" spans="2:16">
      <c r="B17" s="128"/>
      <c r="C17" s="92" t="s">
        <v>30</v>
      </c>
      <c r="D17" s="93">
        <v>0</v>
      </c>
      <c r="E17" s="94">
        <v>0</v>
      </c>
      <c r="F17" s="93">
        <v>0</v>
      </c>
      <c r="G17" s="94">
        <v>0</v>
      </c>
      <c r="H17" s="95"/>
      <c r="I17" s="93">
        <v>0</v>
      </c>
      <c r="J17" s="94">
        <v>0</v>
      </c>
      <c r="K17" s="93">
        <v>0</v>
      </c>
      <c r="L17" s="94">
        <v>0</v>
      </c>
      <c r="M17" s="93">
        <v>1</v>
      </c>
      <c r="N17" s="94">
        <v>2.0408163265306121E-2</v>
      </c>
      <c r="O17" s="96">
        <v>-1</v>
      </c>
    </row>
    <row r="18" spans="2:16">
      <c r="B18" s="25" t="s">
        <v>39</v>
      </c>
      <c r="C18" s="97" t="s">
        <v>31</v>
      </c>
      <c r="D18" s="39">
        <v>14</v>
      </c>
      <c r="E18" s="18">
        <v>1</v>
      </c>
      <c r="F18" s="39">
        <v>27</v>
      </c>
      <c r="G18" s="18">
        <v>1</v>
      </c>
      <c r="H18" s="19">
        <v>-0.48148148148148151</v>
      </c>
      <c r="I18" s="39">
        <v>27</v>
      </c>
      <c r="J18" s="20">
        <v>-0.48148148148148151</v>
      </c>
      <c r="K18" s="39">
        <v>41</v>
      </c>
      <c r="L18" s="18">
        <v>1</v>
      </c>
      <c r="M18" s="39">
        <v>49</v>
      </c>
      <c r="N18" s="20">
        <v>1</v>
      </c>
      <c r="O18" s="22">
        <v>-0.16326530612244894</v>
      </c>
    </row>
    <row r="19" spans="2:16">
      <c r="B19" s="76"/>
      <c r="C19" s="69" t="s">
        <v>3</v>
      </c>
      <c r="D19" s="86">
        <v>409</v>
      </c>
      <c r="E19" s="71">
        <v>0.2264673311184939</v>
      </c>
      <c r="F19" s="87">
        <v>675</v>
      </c>
      <c r="G19" s="72">
        <v>0.26806989674344717</v>
      </c>
      <c r="H19" s="73">
        <v>-0.39407407407407402</v>
      </c>
      <c r="I19" s="87">
        <v>344</v>
      </c>
      <c r="J19" s="75">
        <v>0.18895348837209291</v>
      </c>
      <c r="K19" s="86">
        <v>753</v>
      </c>
      <c r="L19" s="71">
        <v>0.23821575450806706</v>
      </c>
      <c r="M19" s="87">
        <v>1171</v>
      </c>
      <c r="N19" s="72">
        <v>0.26547268193153478</v>
      </c>
      <c r="O19" s="73">
        <v>-0.35695986336464558</v>
      </c>
    </row>
    <row r="20" spans="2:16">
      <c r="B20" s="76"/>
      <c r="C20" s="77" t="s">
        <v>4</v>
      </c>
      <c r="D20" s="88">
        <v>287</v>
      </c>
      <c r="E20" s="79">
        <v>0.15891472868217055</v>
      </c>
      <c r="F20" s="89">
        <v>461</v>
      </c>
      <c r="G20" s="90">
        <v>0.18308181096108023</v>
      </c>
      <c r="H20" s="81">
        <v>-0.37744034707158347</v>
      </c>
      <c r="I20" s="89">
        <v>260</v>
      </c>
      <c r="J20" s="91">
        <v>0.10384615384615392</v>
      </c>
      <c r="K20" s="88">
        <v>547</v>
      </c>
      <c r="L20" s="79">
        <v>0.17304650427080037</v>
      </c>
      <c r="M20" s="89">
        <v>824</v>
      </c>
      <c r="N20" s="90">
        <v>0.18680571299025164</v>
      </c>
      <c r="O20" s="81">
        <v>-0.33616504854368934</v>
      </c>
    </row>
    <row r="21" spans="2:16">
      <c r="B21" s="76"/>
      <c r="C21" s="77" t="s">
        <v>8</v>
      </c>
      <c r="D21" s="88">
        <v>322</v>
      </c>
      <c r="E21" s="79">
        <v>0.17829457364341086</v>
      </c>
      <c r="F21" s="89">
        <v>344</v>
      </c>
      <c r="G21" s="90">
        <v>0.13661636219221604</v>
      </c>
      <c r="H21" s="81">
        <v>-6.3953488372093026E-2</v>
      </c>
      <c r="I21" s="89">
        <v>206</v>
      </c>
      <c r="J21" s="91">
        <v>0.56310679611650483</v>
      </c>
      <c r="K21" s="88">
        <v>528</v>
      </c>
      <c r="L21" s="79">
        <v>0.1670357481809554</v>
      </c>
      <c r="M21" s="89">
        <v>689</v>
      </c>
      <c r="N21" s="90">
        <v>0.15620040807073227</v>
      </c>
      <c r="O21" s="81">
        <v>-0.23367198838896952</v>
      </c>
    </row>
    <row r="22" spans="2:16">
      <c r="B22" s="76"/>
      <c r="C22" s="77" t="s">
        <v>10</v>
      </c>
      <c r="D22" s="88">
        <v>361</v>
      </c>
      <c r="E22" s="79">
        <v>0.1998892580287929</v>
      </c>
      <c r="F22" s="89">
        <v>535</v>
      </c>
      <c r="G22" s="90">
        <v>0.21247021445591741</v>
      </c>
      <c r="H22" s="81">
        <v>-0.3252336448598131</v>
      </c>
      <c r="I22" s="89">
        <v>163</v>
      </c>
      <c r="J22" s="91">
        <v>1.2147239263803682</v>
      </c>
      <c r="K22" s="88">
        <v>524</v>
      </c>
      <c r="L22" s="79">
        <v>0.16577032584625118</v>
      </c>
      <c r="M22" s="89">
        <v>805</v>
      </c>
      <c r="N22" s="90">
        <v>0.18249829970528225</v>
      </c>
      <c r="O22" s="81">
        <v>-0.34906832298136647</v>
      </c>
    </row>
    <row r="23" spans="2:16">
      <c r="B23" s="118"/>
      <c r="C23" s="77" t="s">
        <v>9</v>
      </c>
      <c r="D23" s="88">
        <v>223</v>
      </c>
      <c r="E23" s="79">
        <v>0.12347729789590255</v>
      </c>
      <c r="F23" s="89">
        <v>299</v>
      </c>
      <c r="G23" s="90">
        <v>0.1187450357426529</v>
      </c>
      <c r="H23" s="81">
        <v>-0.25418060200668902</v>
      </c>
      <c r="I23" s="89">
        <v>187</v>
      </c>
      <c r="J23" s="91">
        <v>0.19251336898395732</v>
      </c>
      <c r="K23" s="88">
        <v>410</v>
      </c>
      <c r="L23" s="79">
        <v>0.12970578930718127</v>
      </c>
      <c r="M23" s="89">
        <v>540</v>
      </c>
      <c r="N23" s="90">
        <v>0.12242121967807754</v>
      </c>
      <c r="O23" s="81">
        <v>-0.2407407407407407</v>
      </c>
    </row>
    <row r="24" spans="2:16">
      <c r="B24" s="76"/>
      <c r="C24" s="77" t="s">
        <v>12</v>
      </c>
      <c r="D24" s="88">
        <v>86</v>
      </c>
      <c r="E24" s="79">
        <v>4.7619047619047616E-2</v>
      </c>
      <c r="F24" s="89">
        <v>63</v>
      </c>
      <c r="G24" s="90">
        <v>2.5019857029388404E-2</v>
      </c>
      <c r="H24" s="81">
        <v>0.36507936507936511</v>
      </c>
      <c r="I24" s="89">
        <v>114</v>
      </c>
      <c r="J24" s="91">
        <v>-0.24561403508771928</v>
      </c>
      <c r="K24" s="88">
        <v>200</v>
      </c>
      <c r="L24" s="79">
        <v>6.3271116735210381E-2</v>
      </c>
      <c r="M24" s="89">
        <v>140</v>
      </c>
      <c r="N24" s="90">
        <v>3.1738834731353437E-2</v>
      </c>
      <c r="O24" s="81">
        <v>0.4285714285714286</v>
      </c>
    </row>
    <row r="25" spans="2:16">
      <c r="B25" s="76"/>
      <c r="C25" s="77" t="s">
        <v>11</v>
      </c>
      <c r="D25" s="88">
        <v>107</v>
      </c>
      <c r="E25" s="79">
        <v>5.9246954595791802E-2</v>
      </c>
      <c r="F25" s="89">
        <v>130</v>
      </c>
      <c r="G25" s="90">
        <v>5.1628276409849086E-2</v>
      </c>
      <c r="H25" s="81">
        <v>-0.17692307692307696</v>
      </c>
      <c r="I25" s="89">
        <v>53</v>
      </c>
      <c r="J25" s="91">
        <v>1.0188679245283021</v>
      </c>
      <c r="K25" s="88">
        <v>160</v>
      </c>
      <c r="L25" s="79">
        <v>5.0616893388168299E-2</v>
      </c>
      <c r="M25" s="89">
        <v>207</v>
      </c>
      <c r="N25" s="90">
        <v>4.6928134209929723E-2</v>
      </c>
      <c r="O25" s="81">
        <v>-0.22705314009661837</v>
      </c>
    </row>
    <row r="26" spans="2:16">
      <c r="B26" s="76"/>
      <c r="C26" s="77" t="s">
        <v>72</v>
      </c>
      <c r="D26" s="88">
        <v>4</v>
      </c>
      <c r="E26" s="79">
        <v>2.2148394241417496E-3</v>
      </c>
      <c r="F26" s="89">
        <v>0</v>
      </c>
      <c r="G26" s="90">
        <v>0</v>
      </c>
      <c r="H26" s="81"/>
      <c r="I26" s="89">
        <v>8</v>
      </c>
      <c r="J26" s="91">
        <v>-0.5</v>
      </c>
      <c r="K26" s="88">
        <v>12</v>
      </c>
      <c r="L26" s="79">
        <v>3.7962670041126224E-3</v>
      </c>
      <c r="M26" s="89">
        <v>0</v>
      </c>
      <c r="N26" s="90">
        <v>0</v>
      </c>
      <c r="O26" s="81"/>
    </row>
    <row r="27" spans="2:16">
      <c r="B27" s="76"/>
      <c r="C27" s="77" t="s">
        <v>43</v>
      </c>
      <c r="D27" s="88">
        <v>1</v>
      </c>
      <c r="E27" s="79">
        <v>5.5370985603543741E-4</v>
      </c>
      <c r="F27" s="89">
        <v>5</v>
      </c>
      <c r="G27" s="90">
        <v>1.9857029388403494E-3</v>
      </c>
      <c r="H27" s="81">
        <v>-0.8</v>
      </c>
      <c r="I27" s="89">
        <v>8</v>
      </c>
      <c r="J27" s="91">
        <v>-0.875</v>
      </c>
      <c r="K27" s="88">
        <v>9</v>
      </c>
      <c r="L27" s="79">
        <v>2.8472002530844668E-3</v>
      </c>
      <c r="M27" s="89">
        <v>25</v>
      </c>
      <c r="N27" s="90">
        <v>5.6676490591702558E-3</v>
      </c>
      <c r="O27" s="81">
        <v>-0.64</v>
      </c>
    </row>
    <row r="28" spans="2:16">
      <c r="B28" s="128"/>
      <c r="C28" s="92" t="s">
        <v>73</v>
      </c>
      <c r="D28" s="93">
        <v>0</v>
      </c>
      <c r="E28" s="105">
        <v>0</v>
      </c>
      <c r="F28" s="140">
        <v>4</v>
      </c>
      <c r="G28" s="106">
        <v>1.5885623510722795E-3</v>
      </c>
      <c r="H28" s="107">
        <v>-1</v>
      </c>
      <c r="I28" s="140">
        <v>8</v>
      </c>
      <c r="J28" s="109">
        <v>-1</v>
      </c>
      <c r="K28" s="93">
        <v>8</v>
      </c>
      <c r="L28" s="105">
        <v>2.530844669408415E-3</v>
      </c>
      <c r="M28" s="140">
        <v>4</v>
      </c>
      <c r="N28" s="106">
        <v>9.0682384946724098E-4</v>
      </c>
      <c r="O28" s="107">
        <v>1</v>
      </c>
    </row>
    <row r="29" spans="2:16">
      <c r="B29" s="138"/>
      <c r="C29" s="92" t="s">
        <v>30</v>
      </c>
      <c r="D29" s="93">
        <v>6</v>
      </c>
      <c r="E29" s="94">
        <v>3.3222591362126247E-3</v>
      </c>
      <c r="F29" s="93">
        <v>2</v>
      </c>
      <c r="G29" s="99">
        <v>7.9428117553613975E-4</v>
      </c>
      <c r="H29" s="95">
        <v>2</v>
      </c>
      <c r="I29" s="93">
        <v>4</v>
      </c>
      <c r="J29" s="100">
        <v>0.5</v>
      </c>
      <c r="K29" s="93">
        <v>10</v>
      </c>
      <c r="L29" s="99">
        <v>3.1635558367605187E-3</v>
      </c>
      <c r="M29" s="93">
        <v>6</v>
      </c>
      <c r="N29" s="99">
        <v>1.3602357742008614E-3</v>
      </c>
      <c r="O29" s="96">
        <v>0.66666666666666674</v>
      </c>
    </row>
    <row r="30" spans="2:16">
      <c r="B30" s="25" t="s">
        <v>40</v>
      </c>
      <c r="C30" s="97" t="s">
        <v>31</v>
      </c>
      <c r="D30" s="39">
        <v>1806</v>
      </c>
      <c r="E30" s="18">
        <v>1</v>
      </c>
      <c r="F30" s="39">
        <v>2518</v>
      </c>
      <c r="G30" s="18">
        <v>1</v>
      </c>
      <c r="H30" s="19">
        <v>-0.28276409849086581</v>
      </c>
      <c r="I30" s="39">
        <v>1355</v>
      </c>
      <c r="J30" s="20">
        <v>0.33284132841328407</v>
      </c>
      <c r="K30" s="39">
        <v>3161</v>
      </c>
      <c r="L30" s="18">
        <v>1</v>
      </c>
      <c r="M30" s="39">
        <v>4411</v>
      </c>
      <c r="N30" s="20">
        <v>1</v>
      </c>
      <c r="O30" s="22">
        <v>-0.28338245295851283</v>
      </c>
    </row>
    <row r="31" spans="2:16">
      <c r="B31" s="25" t="s">
        <v>59</v>
      </c>
      <c r="C31" s="97" t="s">
        <v>31</v>
      </c>
      <c r="D31" s="98">
        <v>4</v>
      </c>
      <c r="E31" s="18">
        <v>1</v>
      </c>
      <c r="F31" s="98">
        <v>3</v>
      </c>
      <c r="G31" s="18">
        <v>1</v>
      </c>
      <c r="H31" s="19">
        <v>0.33333333333333326</v>
      </c>
      <c r="I31" s="98">
        <v>0</v>
      </c>
      <c r="J31" s="18"/>
      <c r="K31" s="98">
        <v>4</v>
      </c>
      <c r="L31" s="18">
        <v>1</v>
      </c>
      <c r="M31" s="98">
        <v>4</v>
      </c>
      <c r="N31" s="18">
        <v>1</v>
      </c>
      <c r="O31" s="22">
        <v>0</v>
      </c>
      <c r="P31" s="28"/>
    </row>
    <row r="32" spans="2:16">
      <c r="B32" s="26"/>
      <c r="C32" s="101" t="s">
        <v>31</v>
      </c>
      <c r="D32" s="40">
        <v>1824</v>
      </c>
      <c r="E32" s="13">
        <v>1</v>
      </c>
      <c r="F32" s="40">
        <v>2548</v>
      </c>
      <c r="G32" s="13">
        <v>1</v>
      </c>
      <c r="H32" s="14">
        <v>-0.28414442700156983</v>
      </c>
      <c r="I32" s="40">
        <v>1382</v>
      </c>
      <c r="J32" s="15">
        <v>0.31982633863965271</v>
      </c>
      <c r="K32" s="40">
        <v>3206</v>
      </c>
      <c r="L32" s="13">
        <v>1</v>
      </c>
      <c r="M32" s="40">
        <v>4464</v>
      </c>
      <c r="N32" s="13">
        <v>1</v>
      </c>
      <c r="O32" s="23">
        <v>-0.28181003584229392</v>
      </c>
      <c r="P32" s="28"/>
    </row>
    <row r="33" spans="2:15" ht="14.45" customHeight="1">
      <c r="B33" t="s">
        <v>55</v>
      </c>
    </row>
    <row r="34" spans="2:15">
      <c r="B34" s="16" t="s">
        <v>56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87" t="s">
        <v>41</v>
      </c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24"/>
    </row>
    <row r="38" spans="2:15">
      <c r="B38" s="188" t="s">
        <v>42</v>
      </c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9" t="s">
        <v>38</v>
      </c>
    </row>
    <row r="39" spans="2:15" ht="14.45" customHeight="1">
      <c r="B39" s="175" t="s">
        <v>22</v>
      </c>
      <c r="C39" s="175" t="s">
        <v>1</v>
      </c>
      <c r="D39" s="177" t="s">
        <v>81</v>
      </c>
      <c r="E39" s="178"/>
      <c r="F39" s="178"/>
      <c r="G39" s="178"/>
      <c r="H39" s="179"/>
      <c r="I39" s="178" t="s">
        <v>75</v>
      </c>
      <c r="J39" s="178"/>
      <c r="K39" s="177" t="s">
        <v>82</v>
      </c>
      <c r="L39" s="178"/>
      <c r="M39" s="178"/>
      <c r="N39" s="178"/>
      <c r="O39" s="179"/>
    </row>
    <row r="40" spans="2:15" ht="14.45" customHeight="1">
      <c r="B40" s="176"/>
      <c r="C40" s="176"/>
      <c r="D40" s="189" t="s">
        <v>83</v>
      </c>
      <c r="E40" s="190"/>
      <c r="F40" s="190"/>
      <c r="G40" s="190"/>
      <c r="H40" s="191"/>
      <c r="I40" s="190" t="s">
        <v>76</v>
      </c>
      <c r="J40" s="190"/>
      <c r="K40" s="189" t="s">
        <v>84</v>
      </c>
      <c r="L40" s="190"/>
      <c r="M40" s="190"/>
      <c r="N40" s="190"/>
      <c r="O40" s="191"/>
    </row>
    <row r="41" spans="2:15" ht="14.45" customHeight="1">
      <c r="B41" s="176"/>
      <c r="C41" s="174"/>
      <c r="D41" s="169">
        <v>2020</v>
      </c>
      <c r="E41" s="170"/>
      <c r="F41" s="180">
        <v>2019</v>
      </c>
      <c r="G41" s="180"/>
      <c r="H41" s="182" t="s">
        <v>23</v>
      </c>
      <c r="I41" s="184">
        <v>2020</v>
      </c>
      <c r="J41" s="169" t="s">
        <v>85</v>
      </c>
      <c r="K41" s="169">
        <v>2020</v>
      </c>
      <c r="L41" s="170"/>
      <c r="M41" s="180">
        <v>2019</v>
      </c>
      <c r="N41" s="170"/>
      <c r="O41" s="160" t="s">
        <v>23</v>
      </c>
    </row>
    <row r="42" spans="2:15" ht="14.45" customHeight="1">
      <c r="B42" s="192" t="s">
        <v>22</v>
      </c>
      <c r="C42" s="161" t="s">
        <v>25</v>
      </c>
      <c r="D42" s="171"/>
      <c r="E42" s="172"/>
      <c r="F42" s="181"/>
      <c r="G42" s="181"/>
      <c r="H42" s="183"/>
      <c r="I42" s="185"/>
      <c r="J42" s="186"/>
      <c r="K42" s="171"/>
      <c r="L42" s="172"/>
      <c r="M42" s="181"/>
      <c r="N42" s="172"/>
      <c r="O42" s="160"/>
    </row>
    <row r="43" spans="2:15" ht="14.45" customHeight="1">
      <c r="B43" s="192"/>
      <c r="C43" s="161"/>
      <c r="D43" s="145" t="s">
        <v>26</v>
      </c>
      <c r="E43" s="147" t="s">
        <v>2</v>
      </c>
      <c r="F43" s="146" t="s">
        <v>26</v>
      </c>
      <c r="G43" s="58" t="s">
        <v>2</v>
      </c>
      <c r="H43" s="163" t="s">
        <v>27</v>
      </c>
      <c r="I43" s="59" t="s">
        <v>26</v>
      </c>
      <c r="J43" s="165" t="s">
        <v>86</v>
      </c>
      <c r="K43" s="145" t="s">
        <v>26</v>
      </c>
      <c r="L43" s="57" t="s">
        <v>2</v>
      </c>
      <c r="M43" s="146" t="s">
        <v>26</v>
      </c>
      <c r="N43" s="57" t="s">
        <v>2</v>
      </c>
      <c r="O43" s="167" t="s">
        <v>27</v>
      </c>
    </row>
    <row r="44" spans="2:15" ht="14.45" customHeight="1">
      <c r="B44" s="193"/>
      <c r="C44" s="162"/>
      <c r="D44" s="148" t="s">
        <v>28</v>
      </c>
      <c r="E44" s="149" t="s">
        <v>29</v>
      </c>
      <c r="F44" s="55" t="s">
        <v>28</v>
      </c>
      <c r="G44" s="56" t="s">
        <v>29</v>
      </c>
      <c r="H44" s="164"/>
      <c r="I44" s="60" t="s">
        <v>28</v>
      </c>
      <c r="J44" s="166"/>
      <c r="K44" s="148" t="s">
        <v>28</v>
      </c>
      <c r="L44" s="149" t="s">
        <v>29</v>
      </c>
      <c r="M44" s="55" t="s">
        <v>28</v>
      </c>
      <c r="N44" s="149" t="s">
        <v>29</v>
      </c>
      <c r="O44" s="168"/>
    </row>
    <row r="45" spans="2:15">
      <c r="B45" s="25" t="s">
        <v>39</v>
      </c>
      <c r="C45" s="97" t="s">
        <v>31</v>
      </c>
      <c r="D45" s="98"/>
      <c r="E45" s="18"/>
      <c r="F45" s="98"/>
      <c r="G45" s="18"/>
      <c r="H45" s="19"/>
      <c r="I45" s="98"/>
      <c r="J45" s="18"/>
      <c r="K45" s="98"/>
      <c r="L45" s="18"/>
      <c r="M45" s="98"/>
      <c r="N45" s="18"/>
      <c r="O45" s="21"/>
    </row>
    <row r="46" spans="2:15">
      <c r="B46" s="76"/>
      <c r="C46" s="69" t="s">
        <v>3</v>
      </c>
      <c r="D46" s="86">
        <v>372</v>
      </c>
      <c r="E46" s="71">
        <v>0.25462012320328542</v>
      </c>
      <c r="F46" s="87">
        <v>591</v>
      </c>
      <c r="G46" s="72">
        <v>0.28304597701149425</v>
      </c>
      <c r="H46" s="73">
        <v>-0.37055837563451777</v>
      </c>
      <c r="I46" s="87">
        <v>305</v>
      </c>
      <c r="J46" s="75">
        <v>0.21967213114754092</v>
      </c>
      <c r="K46" s="86">
        <v>677</v>
      </c>
      <c r="L46" s="71">
        <v>0.27576374745417515</v>
      </c>
      <c r="M46" s="87">
        <v>1022</v>
      </c>
      <c r="N46" s="72">
        <v>0.28515625</v>
      </c>
      <c r="O46" s="73">
        <v>-0.33757338551859095</v>
      </c>
    </row>
    <row r="47" spans="2:15">
      <c r="B47" s="76"/>
      <c r="C47" s="77" t="s">
        <v>8</v>
      </c>
      <c r="D47" s="88">
        <v>289</v>
      </c>
      <c r="E47" s="79">
        <v>0.19780971937029432</v>
      </c>
      <c r="F47" s="89">
        <v>317</v>
      </c>
      <c r="G47" s="90">
        <v>0.15181992337164751</v>
      </c>
      <c r="H47" s="81">
        <v>-8.8328075709779186E-2</v>
      </c>
      <c r="I47" s="89">
        <v>182</v>
      </c>
      <c r="J47" s="91">
        <v>0.58791208791208782</v>
      </c>
      <c r="K47" s="88">
        <v>471</v>
      </c>
      <c r="L47" s="79">
        <v>0.19185336048879836</v>
      </c>
      <c r="M47" s="89">
        <v>638</v>
      </c>
      <c r="N47" s="90">
        <v>0.17801339285714285</v>
      </c>
      <c r="O47" s="81">
        <v>-0.26175548589341691</v>
      </c>
    </row>
    <row r="48" spans="2:15" ht="15" customHeight="1">
      <c r="B48" s="76"/>
      <c r="C48" s="77" t="s">
        <v>10</v>
      </c>
      <c r="D48" s="88">
        <v>298</v>
      </c>
      <c r="E48" s="79">
        <v>0.20396988364134155</v>
      </c>
      <c r="F48" s="89">
        <v>462</v>
      </c>
      <c r="G48" s="90">
        <v>0.22126436781609196</v>
      </c>
      <c r="H48" s="81">
        <v>-0.35497835497835495</v>
      </c>
      <c r="I48" s="89">
        <v>127</v>
      </c>
      <c r="J48" s="91">
        <v>1.3464566929133857</v>
      </c>
      <c r="K48" s="88">
        <v>425</v>
      </c>
      <c r="L48" s="79">
        <v>0.17311608961303462</v>
      </c>
      <c r="M48" s="89">
        <v>698</v>
      </c>
      <c r="N48" s="90">
        <v>0.19475446428571427</v>
      </c>
      <c r="O48" s="81">
        <v>-0.39111747851002865</v>
      </c>
    </row>
    <row r="49" spans="2:15">
      <c r="B49" s="76"/>
      <c r="C49" s="77" t="s">
        <v>4</v>
      </c>
      <c r="D49" s="88">
        <v>201</v>
      </c>
      <c r="E49" s="79">
        <v>0.1375770020533881</v>
      </c>
      <c r="F49" s="89">
        <v>377</v>
      </c>
      <c r="G49" s="90">
        <v>0.18055555555555555</v>
      </c>
      <c r="H49" s="81">
        <v>-0.46684350132625996</v>
      </c>
      <c r="I49" s="89">
        <v>184</v>
      </c>
      <c r="J49" s="91">
        <v>9.2391304347826164E-2</v>
      </c>
      <c r="K49" s="88">
        <v>385</v>
      </c>
      <c r="L49" s="79">
        <v>0.15682281059063136</v>
      </c>
      <c r="M49" s="89">
        <v>649</v>
      </c>
      <c r="N49" s="90">
        <v>0.18108258928571427</v>
      </c>
      <c r="O49" s="81">
        <v>-0.40677966101694918</v>
      </c>
    </row>
    <row r="50" spans="2:15" ht="15" customHeight="1">
      <c r="B50" s="118"/>
      <c r="C50" s="77" t="s">
        <v>9</v>
      </c>
      <c r="D50" s="88">
        <v>167</v>
      </c>
      <c r="E50" s="79">
        <v>0.11430527036276524</v>
      </c>
      <c r="F50" s="89">
        <v>245</v>
      </c>
      <c r="G50" s="90">
        <v>0.11733716475095786</v>
      </c>
      <c r="H50" s="81">
        <v>-0.31836734693877555</v>
      </c>
      <c r="I50" s="89">
        <v>106</v>
      </c>
      <c r="J50" s="91">
        <v>0.57547169811320753</v>
      </c>
      <c r="K50" s="88">
        <v>273</v>
      </c>
      <c r="L50" s="79">
        <v>0.11120162932790224</v>
      </c>
      <c r="M50" s="89">
        <v>403</v>
      </c>
      <c r="N50" s="90">
        <v>0.11244419642857142</v>
      </c>
      <c r="O50" s="81">
        <v>-0.32258064516129037</v>
      </c>
    </row>
    <row r="51" spans="2:15">
      <c r="B51" s="76"/>
      <c r="C51" s="77" t="s">
        <v>11</v>
      </c>
      <c r="D51" s="88">
        <v>93</v>
      </c>
      <c r="E51" s="79">
        <v>6.3655030800821355E-2</v>
      </c>
      <c r="F51" s="89">
        <v>92</v>
      </c>
      <c r="G51" s="90">
        <v>4.4061302681992334E-2</v>
      </c>
      <c r="H51" s="81">
        <v>1.0869565217391353E-2</v>
      </c>
      <c r="I51" s="89">
        <v>38</v>
      </c>
      <c r="J51" s="91">
        <v>1.4473684210526314</v>
      </c>
      <c r="K51" s="88">
        <v>131</v>
      </c>
      <c r="L51" s="79">
        <v>5.3360488798370673E-2</v>
      </c>
      <c r="M51" s="89">
        <v>147</v>
      </c>
      <c r="N51" s="90">
        <v>4.1015625E-2</v>
      </c>
      <c r="O51" s="81">
        <v>-0.108843537414966</v>
      </c>
    </row>
    <row r="52" spans="2:15">
      <c r="B52" s="76"/>
      <c r="C52" s="77" t="s">
        <v>12</v>
      </c>
      <c r="D52" s="88">
        <v>32</v>
      </c>
      <c r="E52" s="79">
        <v>2.190280629705681E-2</v>
      </c>
      <c r="F52" s="89">
        <v>4</v>
      </c>
      <c r="G52" s="90">
        <v>1.9157088122605363E-3</v>
      </c>
      <c r="H52" s="81">
        <v>7</v>
      </c>
      <c r="I52" s="89">
        <v>44</v>
      </c>
      <c r="J52" s="91">
        <v>-0.27272727272727271</v>
      </c>
      <c r="K52" s="88">
        <v>76</v>
      </c>
      <c r="L52" s="79">
        <v>3.095723014256619E-2</v>
      </c>
      <c r="M52" s="89">
        <v>27</v>
      </c>
      <c r="N52" s="90">
        <v>7.533482142857143E-3</v>
      </c>
      <c r="O52" s="81">
        <v>1.8148148148148149</v>
      </c>
    </row>
    <row r="53" spans="2:15">
      <c r="B53" s="76"/>
      <c r="C53" s="77" t="s">
        <v>72</v>
      </c>
      <c r="D53" s="88">
        <v>4</v>
      </c>
      <c r="E53" s="79">
        <v>2.7378507871321013E-3</v>
      </c>
      <c r="F53" s="89">
        <v>0</v>
      </c>
      <c r="G53" s="90">
        <v>0</v>
      </c>
      <c r="H53" s="81"/>
      <c r="I53" s="89">
        <v>8</v>
      </c>
      <c r="J53" s="91">
        <v>-0.5</v>
      </c>
      <c r="K53" s="88">
        <v>12</v>
      </c>
      <c r="L53" s="79">
        <v>4.887983706720978E-3</v>
      </c>
      <c r="M53" s="89">
        <v>0</v>
      </c>
      <c r="N53" s="90">
        <v>0</v>
      </c>
      <c r="O53" s="81"/>
    </row>
    <row r="54" spans="2:15">
      <c r="B54" s="138"/>
      <c r="C54" s="92" t="s">
        <v>30</v>
      </c>
      <c r="D54" s="93">
        <v>5</v>
      </c>
      <c r="E54" s="94">
        <v>3.4223134839151265E-3</v>
      </c>
      <c r="F54" s="93">
        <v>0</v>
      </c>
      <c r="G54" s="99">
        <v>0</v>
      </c>
      <c r="H54" s="95"/>
      <c r="I54" s="93">
        <v>0</v>
      </c>
      <c r="J54" s="100"/>
      <c r="K54" s="93">
        <v>5</v>
      </c>
      <c r="L54" s="99">
        <v>2.0366598778004071E-3</v>
      </c>
      <c r="M54" s="93">
        <v>0</v>
      </c>
      <c r="N54" s="99">
        <v>0</v>
      </c>
      <c r="O54" s="96"/>
    </row>
    <row r="55" spans="2:15">
      <c r="B55" s="25" t="s">
        <v>40</v>
      </c>
      <c r="C55" s="97" t="s">
        <v>31</v>
      </c>
      <c r="D55" s="39">
        <v>1461</v>
      </c>
      <c r="E55" s="18">
        <v>1</v>
      </c>
      <c r="F55" s="39">
        <v>2088</v>
      </c>
      <c r="G55" s="18">
        <v>1</v>
      </c>
      <c r="H55" s="19">
        <v>-0.30028735632183912</v>
      </c>
      <c r="I55" s="39">
        <v>994</v>
      </c>
      <c r="J55" s="20">
        <v>0.46981891348088523</v>
      </c>
      <c r="K55" s="39">
        <v>2455</v>
      </c>
      <c r="L55" s="18">
        <v>1</v>
      </c>
      <c r="M55" s="39">
        <v>3584</v>
      </c>
      <c r="N55" s="20">
        <v>1</v>
      </c>
      <c r="O55" s="22">
        <v>-0.3150111607142857</v>
      </c>
    </row>
    <row r="56" spans="2:15">
      <c r="B56" s="25" t="s">
        <v>59</v>
      </c>
      <c r="C56" s="97" t="s">
        <v>31</v>
      </c>
      <c r="D56" s="39">
        <v>1</v>
      </c>
      <c r="E56" s="18">
        <v>1</v>
      </c>
      <c r="F56" s="39">
        <v>1</v>
      </c>
      <c r="G56" s="18">
        <v>1</v>
      </c>
      <c r="H56" s="19">
        <v>0</v>
      </c>
      <c r="I56" s="39">
        <v>0</v>
      </c>
      <c r="J56" s="18"/>
      <c r="K56" s="39">
        <v>1</v>
      </c>
      <c r="L56" s="18">
        <v>1</v>
      </c>
      <c r="M56" s="39">
        <v>1</v>
      </c>
      <c r="N56" s="18">
        <v>1</v>
      </c>
      <c r="O56" s="22">
        <v>0</v>
      </c>
    </row>
    <row r="57" spans="2:15">
      <c r="B57" s="26"/>
      <c r="C57" s="101" t="s">
        <v>31</v>
      </c>
      <c r="D57" s="40">
        <v>1462</v>
      </c>
      <c r="E57" s="13">
        <v>1</v>
      </c>
      <c r="F57" s="40">
        <v>2089</v>
      </c>
      <c r="G57" s="13">
        <v>1</v>
      </c>
      <c r="H57" s="14">
        <v>-0.30014360938247964</v>
      </c>
      <c r="I57" s="40">
        <v>994</v>
      </c>
      <c r="J57" s="15">
        <v>0.47082494969818911</v>
      </c>
      <c r="K57" s="40">
        <v>2456</v>
      </c>
      <c r="L57" s="13">
        <v>1</v>
      </c>
      <c r="M57" s="40">
        <v>3585</v>
      </c>
      <c r="N57" s="13">
        <v>1</v>
      </c>
      <c r="O57" s="23">
        <v>-0.31492329149232912</v>
      </c>
    </row>
    <row r="58" spans="2:15">
      <c r="B58" s="61" t="s">
        <v>55</v>
      </c>
      <c r="C58" s="61"/>
      <c r="D58" s="61"/>
      <c r="E58" s="61"/>
      <c r="F58" s="61"/>
      <c r="G58" s="61"/>
      <c r="H58" s="61"/>
      <c r="I58" s="62"/>
      <c r="J58" s="61"/>
      <c r="K58" s="61"/>
      <c r="L58" s="61"/>
      <c r="M58" s="61"/>
      <c r="N58" s="61"/>
      <c r="O58" s="61"/>
    </row>
    <row r="59" spans="2:15">
      <c r="B59" s="16" t="s">
        <v>56</v>
      </c>
    </row>
    <row r="61" spans="2:15">
      <c r="B61" s="187" t="s">
        <v>20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24"/>
    </row>
    <row r="62" spans="2:15">
      <c r="B62" s="194" t="s">
        <v>21</v>
      </c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9" t="s">
        <v>38</v>
      </c>
    </row>
    <row r="63" spans="2:15">
      <c r="B63" s="175" t="s">
        <v>22</v>
      </c>
      <c r="C63" s="175" t="s">
        <v>1</v>
      </c>
      <c r="D63" s="177" t="s">
        <v>81</v>
      </c>
      <c r="E63" s="178"/>
      <c r="F63" s="178"/>
      <c r="G63" s="178"/>
      <c r="H63" s="179"/>
      <c r="I63" s="178" t="s">
        <v>75</v>
      </c>
      <c r="J63" s="178"/>
      <c r="K63" s="177" t="s">
        <v>82</v>
      </c>
      <c r="L63" s="178"/>
      <c r="M63" s="178"/>
      <c r="N63" s="178"/>
      <c r="O63" s="179"/>
    </row>
    <row r="64" spans="2:15">
      <c r="B64" s="176"/>
      <c r="C64" s="176"/>
      <c r="D64" s="189" t="s">
        <v>83</v>
      </c>
      <c r="E64" s="190"/>
      <c r="F64" s="190"/>
      <c r="G64" s="190"/>
      <c r="H64" s="191"/>
      <c r="I64" s="190" t="s">
        <v>76</v>
      </c>
      <c r="J64" s="190"/>
      <c r="K64" s="189" t="s">
        <v>84</v>
      </c>
      <c r="L64" s="190"/>
      <c r="M64" s="190"/>
      <c r="N64" s="190"/>
      <c r="O64" s="191"/>
    </row>
    <row r="65" spans="2:15" ht="15" customHeight="1">
      <c r="B65" s="176"/>
      <c r="C65" s="174"/>
      <c r="D65" s="169">
        <v>2020</v>
      </c>
      <c r="E65" s="170"/>
      <c r="F65" s="180">
        <v>2019</v>
      </c>
      <c r="G65" s="180"/>
      <c r="H65" s="182" t="s">
        <v>23</v>
      </c>
      <c r="I65" s="184">
        <v>2020</v>
      </c>
      <c r="J65" s="169" t="s">
        <v>85</v>
      </c>
      <c r="K65" s="169">
        <v>2020</v>
      </c>
      <c r="L65" s="170"/>
      <c r="M65" s="180">
        <v>2019</v>
      </c>
      <c r="N65" s="170"/>
      <c r="O65" s="160" t="s">
        <v>23</v>
      </c>
    </row>
    <row r="66" spans="2:15">
      <c r="B66" s="192" t="s">
        <v>22</v>
      </c>
      <c r="C66" s="161" t="s">
        <v>25</v>
      </c>
      <c r="D66" s="171"/>
      <c r="E66" s="172"/>
      <c r="F66" s="181"/>
      <c r="G66" s="181"/>
      <c r="H66" s="183"/>
      <c r="I66" s="185"/>
      <c r="J66" s="186"/>
      <c r="K66" s="171"/>
      <c r="L66" s="172"/>
      <c r="M66" s="181"/>
      <c r="N66" s="172"/>
      <c r="O66" s="160"/>
    </row>
    <row r="67" spans="2:15" ht="15" customHeight="1">
      <c r="B67" s="192"/>
      <c r="C67" s="161"/>
      <c r="D67" s="145" t="s">
        <v>26</v>
      </c>
      <c r="E67" s="147" t="s">
        <v>2</v>
      </c>
      <c r="F67" s="146" t="s">
        <v>26</v>
      </c>
      <c r="G67" s="58" t="s">
        <v>2</v>
      </c>
      <c r="H67" s="163" t="s">
        <v>27</v>
      </c>
      <c r="I67" s="59" t="s">
        <v>26</v>
      </c>
      <c r="J67" s="165" t="s">
        <v>86</v>
      </c>
      <c r="K67" s="145" t="s">
        <v>26</v>
      </c>
      <c r="L67" s="57" t="s">
        <v>2</v>
      </c>
      <c r="M67" s="146" t="s">
        <v>26</v>
      </c>
      <c r="N67" s="57" t="s">
        <v>2</v>
      </c>
      <c r="O67" s="167" t="s">
        <v>27</v>
      </c>
    </row>
    <row r="68" spans="2:15" ht="16.5" customHeight="1">
      <c r="B68" s="193"/>
      <c r="C68" s="162"/>
      <c r="D68" s="148" t="s">
        <v>28</v>
      </c>
      <c r="E68" s="149" t="s">
        <v>29</v>
      </c>
      <c r="F68" s="55" t="s">
        <v>28</v>
      </c>
      <c r="G68" s="56" t="s">
        <v>29</v>
      </c>
      <c r="H68" s="164"/>
      <c r="I68" s="60" t="s">
        <v>28</v>
      </c>
      <c r="J68" s="166"/>
      <c r="K68" s="148" t="s">
        <v>28</v>
      </c>
      <c r="L68" s="149" t="s">
        <v>29</v>
      </c>
      <c r="M68" s="55" t="s">
        <v>28</v>
      </c>
      <c r="N68" s="149" t="s">
        <v>29</v>
      </c>
      <c r="O68" s="168"/>
    </row>
    <row r="69" spans="2:15">
      <c r="B69" s="76"/>
      <c r="C69" s="69" t="s">
        <v>9</v>
      </c>
      <c r="D69" s="86">
        <v>10</v>
      </c>
      <c r="E69" s="71">
        <v>0.7142857142857143</v>
      </c>
      <c r="F69" s="87">
        <v>6</v>
      </c>
      <c r="G69" s="72">
        <v>0.22222222222222221</v>
      </c>
      <c r="H69" s="73">
        <v>0.66666666666666674</v>
      </c>
      <c r="I69" s="87">
        <v>18</v>
      </c>
      <c r="J69" s="75">
        <v>-0.44444444444444442</v>
      </c>
      <c r="K69" s="86">
        <v>28</v>
      </c>
      <c r="L69" s="71">
        <v>0.68292682926829273</v>
      </c>
      <c r="M69" s="87">
        <v>14</v>
      </c>
      <c r="N69" s="72">
        <v>0.2857142857142857</v>
      </c>
      <c r="O69" s="73">
        <v>1</v>
      </c>
    </row>
    <row r="70" spans="2:15">
      <c r="B70" s="76"/>
      <c r="C70" s="77" t="s">
        <v>12</v>
      </c>
      <c r="D70" s="88">
        <v>2</v>
      </c>
      <c r="E70" s="79">
        <v>0.14285714285714285</v>
      </c>
      <c r="F70" s="89">
        <v>15</v>
      </c>
      <c r="G70" s="90">
        <v>0.55555555555555558</v>
      </c>
      <c r="H70" s="81">
        <v>-0.8666666666666667</v>
      </c>
      <c r="I70" s="89">
        <v>8</v>
      </c>
      <c r="J70" s="91">
        <v>-0.75</v>
      </c>
      <c r="K70" s="88">
        <v>10</v>
      </c>
      <c r="L70" s="79">
        <v>0.24390243902439024</v>
      </c>
      <c r="M70" s="89">
        <v>24</v>
      </c>
      <c r="N70" s="90">
        <v>0.48979591836734693</v>
      </c>
      <c r="O70" s="81">
        <v>-0.58333333333333326</v>
      </c>
    </row>
    <row r="71" spans="2:15">
      <c r="B71" s="76"/>
      <c r="C71" s="77" t="s">
        <v>17</v>
      </c>
      <c r="D71" s="88">
        <v>1</v>
      </c>
      <c r="E71" s="79">
        <v>7.1428571428571425E-2</v>
      </c>
      <c r="F71" s="89">
        <v>2</v>
      </c>
      <c r="G71" s="90">
        <v>7.407407407407407E-2</v>
      </c>
      <c r="H71" s="81">
        <v>-0.5</v>
      </c>
      <c r="I71" s="89">
        <v>0</v>
      </c>
      <c r="J71" s="91"/>
      <c r="K71" s="88">
        <v>1</v>
      </c>
      <c r="L71" s="79">
        <v>2.4390243902439025E-2</v>
      </c>
      <c r="M71" s="89">
        <v>3</v>
      </c>
      <c r="N71" s="90">
        <v>6.1224489795918366E-2</v>
      </c>
      <c r="O71" s="81">
        <v>-0.66666666666666674</v>
      </c>
    </row>
    <row r="72" spans="2:15">
      <c r="B72" s="76"/>
      <c r="C72" s="77" t="s">
        <v>4</v>
      </c>
      <c r="D72" s="88">
        <v>1</v>
      </c>
      <c r="E72" s="79">
        <v>7.1428571428571425E-2</v>
      </c>
      <c r="F72" s="89">
        <v>2</v>
      </c>
      <c r="G72" s="90">
        <v>7.407407407407407E-2</v>
      </c>
      <c r="H72" s="81">
        <v>-0.5</v>
      </c>
      <c r="I72" s="89">
        <v>0</v>
      </c>
      <c r="J72" s="91"/>
      <c r="K72" s="88">
        <v>1</v>
      </c>
      <c r="L72" s="79">
        <v>2.4390243902439025E-2</v>
      </c>
      <c r="M72" s="89">
        <v>2</v>
      </c>
      <c r="N72" s="90">
        <v>4.0816326530612242E-2</v>
      </c>
      <c r="O72" s="81">
        <v>-0.5</v>
      </c>
    </row>
    <row r="73" spans="2:15">
      <c r="B73" s="118"/>
      <c r="C73" s="77" t="s">
        <v>18</v>
      </c>
      <c r="D73" s="88">
        <v>0</v>
      </c>
      <c r="E73" s="79">
        <v>0</v>
      </c>
      <c r="F73" s="89">
        <v>0</v>
      </c>
      <c r="G73" s="90">
        <v>0</v>
      </c>
      <c r="H73" s="81"/>
      <c r="I73" s="89">
        <v>1</v>
      </c>
      <c r="J73" s="91">
        <v>-1</v>
      </c>
      <c r="K73" s="88">
        <v>1</v>
      </c>
      <c r="L73" s="79">
        <v>2.4390243902439025E-2</v>
      </c>
      <c r="M73" s="89">
        <v>3</v>
      </c>
      <c r="N73" s="90">
        <v>6.1224489795918366E-2</v>
      </c>
      <c r="O73" s="81">
        <v>-0.66666666666666674</v>
      </c>
    </row>
    <row r="74" spans="2:15">
      <c r="B74" s="76"/>
      <c r="C74" s="77" t="s">
        <v>87</v>
      </c>
      <c r="D74" s="88">
        <v>0</v>
      </c>
      <c r="E74" s="79">
        <v>0</v>
      </c>
      <c r="F74" s="89">
        <v>1</v>
      </c>
      <c r="G74" s="90">
        <v>3.7037037037037035E-2</v>
      </c>
      <c r="H74" s="81">
        <v>-1</v>
      </c>
      <c r="I74" s="89">
        <v>0</v>
      </c>
      <c r="J74" s="91"/>
      <c r="K74" s="88">
        <v>0</v>
      </c>
      <c r="L74" s="79">
        <v>0</v>
      </c>
      <c r="M74" s="89">
        <v>1</v>
      </c>
      <c r="N74" s="90">
        <v>2.0408163265306121E-2</v>
      </c>
      <c r="O74" s="81">
        <v>-1</v>
      </c>
    </row>
    <row r="75" spans="2:15">
      <c r="B75" s="76"/>
      <c r="C75" s="77" t="s">
        <v>11</v>
      </c>
      <c r="D75" s="88">
        <v>0</v>
      </c>
      <c r="E75" s="79">
        <v>0</v>
      </c>
      <c r="F75" s="89">
        <v>1</v>
      </c>
      <c r="G75" s="90">
        <v>3.7037037037037035E-2</v>
      </c>
      <c r="H75" s="81">
        <v>-1</v>
      </c>
      <c r="I75" s="89">
        <v>0</v>
      </c>
      <c r="J75" s="91"/>
      <c r="K75" s="88">
        <v>0</v>
      </c>
      <c r="L75" s="79">
        <v>0</v>
      </c>
      <c r="M75" s="89">
        <v>1</v>
      </c>
      <c r="N75" s="90">
        <v>2.0408163265306121E-2</v>
      </c>
      <c r="O75" s="81">
        <v>-1</v>
      </c>
    </row>
    <row r="76" spans="2:15">
      <c r="B76" s="128"/>
      <c r="C76" s="92" t="s">
        <v>30</v>
      </c>
      <c r="D76" s="93">
        <v>0</v>
      </c>
      <c r="E76" s="94">
        <v>0</v>
      </c>
      <c r="F76" s="93">
        <v>0</v>
      </c>
      <c r="G76" s="94">
        <v>0</v>
      </c>
      <c r="H76" s="95"/>
      <c r="I76" s="93">
        <v>0</v>
      </c>
      <c r="J76" s="94">
        <v>0</v>
      </c>
      <c r="K76" s="93">
        <v>0</v>
      </c>
      <c r="L76" s="94">
        <v>0</v>
      </c>
      <c r="M76" s="93">
        <v>1</v>
      </c>
      <c r="N76" s="94">
        <v>2.0408163265306121E-2</v>
      </c>
      <c r="O76" s="96">
        <v>-1</v>
      </c>
    </row>
    <row r="77" spans="2:15">
      <c r="B77" s="25" t="s">
        <v>39</v>
      </c>
      <c r="C77" s="97" t="s">
        <v>31</v>
      </c>
      <c r="D77" s="39">
        <v>14</v>
      </c>
      <c r="E77" s="18">
        <v>1</v>
      </c>
      <c r="F77" s="39">
        <v>27</v>
      </c>
      <c r="G77" s="18">
        <v>1</v>
      </c>
      <c r="H77" s="19">
        <v>-0.48148148148148151</v>
      </c>
      <c r="I77" s="39">
        <v>27</v>
      </c>
      <c r="J77" s="20">
        <v>-0.48148148148148151</v>
      </c>
      <c r="K77" s="39">
        <v>41</v>
      </c>
      <c r="L77" s="18">
        <v>1</v>
      </c>
      <c r="M77" s="39">
        <v>49</v>
      </c>
      <c r="N77" s="20">
        <v>1</v>
      </c>
      <c r="O77" s="22">
        <v>-0.16326530612244894</v>
      </c>
    </row>
    <row r="78" spans="2:15">
      <c r="B78" s="76"/>
      <c r="C78" s="69" t="s">
        <v>12</v>
      </c>
      <c r="D78" s="86">
        <v>50</v>
      </c>
      <c r="E78" s="71">
        <v>0.52083333333333337</v>
      </c>
      <c r="F78" s="87">
        <v>49</v>
      </c>
      <c r="G78" s="72">
        <v>0.40163934426229508</v>
      </c>
      <c r="H78" s="73">
        <v>2.0408163265306145E-2</v>
      </c>
      <c r="I78" s="87">
        <v>66</v>
      </c>
      <c r="J78" s="75">
        <v>-0.24242424242424243</v>
      </c>
      <c r="K78" s="86">
        <v>116</v>
      </c>
      <c r="L78" s="71">
        <v>0.52968036529680362</v>
      </c>
      <c r="M78" s="87">
        <v>97</v>
      </c>
      <c r="N78" s="72">
        <v>0.39430894308943087</v>
      </c>
      <c r="O78" s="73">
        <v>0.19587628865979378</v>
      </c>
    </row>
    <row r="79" spans="2:15">
      <c r="B79" s="76"/>
      <c r="C79" s="77" t="s">
        <v>4</v>
      </c>
      <c r="D79" s="88">
        <v>21</v>
      </c>
      <c r="E79" s="79">
        <v>0.21875</v>
      </c>
      <c r="F79" s="89">
        <v>31</v>
      </c>
      <c r="G79" s="90">
        <v>0.25409836065573771</v>
      </c>
      <c r="H79" s="81">
        <v>-0.32258064516129037</v>
      </c>
      <c r="I79" s="89">
        <v>29</v>
      </c>
      <c r="J79" s="91">
        <v>-0.27586206896551724</v>
      </c>
      <c r="K79" s="88">
        <v>50</v>
      </c>
      <c r="L79" s="79">
        <v>0.22831050228310501</v>
      </c>
      <c r="M79" s="89">
        <v>60</v>
      </c>
      <c r="N79" s="90">
        <v>0.24390243902439024</v>
      </c>
      <c r="O79" s="81">
        <v>-0.16666666666666663</v>
      </c>
    </row>
    <row r="80" spans="2:15">
      <c r="B80" s="76"/>
      <c r="C80" s="77" t="s">
        <v>9</v>
      </c>
      <c r="D80" s="88">
        <v>12</v>
      </c>
      <c r="E80" s="79">
        <v>0.125</v>
      </c>
      <c r="F80" s="89">
        <v>19</v>
      </c>
      <c r="G80" s="90">
        <v>0.15573770491803279</v>
      </c>
      <c r="H80" s="81">
        <v>-0.36842105263157898</v>
      </c>
      <c r="I80" s="89">
        <v>9</v>
      </c>
      <c r="J80" s="91">
        <v>0.33333333333333326</v>
      </c>
      <c r="K80" s="88">
        <v>21</v>
      </c>
      <c r="L80" s="79">
        <v>9.5890410958904104E-2</v>
      </c>
      <c r="M80" s="89">
        <v>32</v>
      </c>
      <c r="N80" s="90">
        <v>0.13008130081300814</v>
      </c>
      <c r="O80" s="81">
        <v>-0.34375</v>
      </c>
    </row>
    <row r="81" spans="2:15">
      <c r="B81" s="76"/>
      <c r="C81" s="77" t="s">
        <v>3</v>
      </c>
      <c r="D81" s="88">
        <v>9</v>
      </c>
      <c r="E81" s="79">
        <v>9.375E-2</v>
      </c>
      <c r="F81" s="89">
        <v>15</v>
      </c>
      <c r="G81" s="90">
        <v>0.12295081967213115</v>
      </c>
      <c r="H81" s="81">
        <v>-0.4</v>
      </c>
      <c r="I81" s="89">
        <v>5</v>
      </c>
      <c r="J81" s="91">
        <v>0.8</v>
      </c>
      <c r="K81" s="88">
        <v>14</v>
      </c>
      <c r="L81" s="79">
        <v>6.3926940639269403E-2</v>
      </c>
      <c r="M81" s="89">
        <v>22</v>
      </c>
      <c r="N81" s="90">
        <v>8.943089430894309E-2</v>
      </c>
      <c r="O81" s="81">
        <v>-0.36363636363636365</v>
      </c>
    </row>
    <row r="82" spans="2:15">
      <c r="B82" s="118"/>
      <c r="C82" s="77" t="s">
        <v>43</v>
      </c>
      <c r="D82" s="88">
        <v>1</v>
      </c>
      <c r="E82" s="79">
        <v>1.0416666666666666E-2</v>
      </c>
      <c r="F82" s="89">
        <v>5</v>
      </c>
      <c r="G82" s="90">
        <v>4.0983606557377046E-2</v>
      </c>
      <c r="H82" s="81">
        <v>-0.8</v>
      </c>
      <c r="I82" s="89">
        <v>8</v>
      </c>
      <c r="J82" s="91">
        <v>-0.875</v>
      </c>
      <c r="K82" s="88">
        <v>9</v>
      </c>
      <c r="L82" s="79">
        <v>4.1095890410958902E-2</v>
      </c>
      <c r="M82" s="89">
        <v>25</v>
      </c>
      <c r="N82" s="90">
        <v>0.1016260162601626</v>
      </c>
      <c r="O82" s="81">
        <v>-0.64</v>
      </c>
    </row>
    <row r="83" spans="2:15">
      <c r="B83" s="76"/>
      <c r="C83" s="77" t="s">
        <v>57</v>
      </c>
      <c r="D83" s="88">
        <v>1</v>
      </c>
      <c r="E83" s="79">
        <v>1.0416666666666666E-2</v>
      </c>
      <c r="F83" s="89">
        <v>0</v>
      </c>
      <c r="G83" s="90">
        <v>0</v>
      </c>
      <c r="H83" s="81"/>
      <c r="I83" s="89">
        <v>3</v>
      </c>
      <c r="J83" s="91">
        <v>-0.66666666666666674</v>
      </c>
      <c r="K83" s="88">
        <v>4</v>
      </c>
      <c r="L83" s="79">
        <v>1.8264840182648401E-2</v>
      </c>
      <c r="M83" s="89">
        <v>3</v>
      </c>
      <c r="N83" s="90">
        <v>1.2195121951219513E-2</v>
      </c>
      <c r="O83" s="81">
        <v>0.33333333333333326</v>
      </c>
    </row>
    <row r="84" spans="2:15">
      <c r="B84" s="76"/>
      <c r="C84" s="77" t="s">
        <v>11</v>
      </c>
      <c r="D84" s="88">
        <v>2</v>
      </c>
      <c r="E84" s="79">
        <v>2.0833333333333332E-2</v>
      </c>
      <c r="F84" s="89">
        <v>2</v>
      </c>
      <c r="G84" s="90">
        <v>1.6393442622950821E-2</v>
      </c>
      <c r="H84" s="81">
        <v>0</v>
      </c>
      <c r="I84" s="89">
        <v>1</v>
      </c>
      <c r="J84" s="91">
        <v>1</v>
      </c>
      <c r="K84" s="88">
        <v>3</v>
      </c>
      <c r="L84" s="79">
        <v>1.3698630136986301E-2</v>
      </c>
      <c r="M84" s="89">
        <v>5</v>
      </c>
      <c r="N84" s="90">
        <v>2.032520325203252E-2</v>
      </c>
      <c r="O84" s="81">
        <v>-0.4</v>
      </c>
    </row>
    <row r="85" spans="2:15">
      <c r="B85" s="138"/>
      <c r="C85" s="92" t="s">
        <v>30</v>
      </c>
      <c r="D85" s="93">
        <v>0</v>
      </c>
      <c r="E85" s="94">
        <v>0</v>
      </c>
      <c r="F85" s="93">
        <v>1</v>
      </c>
      <c r="G85" s="99">
        <v>8.1967213114754103E-3</v>
      </c>
      <c r="H85" s="95">
        <v>-1</v>
      </c>
      <c r="I85" s="93">
        <v>2</v>
      </c>
      <c r="J85" s="100">
        <v>-1</v>
      </c>
      <c r="K85" s="93">
        <v>2</v>
      </c>
      <c r="L85" s="99">
        <v>9.1324200913242004E-3</v>
      </c>
      <c r="M85" s="93">
        <v>2</v>
      </c>
      <c r="N85" s="99">
        <v>8.130081300813009E-3</v>
      </c>
      <c r="O85" s="96">
        <v>0</v>
      </c>
    </row>
    <row r="86" spans="2:15">
      <c r="B86" s="26" t="s">
        <v>58</v>
      </c>
      <c r="C86" s="97" t="s">
        <v>31</v>
      </c>
      <c r="D86" s="39">
        <v>96</v>
      </c>
      <c r="E86" s="18">
        <v>1</v>
      </c>
      <c r="F86" s="39">
        <v>122</v>
      </c>
      <c r="G86" s="18">
        <v>1</v>
      </c>
      <c r="H86" s="19">
        <v>-0.21311475409836067</v>
      </c>
      <c r="I86" s="39">
        <v>123</v>
      </c>
      <c r="J86" s="20">
        <v>-0.21951219512195119</v>
      </c>
      <c r="K86" s="39">
        <v>219</v>
      </c>
      <c r="L86" s="18">
        <v>1</v>
      </c>
      <c r="M86" s="39">
        <v>246</v>
      </c>
      <c r="N86" s="20">
        <v>1</v>
      </c>
      <c r="O86" s="22">
        <v>-0.1097560975609756</v>
      </c>
    </row>
    <row r="87" spans="2:15">
      <c r="B87" s="76"/>
      <c r="C87" s="69" t="s">
        <v>3</v>
      </c>
      <c r="D87" s="86">
        <v>400</v>
      </c>
      <c r="E87" s="71">
        <v>0.23391812865497075</v>
      </c>
      <c r="F87" s="87">
        <v>660</v>
      </c>
      <c r="G87" s="72">
        <v>0.27545909849749584</v>
      </c>
      <c r="H87" s="73">
        <v>-0.39393939393939392</v>
      </c>
      <c r="I87" s="87">
        <v>339</v>
      </c>
      <c r="J87" s="75">
        <v>0.17994100294985249</v>
      </c>
      <c r="K87" s="86">
        <v>739</v>
      </c>
      <c r="L87" s="71">
        <v>0.25118966689326988</v>
      </c>
      <c r="M87" s="87">
        <v>1149</v>
      </c>
      <c r="N87" s="72">
        <v>0.27587034813925571</v>
      </c>
      <c r="O87" s="73">
        <v>-0.35683202785030466</v>
      </c>
    </row>
    <row r="88" spans="2:15">
      <c r="B88" s="76"/>
      <c r="C88" s="77" t="s">
        <v>8</v>
      </c>
      <c r="D88" s="88">
        <v>322</v>
      </c>
      <c r="E88" s="79">
        <v>0.18830409356725147</v>
      </c>
      <c r="F88" s="89">
        <v>344</v>
      </c>
      <c r="G88" s="90">
        <v>0.14357262103505844</v>
      </c>
      <c r="H88" s="81">
        <v>-6.3953488372093026E-2</v>
      </c>
      <c r="I88" s="89">
        <v>206</v>
      </c>
      <c r="J88" s="91">
        <v>0.56310679611650483</v>
      </c>
      <c r="K88" s="88">
        <v>528</v>
      </c>
      <c r="L88" s="79">
        <v>0.17946974847042829</v>
      </c>
      <c r="M88" s="89">
        <v>688</v>
      </c>
      <c r="N88" s="90">
        <v>0.1651860744297719</v>
      </c>
      <c r="O88" s="81">
        <v>-0.23255813953488369</v>
      </c>
    </row>
    <row r="89" spans="2:15">
      <c r="B89" s="76"/>
      <c r="C89" s="77" t="s">
        <v>10</v>
      </c>
      <c r="D89" s="88">
        <v>361</v>
      </c>
      <c r="E89" s="79">
        <v>0.21111111111111111</v>
      </c>
      <c r="F89" s="89">
        <v>535</v>
      </c>
      <c r="G89" s="90">
        <v>0.22328881469115192</v>
      </c>
      <c r="H89" s="81">
        <v>-0.3252336448598131</v>
      </c>
      <c r="I89" s="89">
        <v>163</v>
      </c>
      <c r="J89" s="91">
        <v>1.2147239263803682</v>
      </c>
      <c r="K89" s="88">
        <v>524</v>
      </c>
      <c r="L89" s="79">
        <v>0.17811012916383412</v>
      </c>
      <c r="M89" s="89">
        <v>805</v>
      </c>
      <c r="N89" s="90">
        <v>0.19327731092436976</v>
      </c>
      <c r="O89" s="81">
        <v>-0.34906832298136647</v>
      </c>
    </row>
    <row r="90" spans="2:15">
      <c r="B90" s="76"/>
      <c r="C90" s="77" t="s">
        <v>4</v>
      </c>
      <c r="D90" s="88">
        <v>266</v>
      </c>
      <c r="E90" s="79">
        <v>0.15555555555555556</v>
      </c>
      <c r="F90" s="89">
        <v>430</v>
      </c>
      <c r="G90" s="90">
        <v>0.17946577629382304</v>
      </c>
      <c r="H90" s="81">
        <v>-0.38139534883720927</v>
      </c>
      <c r="I90" s="89">
        <v>231</v>
      </c>
      <c r="J90" s="91">
        <v>0.1515151515151516</v>
      </c>
      <c r="K90" s="88">
        <v>497</v>
      </c>
      <c r="L90" s="79">
        <v>0.16893269884432358</v>
      </c>
      <c r="M90" s="89">
        <v>764</v>
      </c>
      <c r="N90" s="90">
        <v>0.18343337334933973</v>
      </c>
      <c r="O90" s="81">
        <v>-0.34947643979057597</v>
      </c>
    </row>
    <row r="91" spans="2:15">
      <c r="B91" s="118"/>
      <c r="C91" s="77" t="s">
        <v>9</v>
      </c>
      <c r="D91" s="88">
        <v>211</v>
      </c>
      <c r="E91" s="79">
        <v>0.12339181286549708</v>
      </c>
      <c r="F91" s="89">
        <v>280</v>
      </c>
      <c r="G91" s="90">
        <v>0.11686143572621036</v>
      </c>
      <c r="H91" s="81">
        <v>-0.24642857142857144</v>
      </c>
      <c r="I91" s="89">
        <v>178</v>
      </c>
      <c r="J91" s="91">
        <v>0.18539325842696619</v>
      </c>
      <c r="K91" s="88">
        <v>389</v>
      </c>
      <c r="L91" s="79">
        <v>0.13222297756628143</v>
      </c>
      <c r="M91" s="89">
        <v>508</v>
      </c>
      <c r="N91" s="90">
        <v>0.12196878751500601</v>
      </c>
      <c r="O91" s="81">
        <v>-0.23425196850393704</v>
      </c>
    </row>
    <row r="92" spans="2:15">
      <c r="B92" s="76"/>
      <c r="C92" s="77" t="s">
        <v>11</v>
      </c>
      <c r="D92" s="88">
        <v>105</v>
      </c>
      <c r="E92" s="79">
        <v>6.1403508771929821E-2</v>
      </c>
      <c r="F92" s="89">
        <v>128</v>
      </c>
      <c r="G92" s="90">
        <v>5.3422370617696162E-2</v>
      </c>
      <c r="H92" s="81">
        <v>-0.1796875</v>
      </c>
      <c r="I92" s="89">
        <v>52</v>
      </c>
      <c r="J92" s="91">
        <v>1.0192307692307692</v>
      </c>
      <c r="K92" s="88">
        <v>157</v>
      </c>
      <c r="L92" s="79">
        <v>5.336505778382053E-2</v>
      </c>
      <c r="M92" s="89">
        <v>202</v>
      </c>
      <c r="N92" s="90">
        <v>4.8499399759903965E-2</v>
      </c>
      <c r="O92" s="81">
        <v>-0.22277227722772275</v>
      </c>
    </row>
    <row r="93" spans="2:15">
      <c r="B93" s="76"/>
      <c r="C93" s="77" t="s">
        <v>12</v>
      </c>
      <c r="D93" s="88">
        <v>36</v>
      </c>
      <c r="E93" s="79">
        <v>2.1052631578947368E-2</v>
      </c>
      <c r="F93" s="89">
        <v>14</v>
      </c>
      <c r="G93" s="90">
        <v>5.8430717863105176E-3</v>
      </c>
      <c r="H93" s="81">
        <v>1.5714285714285716</v>
      </c>
      <c r="I93" s="89">
        <v>48</v>
      </c>
      <c r="J93" s="91">
        <v>-0.25</v>
      </c>
      <c r="K93" s="88">
        <v>84</v>
      </c>
      <c r="L93" s="79">
        <v>2.8552005438477225E-2</v>
      </c>
      <c r="M93" s="89">
        <v>43</v>
      </c>
      <c r="N93" s="90">
        <v>1.0324129651860744E-2</v>
      </c>
      <c r="O93" s="81">
        <v>0.95348837209302317</v>
      </c>
    </row>
    <row r="94" spans="2:15">
      <c r="B94" s="76"/>
      <c r="C94" s="77" t="s">
        <v>72</v>
      </c>
      <c r="D94" s="88">
        <v>4</v>
      </c>
      <c r="E94" s="79">
        <v>2.3391812865497076E-3</v>
      </c>
      <c r="F94" s="89">
        <v>0</v>
      </c>
      <c r="G94" s="90">
        <v>0</v>
      </c>
      <c r="H94" s="81"/>
      <c r="I94" s="89">
        <v>8</v>
      </c>
      <c r="J94" s="91">
        <v>-0.5</v>
      </c>
      <c r="K94" s="88">
        <v>12</v>
      </c>
      <c r="L94" s="79">
        <v>4.0788579197824611E-3</v>
      </c>
      <c r="M94" s="89">
        <v>0</v>
      </c>
      <c r="N94" s="90">
        <v>0</v>
      </c>
      <c r="O94" s="81"/>
    </row>
    <row r="95" spans="2:15">
      <c r="B95" s="138"/>
      <c r="C95" s="92" t="s">
        <v>30</v>
      </c>
      <c r="D95" s="93">
        <v>5</v>
      </c>
      <c r="E95" s="94">
        <v>2.9239766081871343E-3</v>
      </c>
      <c r="F95" s="93">
        <v>5</v>
      </c>
      <c r="G95" s="99">
        <v>2.0868113522537562E-3</v>
      </c>
      <c r="H95" s="95">
        <v>0</v>
      </c>
      <c r="I95" s="93">
        <v>7</v>
      </c>
      <c r="J95" s="100">
        <v>-0.2857142857142857</v>
      </c>
      <c r="K95" s="93">
        <v>12</v>
      </c>
      <c r="L95" s="99">
        <v>4.0788579197824611E-3</v>
      </c>
      <c r="M95" s="93">
        <v>6</v>
      </c>
      <c r="N95" s="99">
        <v>1.4405762304921968E-3</v>
      </c>
      <c r="O95" s="96">
        <v>1</v>
      </c>
    </row>
    <row r="96" spans="2:15" ht="14.45" customHeight="1">
      <c r="B96" s="25" t="s">
        <v>6</v>
      </c>
      <c r="C96" s="97" t="s">
        <v>31</v>
      </c>
      <c r="D96" s="39">
        <v>1710</v>
      </c>
      <c r="E96" s="18">
        <v>1</v>
      </c>
      <c r="F96" s="39">
        <v>2396</v>
      </c>
      <c r="G96" s="18">
        <v>1</v>
      </c>
      <c r="H96" s="19">
        <v>-0.28631051752921532</v>
      </c>
      <c r="I96" s="39">
        <v>1232</v>
      </c>
      <c r="J96" s="20">
        <v>0.38798701298701288</v>
      </c>
      <c r="K96" s="39">
        <v>2942</v>
      </c>
      <c r="L96" s="18">
        <v>1</v>
      </c>
      <c r="M96" s="39">
        <v>4165</v>
      </c>
      <c r="N96" s="20">
        <v>1</v>
      </c>
      <c r="O96" s="22">
        <v>-0.29363745498199278</v>
      </c>
    </row>
    <row r="97" spans="2:15" ht="14.45" customHeight="1">
      <c r="B97" s="25" t="s">
        <v>59</v>
      </c>
      <c r="C97" s="97" t="s">
        <v>31</v>
      </c>
      <c r="D97" s="98">
        <v>4</v>
      </c>
      <c r="E97" s="18">
        <v>1</v>
      </c>
      <c r="F97" s="98">
        <v>3</v>
      </c>
      <c r="G97" s="18">
        <v>1</v>
      </c>
      <c r="H97" s="19">
        <v>0.33333333333333326</v>
      </c>
      <c r="I97" s="98">
        <v>0</v>
      </c>
      <c r="J97" s="20"/>
      <c r="K97" s="98">
        <v>4</v>
      </c>
      <c r="L97" s="18">
        <v>1</v>
      </c>
      <c r="M97" s="98">
        <v>4</v>
      </c>
      <c r="N97" s="18">
        <v>1</v>
      </c>
      <c r="O97" s="22">
        <v>0</v>
      </c>
    </row>
    <row r="98" spans="2:15" ht="14.45" customHeight="1">
      <c r="B98" s="26"/>
      <c r="C98" s="101" t="s">
        <v>31</v>
      </c>
      <c r="D98" s="40">
        <v>1824</v>
      </c>
      <c r="E98" s="13">
        <v>1</v>
      </c>
      <c r="F98" s="40">
        <v>2548</v>
      </c>
      <c r="G98" s="13">
        <v>1</v>
      </c>
      <c r="H98" s="14">
        <v>-0.28414442700156983</v>
      </c>
      <c r="I98" s="40">
        <v>1382</v>
      </c>
      <c r="J98" s="15">
        <v>0.31982633863965271</v>
      </c>
      <c r="K98" s="40">
        <v>3206</v>
      </c>
      <c r="L98" s="13">
        <v>1</v>
      </c>
      <c r="M98" s="40">
        <v>4464</v>
      </c>
      <c r="N98" s="13">
        <v>1</v>
      </c>
      <c r="O98" s="23">
        <v>-0.28181003584229392</v>
      </c>
    </row>
    <row r="99" spans="2:15" ht="14.45" customHeight="1">
      <c r="B99" s="36" t="s">
        <v>45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</row>
    <row r="100" spans="2:15" ht="14.45" customHeight="1"/>
  </sheetData>
  <mergeCells count="69">
    <mergeCell ref="O67:O68"/>
    <mergeCell ref="D65:E66"/>
    <mergeCell ref="F65:G66"/>
    <mergeCell ref="H65:H66"/>
    <mergeCell ref="I65:I66"/>
    <mergeCell ref="J65:J66"/>
    <mergeCell ref="K65:L66"/>
    <mergeCell ref="B61:N61"/>
    <mergeCell ref="B62:N62"/>
    <mergeCell ref="B63:B65"/>
    <mergeCell ref="C63:C65"/>
    <mergeCell ref="D63:H63"/>
    <mergeCell ref="I63:J63"/>
    <mergeCell ref="K63:O63"/>
    <mergeCell ref="M65:N66"/>
    <mergeCell ref="O65:O66"/>
    <mergeCell ref="B66:B68"/>
    <mergeCell ref="C66:C68"/>
    <mergeCell ref="H67:H68"/>
    <mergeCell ref="J67:J68"/>
    <mergeCell ref="D64:H64"/>
    <mergeCell ref="I64:J64"/>
    <mergeCell ref="K64:O64"/>
    <mergeCell ref="B42:B44"/>
    <mergeCell ref="C42:C44"/>
    <mergeCell ref="H43:H44"/>
    <mergeCell ref="J43:J44"/>
    <mergeCell ref="O43:O44"/>
    <mergeCell ref="M41:N42"/>
    <mergeCell ref="O41:O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D41:E42"/>
    <mergeCell ref="F41:G42"/>
    <mergeCell ref="H41:H42"/>
    <mergeCell ref="I41:I42"/>
    <mergeCell ref="J41:J42"/>
    <mergeCell ref="K41:L42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9 J24:J29 O24:O29 H15:H17 O15:O17">
    <cfRule type="cellIs" dxfId="97" priority="45" operator="lessThan">
      <formula>0</formula>
    </cfRule>
  </conditionalFormatting>
  <conditionalFormatting sqref="H11:H14 J11:J14 O11:O14">
    <cfRule type="cellIs" dxfId="96" priority="44" operator="lessThan">
      <formula>0</formula>
    </cfRule>
  </conditionalFormatting>
  <conditionalFormatting sqref="J15:J16">
    <cfRule type="cellIs" dxfId="95" priority="43" operator="lessThan">
      <formula>0</formula>
    </cfRule>
  </conditionalFormatting>
  <conditionalFormatting sqref="H10 J10 O10">
    <cfRule type="cellIs" dxfId="94" priority="42" operator="lessThan">
      <formula>0</formula>
    </cfRule>
  </conditionalFormatting>
  <conditionalFormatting sqref="H17 O17">
    <cfRule type="cellIs" dxfId="93" priority="40" operator="lessThan">
      <formula>0</formula>
    </cfRule>
  </conditionalFormatting>
  <conditionalFormatting sqref="H19:H23 J19:J23 O19:O23">
    <cfRule type="cellIs" dxfId="92" priority="39" operator="lessThan">
      <formula>0</formula>
    </cfRule>
  </conditionalFormatting>
  <conditionalFormatting sqref="D19:O28 D10:O16">
    <cfRule type="cellIs" dxfId="91" priority="41" operator="equal">
      <formula>0</formula>
    </cfRule>
  </conditionalFormatting>
  <conditionalFormatting sqref="H18 J18 O18">
    <cfRule type="cellIs" dxfId="90" priority="38" operator="lessThan">
      <formula>0</formula>
    </cfRule>
  </conditionalFormatting>
  <conditionalFormatting sqref="H18 O18">
    <cfRule type="cellIs" dxfId="89" priority="37" operator="lessThan">
      <formula>0</formula>
    </cfRule>
  </conditionalFormatting>
  <conditionalFormatting sqref="H29 O29">
    <cfRule type="cellIs" dxfId="88" priority="36" operator="lessThan">
      <formula>0</formula>
    </cfRule>
  </conditionalFormatting>
  <conditionalFormatting sqref="H30 J30 O30">
    <cfRule type="cellIs" dxfId="87" priority="35" operator="lessThan">
      <formula>0</formula>
    </cfRule>
  </conditionalFormatting>
  <conditionalFormatting sqref="H30 O30">
    <cfRule type="cellIs" dxfId="86" priority="34" operator="lessThan">
      <formula>0</formula>
    </cfRule>
  </conditionalFormatting>
  <conditionalFormatting sqref="H31 O31">
    <cfRule type="cellIs" dxfId="85" priority="33" operator="lessThan">
      <formula>0</formula>
    </cfRule>
  </conditionalFormatting>
  <conditionalFormatting sqref="H31 O31 J31">
    <cfRule type="cellIs" dxfId="84" priority="32" operator="lessThan">
      <formula>0</formula>
    </cfRule>
  </conditionalFormatting>
  <conditionalFormatting sqref="H32 O32">
    <cfRule type="cellIs" dxfId="83" priority="31" operator="lessThan">
      <formula>0</formula>
    </cfRule>
  </conditionalFormatting>
  <conditionalFormatting sqref="H32 O32 J32">
    <cfRule type="cellIs" dxfId="82" priority="30" operator="lessThan">
      <formula>0</formula>
    </cfRule>
  </conditionalFormatting>
  <conditionalFormatting sqref="H45 O45 J45">
    <cfRule type="cellIs" dxfId="81" priority="29" operator="lessThan">
      <formula>0</formula>
    </cfRule>
  </conditionalFormatting>
  <conditionalFormatting sqref="H51:H53 J51:J53 O51:O53">
    <cfRule type="cellIs" dxfId="80" priority="27" operator="lessThan">
      <formula>0</formula>
    </cfRule>
  </conditionalFormatting>
  <conditionalFormatting sqref="H46:H50 J46:J50 O46:O50">
    <cfRule type="cellIs" dxfId="79" priority="28" operator="lessThan">
      <formula>0</formula>
    </cfRule>
  </conditionalFormatting>
  <conditionalFormatting sqref="H54 J54 O54">
    <cfRule type="cellIs" dxfId="78" priority="25" operator="lessThan">
      <formula>0</formula>
    </cfRule>
  </conditionalFormatting>
  <conditionalFormatting sqref="H54 O54">
    <cfRule type="cellIs" dxfId="77" priority="26" operator="lessThan">
      <formula>0</formula>
    </cfRule>
  </conditionalFormatting>
  <conditionalFormatting sqref="H57 O57">
    <cfRule type="cellIs" dxfId="76" priority="24" operator="lessThan">
      <formula>0</formula>
    </cfRule>
  </conditionalFormatting>
  <conditionalFormatting sqref="H57 O57 J57">
    <cfRule type="cellIs" dxfId="75" priority="23" operator="lessThan">
      <formula>0</formula>
    </cfRule>
  </conditionalFormatting>
  <conditionalFormatting sqref="H55 J55 O55">
    <cfRule type="cellIs" dxfId="74" priority="22" operator="lessThan">
      <formula>0</formula>
    </cfRule>
  </conditionalFormatting>
  <conditionalFormatting sqref="H55 O55">
    <cfRule type="cellIs" dxfId="73" priority="21" operator="lessThan">
      <formula>0</formula>
    </cfRule>
  </conditionalFormatting>
  <conditionalFormatting sqref="H56 O56">
    <cfRule type="cellIs" dxfId="72" priority="20" operator="lessThan">
      <formula>0</formula>
    </cfRule>
  </conditionalFormatting>
  <conditionalFormatting sqref="H56 O56 J56">
    <cfRule type="cellIs" dxfId="71" priority="19" operator="lessThan">
      <formula>0</formula>
    </cfRule>
  </conditionalFormatting>
  <conditionalFormatting sqref="H87:H95 J87:J95 O87:O95 H83:H85 J83:J85 O83:O85 H74:H76 O74:O76">
    <cfRule type="cellIs" dxfId="70" priority="18" operator="lessThan">
      <formula>0</formula>
    </cfRule>
  </conditionalFormatting>
  <conditionalFormatting sqref="H70:H73 J70:J73 O70:O73">
    <cfRule type="cellIs" dxfId="69" priority="17" operator="lessThan">
      <formula>0</formula>
    </cfRule>
  </conditionalFormatting>
  <conditionalFormatting sqref="J74:J75">
    <cfRule type="cellIs" dxfId="68" priority="16" operator="lessThan">
      <formula>0</formula>
    </cfRule>
  </conditionalFormatting>
  <conditionalFormatting sqref="H69 J69 O69">
    <cfRule type="cellIs" dxfId="67" priority="15" operator="lessThan">
      <formula>0</formula>
    </cfRule>
  </conditionalFormatting>
  <conditionalFormatting sqref="D87:O94 D78:O84 D69:O75">
    <cfRule type="cellIs" dxfId="66" priority="14" operator="equal">
      <formula>0</formula>
    </cfRule>
  </conditionalFormatting>
  <conditionalFormatting sqref="H78:H82 J78:J82 O78:O82">
    <cfRule type="cellIs" dxfId="65" priority="13" operator="lessThan">
      <formula>0</formula>
    </cfRule>
  </conditionalFormatting>
  <conditionalFormatting sqref="H77 J77 O77">
    <cfRule type="cellIs" dxfId="64" priority="12" operator="lessThan">
      <formula>0</formula>
    </cfRule>
  </conditionalFormatting>
  <conditionalFormatting sqref="H77 O77">
    <cfRule type="cellIs" dxfId="63" priority="11" operator="lessThan">
      <formula>0</formula>
    </cfRule>
  </conditionalFormatting>
  <conditionalFormatting sqref="H95 O95 H85 O85">
    <cfRule type="cellIs" dxfId="62" priority="10" operator="lessThan">
      <formula>0</formula>
    </cfRule>
  </conditionalFormatting>
  <conditionalFormatting sqref="H92:H94 J92:J94 O92:O94">
    <cfRule type="cellIs" dxfId="61" priority="9" operator="lessThan">
      <formula>0</formula>
    </cfRule>
  </conditionalFormatting>
  <conditionalFormatting sqref="H86 J86 O86">
    <cfRule type="cellIs" dxfId="60" priority="8" operator="lessThan">
      <formula>0</formula>
    </cfRule>
  </conditionalFormatting>
  <conditionalFormatting sqref="H86 O86">
    <cfRule type="cellIs" dxfId="59" priority="7" operator="lessThan">
      <formula>0</formula>
    </cfRule>
  </conditionalFormatting>
  <conditionalFormatting sqref="H96 J96 O96">
    <cfRule type="cellIs" dxfId="58" priority="6" operator="lessThan">
      <formula>0</formula>
    </cfRule>
  </conditionalFormatting>
  <conditionalFormatting sqref="H96 O96">
    <cfRule type="cellIs" dxfId="57" priority="5" operator="lessThan">
      <formula>0</formula>
    </cfRule>
  </conditionalFormatting>
  <conditionalFormatting sqref="H97 O97">
    <cfRule type="cellIs" dxfId="56" priority="4" operator="lessThan">
      <formula>0</formula>
    </cfRule>
  </conditionalFormatting>
  <conditionalFormatting sqref="H97 O97 J97">
    <cfRule type="cellIs" dxfId="55" priority="3" operator="lessThan">
      <formula>0</formula>
    </cfRule>
  </conditionalFormatting>
  <conditionalFormatting sqref="H98 O98">
    <cfRule type="cellIs" dxfId="54" priority="2" operator="lessThan">
      <formula>0</formula>
    </cfRule>
  </conditionalFormatting>
  <conditionalFormatting sqref="H98 O98 J98">
    <cfRule type="cellIs" dxfId="5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5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43895</v>
      </c>
    </row>
    <row r="2" spans="2:15" ht="14.45" customHeight="1">
      <c r="B2" s="187" t="s">
        <v>33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7"/>
    </row>
    <row r="3" spans="2:15" ht="14.45" customHeight="1">
      <c r="B3" s="194" t="s">
        <v>34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37" t="s">
        <v>32</v>
      </c>
    </row>
    <row r="4" spans="2:15" ht="14.45" customHeight="1">
      <c r="B4" s="173" t="s">
        <v>0</v>
      </c>
      <c r="C4" s="175" t="s">
        <v>1</v>
      </c>
      <c r="D4" s="177" t="s">
        <v>81</v>
      </c>
      <c r="E4" s="178"/>
      <c r="F4" s="178"/>
      <c r="G4" s="178"/>
      <c r="H4" s="179"/>
      <c r="I4" s="178" t="s">
        <v>75</v>
      </c>
      <c r="J4" s="178"/>
      <c r="K4" s="177" t="s">
        <v>82</v>
      </c>
      <c r="L4" s="178"/>
      <c r="M4" s="178"/>
      <c r="N4" s="178"/>
      <c r="O4" s="179"/>
    </row>
    <row r="5" spans="2:15" ht="14.45" customHeight="1">
      <c r="B5" s="174"/>
      <c r="C5" s="176"/>
      <c r="D5" s="189" t="s">
        <v>83</v>
      </c>
      <c r="E5" s="190"/>
      <c r="F5" s="190"/>
      <c r="G5" s="190"/>
      <c r="H5" s="191"/>
      <c r="I5" s="190" t="s">
        <v>76</v>
      </c>
      <c r="J5" s="190"/>
      <c r="K5" s="189" t="s">
        <v>84</v>
      </c>
      <c r="L5" s="190"/>
      <c r="M5" s="190"/>
      <c r="N5" s="190"/>
      <c r="O5" s="191"/>
    </row>
    <row r="6" spans="2:15" ht="14.45" customHeight="1">
      <c r="B6" s="174"/>
      <c r="C6" s="174"/>
      <c r="D6" s="169">
        <v>2020</v>
      </c>
      <c r="E6" s="170"/>
      <c r="F6" s="180">
        <v>2019</v>
      </c>
      <c r="G6" s="180"/>
      <c r="H6" s="182" t="s">
        <v>23</v>
      </c>
      <c r="I6" s="184">
        <v>2020</v>
      </c>
      <c r="J6" s="169" t="s">
        <v>85</v>
      </c>
      <c r="K6" s="169">
        <v>2020</v>
      </c>
      <c r="L6" s="170"/>
      <c r="M6" s="180">
        <v>2019</v>
      </c>
      <c r="N6" s="170"/>
      <c r="O6" s="160" t="s">
        <v>23</v>
      </c>
    </row>
    <row r="7" spans="2:15" ht="14.45" customHeight="1">
      <c r="B7" s="161" t="s">
        <v>24</v>
      </c>
      <c r="C7" s="161" t="s">
        <v>25</v>
      </c>
      <c r="D7" s="171"/>
      <c r="E7" s="172"/>
      <c r="F7" s="181"/>
      <c r="G7" s="181"/>
      <c r="H7" s="183"/>
      <c r="I7" s="185"/>
      <c r="J7" s="186"/>
      <c r="K7" s="171"/>
      <c r="L7" s="172"/>
      <c r="M7" s="181"/>
      <c r="N7" s="172"/>
      <c r="O7" s="160"/>
    </row>
    <row r="8" spans="2:15" ht="14.45" customHeight="1">
      <c r="B8" s="161"/>
      <c r="C8" s="161"/>
      <c r="D8" s="145" t="s">
        <v>26</v>
      </c>
      <c r="E8" s="147" t="s">
        <v>2</v>
      </c>
      <c r="F8" s="146" t="s">
        <v>26</v>
      </c>
      <c r="G8" s="58" t="s">
        <v>2</v>
      </c>
      <c r="H8" s="163" t="s">
        <v>27</v>
      </c>
      <c r="I8" s="59" t="s">
        <v>26</v>
      </c>
      <c r="J8" s="165" t="s">
        <v>86</v>
      </c>
      <c r="K8" s="145" t="s">
        <v>26</v>
      </c>
      <c r="L8" s="57" t="s">
        <v>2</v>
      </c>
      <c r="M8" s="146" t="s">
        <v>26</v>
      </c>
      <c r="N8" s="57" t="s">
        <v>2</v>
      </c>
      <c r="O8" s="167" t="s">
        <v>27</v>
      </c>
    </row>
    <row r="9" spans="2:15" ht="14.45" customHeight="1">
      <c r="B9" s="162"/>
      <c r="C9" s="162"/>
      <c r="D9" s="148" t="s">
        <v>28</v>
      </c>
      <c r="E9" s="149" t="s">
        <v>29</v>
      </c>
      <c r="F9" s="55" t="s">
        <v>28</v>
      </c>
      <c r="G9" s="56" t="s">
        <v>29</v>
      </c>
      <c r="H9" s="164"/>
      <c r="I9" s="60" t="s">
        <v>28</v>
      </c>
      <c r="J9" s="166"/>
      <c r="K9" s="148" t="s">
        <v>28</v>
      </c>
      <c r="L9" s="149" t="s">
        <v>29</v>
      </c>
      <c r="M9" s="55" t="s">
        <v>28</v>
      </c>
      <c r="N9" s="149" t="s">
        <v>29</v>
      </c>
      <c r="O9" s="168"/>
    </row>
    <row r="10" spans="2:15" ht="14.45" customHeight="1">
      <c r="B10" s="68">
        <v>1</v>
      </c>
      <c r="C10" s="69" t="s">
        <v>11</v>
      </c>
      <c r="D10" s="70">
        <v>710</v>
      </c>
      <c r="E10" s="71">
        <v>0.15288544358311801</v>
      </c>
      <c r="F10" s="70">
        <v>824</v>
      </c>
      <c r="G10" s="72">
        <v>0.15873627432094009</v>
      </c>
      <c r="H10" s="73">
        <v>-0.13834951456310685</v>
      </c>
      <c r="I10" s="74">
        <v>640</v>
      </c>
      <c r="J10" s="75">
        <v>0.109375</v>
      </c>
      <c r="K10" s="70">
        <v>1350</v>
      </c>
      <c r="L10" s="71">
        <v>0.14899017768458228</v>
      </c>
      <c r="M10" s="70">
        <v>1514</v>
      </c>
      <c r="N10" s="72">
        <v>0.14285714285714285</v>
      </c>
      <c r="O10" s="73">
        <v>-0.10832232496697491</v>
      </c>
    </row>
    <row r="11" spans="2:15" ht="14.45" customHeight="1">
      <c r="B11" s="76">
        <v>2</v>
      </c>
      <c r="C11" s="77" t="s">
        <v>16</v>
      </c>
      <c r="D11" s="78">
        <v>698</v>
      </c>
      <c r="E11" s="79">
        <v>0.15030146425495264</v>
      </c>
      <c r="F11" s="78">
        <v>596</v>
      </c>
      <c r="G11" s="90">
        <v>0.11481410132922365</v>
      </c>
      <c r="H11" s="81">
        <v>0.17114093959731536</v>
      </c>
      <c r="I11" s="102">
        <v>572</v>
      </c>
      <c r="J11" s="91">
        <v>0.2202797202797202</v>
      </c>
      <c r="K11" s="78">
        <v>1270</v>
      </c>
      <c r="L11" s="79">
        <v>0.14016113011808851</v>
      </c>
      <c r="M11" s="78">
        <v>1321</v>
      </c>
      <c r="N11" s="90">
        <v>0.12464615965276467</v>
      </c>
      <c r="O11" s="81">
        <v>-3.860711582134746E-2</v>
      </c>
    </row>
    <row r="12" spans="2:15" ht="14.45" customHeight="1">
      <c r="B12" s="76">
        <v>3</v>
      </c>
      <c r="C12" s="77" t="s">
        <v>9</v>
      </c>
      <c r="D12" s="78">
        <v>550</v>
      </c>
      <c r="E12" s="79">
        <v>0.11843238587424634</v>
      </c>
      <c r="F12" s="78">
        <v>523</v>
      </c>
      <c r="G12" s="90">
        <v>0.10075130032748988</v>
      </c>
      <c r="H12" s="81">
        <v>5.1625239005736123E-2</v>
      </c>
      <c r="I12" s="102">
        <v>618</v>
      </c>
      <c r="J12" s="91">
        <v>-0.11003236245954695</v>
      </c>
      <c r="K12" s="78">
        <v>1168</v>
      </c>
      <c r="L12" s="79">
        <v>0.12890409447080897</v>
      </c>
      <c r="M12" s="78">
        <v>1005</v>
      </c>
      <c r="N12" s="90">
        <v>9.4829213059067746E-2</v>
      </c>
      <c r="O12" s="81">
        <v>0.16218905472636824</v>
      </c>
    </row>
    <row r="13" spans="2:15" ht="14.45" customHeight="1">
      <c r="B13" s="76">
        <v>4</v>
      </c>
      <c r="C13" s="77" t="s">
        <v>13</v>
      </c>
      <c r="D13" s="78">
        <v>612</v>
      </c>
      <c r="E13" s="79">
        <v>0.13178294573643412</v>
      </c>
      <c r="F13" s="78">
        <v>831</v>
      </c>
      <c r="G13" s="90">
        <v>0.16008476208822964</v>
      </c>
      <c r="H13" s="81">
        <v>-0.26353790613718409</v>
      </c>
      <c r="I13" s="102">
        <v>498</v>
      </c>
      <c r="J13" s="91">
        <v>0.22891566265060237</v>
      </c>
      <c r="K13" s="78">
        <v>1110</v>
      </c>
      <c r="L13" s="79">
        <v>0.12250303498510098</v>
      </c>
      <c r="M13" s="78">
        <v>1652</v>
      </c>
      <c r="N13" s="90">
        <v>0.15587846763540292</v>
      </c>
      <c r="O13" s="81">
        <v>-0.3280871670702179</v>
      </c>
    </row>
    <row r="14" spans="2:15" ht="14.45" customHeight="1">
      <c r="B14" s="103">
        <v>5</v>
      </c>
      <c r="C14" s="92" t="s">
        <v>15</v>
      </c>
      <c r="D14" s="104">
        <v>432</v>
      </c>
      <c r="E14" s="105">
        <v>9.3023255813953487E-2</v>
      </c>
      <c r="F14" s="104">
        <v>498</v>
      </c>
      <c r="G14" s="106">
        <v>9.5935272587170106E-2</v>
      </c>
      <c r="H14" s="107">
        <v>-0.13253012048192769</v>
      </c>
      <c r="I14" s="108">
        <v>451</v>
      </c>
      <c r="J14" s="109">
        <v>-4.2128603104212847E-2</v>
      </c>
      <c r="K14" s="104">
        <v>883</v>
      </c>
      <c r="L14" s="105">
        <v>9.7450612515174923E-2</v>
      </c>
      <c r="M14" s="104">
        <v>951</v>
      </c>
      <c r="N14" s="106">
        <v>8.973391205887904E-2</v>
      </c>
      <c r="O14" s="107">
        <v>-7.1503680336487907E-2</v>
      </c>
    </row>
    <row r="15" spans="2:15" ht="14.45" customHeight="1">
      <c r="B15" s="68">
        <v>6</v>
      </c>
      <c r="C15" s="69" t="s">
        <v>17</v>
      </c>
      <c r="D15" s="70">
        <v>339</v>
      </c>
      <c r="E15" s="71">
        <v>7.2997416020671835E-2</v>
      </c>
      <c r="F15" s="70">
        <v>512</v>
      </c>
      <c r="G15" s="72">
        <v>9.8632248121749186E-2</v>
      </c>
      <c r="H15" s="73">
        <v>-0.337890625</v>
      </c>
      <c r="I15" s="74">
        <v>342</v>
      </c>
      <c r="J15" s="75">
        <v>-8.7719298245614308E-3</v>
      </c>
      <c r="K15" s="70">
        <v>681</v>
      </c>
      <c r="L15" s="71">
        <v>7.515726740977817E-2</v>
      </c>
      <c r="M15" s="70">
        <v>1147</v>
      </c>
      <c r="N15" s="72">
        <v>0.10822796754104548</v>
      </c>
      <c r="O15" s="73">
        <v>-0.40627724498692241</v>
      </c>
    </row>
    <row r="16" spans="2:15" ht="14.45" customHeight="1">
      <c r="B16" s="76">
        <v>7</v>
      </c>
      <c r="C16" s="77" t="s">
        <v>18</v>
      </c>
      <c r="D16" s="78">
        <v>287</v>
      </c>
      <c r="E16" s="79">
        <v>6.1800172265288542E-2</v>
      </c>
      <c r="F16" s="78">
        <v>286</v>
      </c>
      <c r="G16" s="90">
        <v>5.5095357349258335E-2</v>
      </c>
      <c r="H16" s="81">
        <v>3.4965034965035446E-3</v>
      </c>
      <c r="I16" s="102">
        <v>276</v>
      </c>
      <c r="J16" s="91">
        <v>3.9855072463768071E-2</v>
      </c>
      <c r="K16" s="78">
        <v>563</v>
      </c>
      <c r="L16" s="79">
        <v>6.2134422249199871E-2</v>
      </c>
      <c r="M16" s="78">
        <v>616</v>
      </c>
      <c r="N16" s="90">
        <v>5.8124174372523117E-2</v>
      </c>
      <c r="O16" s="81">
        <v>-8.6038961038961026E-2</v>
      </c>
    </row>
    <row r="17" spans="2:22" ht="14.45" customHeight="1">
      <c r="B17" s="76">
        <v>8</v>
      </c>
      <c r="C17" s="77" t="s">
        <v>14</v>
      </c>
      <c r="D17" s="78">
        <v>293</v>
      </c>
      <c r="E17" s="79">
        <v>6.3092161929371227E-2</v>
      </c>
      <c r="F17" s="78">
        <v>311</v>
      </c>
      <c r="G17" s="90">
        <v>5.9911385089578113E-2</v>
      </c>
      <c r="H17" s="81">
        <v>-5.7877813504823128E-2</v>
      </c>
      <c r="I17" s="102">
        <v>263</v>
      </c>
      <c r="J17" s="91">
        <v>0.11406844106463887</v>
      </c>
      <c r="K17" s="78">
        <v>556</v>
      </c>
      <c r="L17" s="79">
        <v>6.1361880587131663E-2</v>
      </c>
      <c r="M17" s="78">
        <v>635</v>
      </c>
      <c r="N17" s="90">
        <v>5.9916965465182111E-2</v>
      </c>
      <c r="O17" s="81">
        <v>-0.12440944881889759</v>
      </c>
    </row>
    <row r="18" spans="2:22" ht="14.45" customHeight="1">
      <c r="B18" s="76">
        <v>9</v>
      </c>
      <c r="C18" s="77" t="s">
        <v>12</v>
      </c>
      <c r="D18" s="78">
        <v>294</v>
      </c>
      <c r="E18" s="79">
        <v>6.3307493540051676E-2</v>
      </c>
      <c r="F18" s="78">
        <v>382</v>
      </c>
      <c r="G18" s="90">
        <v>7.3588903872086303E-2</v>
      </c>
      <c r="H18" s="81">
        <v>-0.23036649214659688</v>
      </c>
      <c r="I18" s="102">
        <v>259</v>
      </c>
      <c r="J18" s="91">
        <v>0.13513513513513509</v>
      </c>
      <c r="K18" s="78">
        <v>553</v>
      </c>
      <c r="L18" s="79">
        <v>6.1030791303388149E-2</v>
      </c>
      <c r="M18" s="78">
        <v>680</v>
      </c>
      <c r="N18" s="90">
        <v>6.4163049632006044E-2</v>
      </c>
      <c r="O18" s="81">
        <v>-0.18676470588235294</v>
      </c>
    </row>
    <row r="19" spans="2:22" ht="14.45" customHeight="1">
      <c r="B19" s="103">
        <v>10</v>
      </c>
      <c r="C19" s="92" t="s">
        <v>44</v>
      </c>
      <c r="D19" s="104">
        <v>179</v>
      </c>
      <c r="E19" s="105">
        <v>3.854435831180017E-2</v>
      </c>
      <c r="F19" s="104">
        <v>120</v>
      </c>
      <c r="G19" s="106">
        <v>2.3116933153534965E-2</v>
      </c>
      <c r="H19" s="107">
        <v>0.4916666666666667</v>
      </c>
      <c r="I19" s="108">
        <v>234</v>
      </c>
      <c r="J19" s="109">
        <v>-0.2350427350427351</v>
      </c>
      <c r="K19" s="104">
        <v>413</v>
      </c>
      <c r="L19" s="105">
        <v>4.5579958062024056E-2</v>
      </c>
      <c r="M19" s="104">
        <v>311</v>
      </c>
      <c r="N19" s="106">
        <v>2.9345159464049822E-2</v>
      </c>
      <c r="O19" s="107">
        <v>0.32797427652733124</v>
      </c>
    </row>
    <row r="20" spans="2:22" ht="14.45" customHeight="1">
      <c r="B20" s="68">
        <v>11</v>
      </c>
      <c r="C20" s="69" t="s">
        <v>37</v>
      </c>
      <c r="D20" s="70">
        <v>101</v>
      </c>
      <c r="E20" s="71">
        <v>2.1748492678725237E-2</v>
      </c>
      <c r="F20" s="70">
        <v>68</v>
      </c>
      <c r="G20" s="72">
        <v>1.3099595453669814E-2</v>
      </c>
      <c r="H20" s="73">
        <v>0.48529411764705888</v>
      </c>
      <c r="I20" s="74">
        <v>84</v>
      </c>
      <c r="J20" s="75">
        <v>0.20238095238095233</v>
      </c>
      <c r="K20" s="70">
        <v>185</v>
      </c>
      <c r="L20" s="71">
        <v>2.0417172497516831E-2</v>
      </c>
      <c r="M20" s="70">
        <v>247</v>
      </c>
      <c r="N20" s="72">
        <v>2.3306284204566898E-2</v>
      </c>
      <c r="O20" s="73">
        <v>-0.25101214574898789</v>
      </c>
    </row>
    <row r="21" spans="2:22" ht="14.45" customHeight="1">
      <c r="B21" s="76">
        <v>12</v>
      </c>
      <c r="C21" s="77" t="s">
        <v>4</v>
      </c>
      <c r="D21" s="78">
        <v>38</v>
      </c>
      <c r="E21" s="79">
        <v>8.1826012058570201E-3</v>
      </c>
      <c r="F21" s="78">
        <v>78</v>
      </c>
      <c r="G21" s="90">
        <v>1.5026006549797726E-2</v>
      </c>
      <c r="H21" s="81">
        <v>-0.51282051282051277</v>
      </c>
      <c r="I21" s="102">
        <v>39</v>
      </c>
      <c r="J21" s="91">
        <v>-2.5641025641025661E-2</v>
      </c>
      <c r="K21" s="78">
        <v>77</v>
      </c>
      <c r="L21" s="79">
        <v>8.4979582827502485E-3</v>
      </c>
      <c r="M21" s="78">
        <v>121</v>
      </c>
      <c r="N21" s="90">
        <v>1.1417248537459897E-2</v>
      </c>
      <c r="O21" s="81">
        <v>-0.36363636363636365</v>
      </c>
    </row>
    <row r="22" spans="2:22" ht="14.45" customHeight="1">
      <c r="B22" s="76">
        <v>13</v>
      </c>
      <c r="C22" s="77" t="s">
        <v>19</v>
      </c>
      <c r="D22" s="78">
        <v>24</v>
      </c>
      <c r="E22" s="79">
        <v>5.1679586563307496E-3</v>
      </c>
      <c r="F22" s="78">
        <v>19</v>
      </c>
      <c r="G22" s="90">
        <v>3.6601810826430358E-3</v>
      </c>
      <c r="H22" s="81">
        <v>0.26315789473684204</v>
      </c>
      <c r="I22" s="102">
        <v>31</v>
      </c>
      <c r="J22" s="91">
        <v>-0.22580645161290325</v>
      </c>
      <c r="K22" s="78">
        <v>55</v>
      </c>
      <c r="L22" s="79">
        <v>6.0699702019644634E-3</v>
      </c>
      <c r="M22" s="78">
        <v>90</v>
      </c>
      <c r="N22" s="90">
        <v>8.4921683336478589E-3</v>
      </c>
      <c r="O22" s="81">
        <v>-0.38888888888888884</v>
      </c>
    </row>
    <row r="23" spans="2:22" ht="14.45" customHeight="1">
      <c r="B23" s="76">
        <v>14</v>
      </c>
      <c r="C23" s="77" t="s">
        <v>51</v>
      </c>
      <c r="D23" s="78">
        <v>32</v>
      </c>
      <c r="E23" s="79">
        <v>6.8906115417743325E-3</v>
      </c>
      <c r="F23" s="78">
        <v>26</v>
      </c>
      <c r="G23" s="90">
        <v>5.0086688499325757E-3</v>
      </c>
      <c r="H23" s="81">
        <v>0.23076923076923084</v>
      </c>
      <c r="I23" s="102">
        <v>18</v>
      </c>
      <c r="J23" s="91">
        <v>0.77777777777777768</v>
      </c>
      <c r="K23" s="78">
        <v>50</v>
      </c>
      <c r="L23" s="79">
        <v>5.5181547290586025E-3</v>
      </c>
      <c r="M23" s="78">
        <v>65</v>
      </c>
      <c r="N23" s="90">
        <v>6.1332326854123421E-3</v>
      </c>
      <c r="O23" s="81">
        <v>-0.23076923076923073</v>
      </c>
      <c r="P23" s="28"/>
    </row>
    <row r="24" spans="2:22" ht="14.45" customHeight="1">
      <c r="B24" s="103">
        <v>15</v>
      </c>
      <c r="C24" s="92" t="s">
        <v>57</v>
      </c>
      <c r="D24" s="104">
        <v>12</v>
      </c>
      <c r="E24" s="105">
        <v>2.5839793281653748E-3</v>
      </c>
      <c r="F24" s="104">
        <v>34</v>
      </c>
      <c r="G24" s="106">
        <v>6.5497977268349069E-3</v>
      </c>
      <c r="H24" s="107">
        <v>-0.64705882352941169</v>
      </c>
      <c r="I24" s="108">
        <v>28</v>
      </c>
      <c r="J24" s="109">
        <v>-0.5714285714285714</v>
      </c>
      <c r="K24" s="104">
        <v>40</v>
      </c>
      <c r="L24" s="105">
        <v>4.4145237832468823E-3</v>
      </c>
      <c r="M24" s="104">
        <v>54</v>
      </c>
      <c r="N24" s="106">
        <v>5.0953010001887145E-3</v>
      </c>
      <c r="O24" s="107">
        <v>-0.2592592592592593</v>
      </c>
    </row>
    <row r="25" spans="2:22" ht="14.45" customHeight="1">
      <c r="B25" s="199" t="s">
        <v>50</v>
      </c>
      <c r="C25" s="200"/>
      <c r="D25" s="129">
        <f>SUM(D10:D24)</f>
        <v>4601</v>
      </c>
      <c r="E25" s="50">
        <f>D25/D27</f>
        <v>0.9907407407407407</v>
      </c>
      <c r="F25" s="129">
        <f>SUM(F10:F24)</f>
        <v>5108</v>
      </c>
      <c r="G25" s="50">
        <f>F25/F27</f>
        <v>0.98401078790213836</v>
      </c>
      <c r="H25" s="49">
        <f>D25/F25-1</f>
        <v>-9.9256068911511397E-2</v>
      </c>
      <c r="I25" s="129">
        <f>SUM(I10:I24)</f>
        <v>4353</v>
      </c>
      <c r="J25" s="50">
        <f>D25/I25-1</f>
        <v>5.6972203078336836E-2</v>
      </c>
      <c r="K25" s="129">
        <f>SUM(K10:K24)</f>
        <v>8954</v>
      </c>
      <c r="L25" s="50">
        <f>K25/K27</f>
        <v>0.98819114887981463</v>
      </c>
      <c r="M25" s="129">
        <f>SUM(M10:M24)</f>
        <v>10409</v>
      </c>
      <c r="N25" s="50">
        <f>M25/M27</f>
        <v>0.98216644649933948</v>
      </c>
      <c r="O25" s="49">
        <f>K25/M25-1</f>
        <v>-0.1397828801998271</v>
      </c>
    </row>
    <row r="26" spans="2:22">
      <c r="B26" s="199" t="s">
        <v>30</v>
      </c>
      <c r="C26" s="200"/>
      <c r="D26" s="131">
        <f>D27-SUM(D10:D24)</f>
        <v>43</v>
      </c>
      <c r="E26" s="50">
        <f>D26/D27</f>
        <v>9.2592592592592587E-3</v>
      </c>
      <c r="F26" s="131">
        <f>F27-SUM(F10:F24)</f>
        <v>83</v>
      </c>
      <c r="G26" s="141">
        <f>F26/F27</f>
        <v>1.5989212097861683E-2</v>
      </c>
      <c r="H26" s="49">
        <f>D26/F26-1</f>
        <v>-0.48192771084337349</v>
      </c>
      <c r="I26" s="131">
        <f>I27-SUM(I10:I24)</f>
        <v>64</v>
      </c>
      <c r="J26" s="142">
        <f>D26/I26-1</f>
        <v>-0.328125</v>
      </c>
      <c r="K26" s="131">
        <f>K27-SUM(K10:K24)</f>
        <v>107</v>
      </c>
      <c r="L26" s="50">
        <f>K26/K27</f>
        <v>1.1808851120185411E-2</v>
      </c>
      <c r="M26" s="131">
        <f>M27-SUM(M10:M24)</f>
        <v>189</v>
      </c>
      <c r="N26" s="50">
        <f>M26/M27</f>
        <v>1.7833553500660501E-2</v>
      </c>
      <c r="O26" s="49">
        <f>K26/M26-1</f>
        <v>-0.43386243386243384</v>
      </c>
    </row>
    <row r="27" spans="2:22">
      <c r="B27" s="201" t="s">
        <v>31</v>
      </c>
      <c r="C27" s="202"/>
      <c r="D27" s="52">
        <v>4644</v>
      </c>
      <c r="E27" s="84">
        <v>1</v>
      </c>
      <c r="F27" s="52">
        <v>5191</v>
      </c>
      <c r="G27" s="85">
        <v>1.0000000000000002</v>
      </c>
      <c r="H27" s="47">
        <v>-0.10537468695819685</v>
      </c>
      <c r="I27" s="53">
        <v>4417</v>
      </c>
      <c r="J27" s="48">
        <v>5.1392347747339917E-2</v>
      </c>
      <c r="K27" s="52">
        <v>9061</v>
      </c>
      <c r="L27" s="84">
        <v>1</v>
      </c>
      <c r="M27" s="52">
        <v>10598</v>
      </c>
      <c r="N27" s="85">
        <v>1.0000000000000004</v>
      </c>
      <c r="O27" s="47">
        <v>-0.14502736365351954</v>
      </c>
      <c r="P27" s="28"/>
    </row>
    <row r="28" spans="2:22">
      <c r="B28" t="s">
        <v>55</v>
      </c>
    </row>
    <row r="29" spans="2:22">
      <c r="B29" s="16" t="s">
        <v>56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03" t="s">
        <v>88</v>
      </c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110"/>
      <c r="O32" s="203" t="s">
        <v>89</v>
      </c>
      <c r="P32" s="203"/>
      <c r="Q32" s="203"/>
      <c r="R32" s="203"/>
      <c r="S32" s="203"/>
      <c r="T32" s="203"/>
      <c r="U32" s="203"/>
      <c r="V32" s="203"/>
    </row>
    <row r="33" spans="2:22">
      <c r="B33" s="195" t="s">
        <v>90</v>
      </c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10"/>
      <c r="O33" s="195" t="s">
        <v>91</v>
      </c>
      <c r="P33" s="195"/>
      <c r="Q33" s="195"/>
      <c r="R33" s="195"/>
      <c r="S33" s="195"/>
      <c r="T33" s="195"/>
      <c r="U33" s="195"/>
      <c r="V33" s="195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0"/>
      <c r="L34" s="111" t="s">
        <v>38</v>
      </c>
      <c r="M34" s="110"/>
      <c r="O34" s="42"/>
      <c r="P34" s="42"/>
      <c r="Q34" s="42"/>
      <c r="R34" s="42"/>
      <c r="S34" s="42"/>
      <c r="T34" s="42"/>
      <c r="U34" s="110"/>
      <c r="V34" s="111" t="s">
        <v>38</v>
      </c>
    </row>
    <row r="35" spans="2:22">
      <c r="B35" s="173" t="s">
        <v>0</v>
      </c>
      <c r="C35" s="173" t="s">
        <v>60</v>
      </c>
      <c r="D35" s="177" t="s">
        <v>81</v>
      </c>
      <c r="E35" s="178"/>
      <c r="F35" s="178"/>
      <c r="G35" s="178"/>
      <c r="H35" s="178"/>
      <c r="I35" s="179"/>
      <c r="J35" s="177" t="s">
        <v>75</v>
      </c>
      <c r="K35" s="178"/>
      <c r="L35" s="179"/>
      <c r="M35" s="110"/>
      <c r="N35" s="110"/>
      <c r="O35" s="173" t="s">
        <v>0</v>
      </c>
      <c r="P35" s="173" t="s">
        <v>60</v>
      </c>
      <c r="Q35" s="177" t="s">
        <v>82</v>
      </c>
      <c r="R35" s="178"/>
      <c r="S35" s="178"/>
      <c r="T35" s="178"/>
      <c r="U35" s="178"/>
      <c r="V35" s="179"/>
    </row>
    <row r="36" spans="2:22">
      <c r="B36" s="174"/>
      <c r="C36" s="174"/>
      <c r="D36" s="189" t="s">
        <v>83</v>
      </c>
      <c r="E36" s="190"/>
      <c r="F36" s="190"/>
      <c r="G36" s="190"/>
      <c r="H36" s="190"/>
      <c r="I36" s="191"/>
      <c r="J36" s="189" t="s">
        <v>76</v>
      </c>
      <c r="K36" s="190"/>
      <c r="L36" s="191"/>
      <c r="M36" s="110"/>
      <c r="N36" s="110"/>
      <c r="O36" s="174"/>
      <c r="P36" s="174"/>
      <c r="Q36" s="189" t="s">
        <v>84</v>
      </c>
      <c r="R36" s="190"/>
      <c r="S36" s="190"/>
      <c r="T36" s="190"/>
      <c r="U36" s="190"/>
      <c r="V36" s="191"/>
    </row>
    <row r="37" spans="2:22" ht="14.45" customHeight="1">
      <c r="B37" s="174"/>
      <c r="C37" s="174"/>
      <c r="D37" s="169">
        <v>2020</v>
      </c>
      <c r="E37" s="170"/>
      <c r="F37" s="180">
        <v>2019</v>
      </c>
      <c r="G37" s="170"/>
      <c r="H37" s="182" t="s">
        <v>23</v>
      </c>
      <c r="I37" s="196" t="s">
        <v>61</v>
      </c>
      <c r="J37" s="198">
        <v>2020</v>
      </c>
      <c r="K37" s="197" t="s">
        <v>85</v>
      </c>
      <c r="L37" s="196" t="s">
        <v>92</v>
      </c>
      <c r="M37" s="110"/>
      <c r="N37" s="110"/>
      <c r="O37" s="174"/>
      <c r="P37" s="174"/>
      <c r="Q37" s="169">
        <v>2020</v>
      </c>
      <c r="R37" s="170"/>
      <c r="S37" s="169">
        <v>2019</v>
      </c>
      <c r="T37" s="170"/>
      <c r="U37" s="182" t="s">
        <v>23</v>
      </c>
      <c r="V37" s="209" t="s">
        <v>93</v>
      </c>
    </row>
    <row r="38" spans="2:22">
      <c r="B38" s="161" t="s">
        <v>24</v>
      </c>
      <c r="C38" s="161" t="s">
        <v>60</v>
      </c>
      <c r="D38" s="171"/>
      <c r="E38" s="172"/>
      <c r="F38" s="181"/>
      <c r="G38" s="172"/>
      <c r="H38" s="183"/>
      <c r="I38" s="197"/>
      <c r="J38" s="198"/>
      <c r="K38" s="197"/>
      <c r="L38" s="197"/>
      <c r="M38" s="110"/>
      <c r="N38" s="110"/>
      <c r="O38" s="161" t="s">
        <v>24</v>
      </c>
      <c r="P38" s="161" t="s">
        <v>60</v>
      </c>
      <c r="Q38" s="171"/>
      <c r="R38" s="172"/>
      <c r="S38" s="171"/>
      <c r="T38" s="172"/>
      <c r="U38" s="183"/>
      <c r="V38" s="210"/>
    </row>
    <row r="39" spans="2:22" ht="14.45" customHeight="1">
      <c r="B39" s="161"/>
      <c r="C39" s="161"/>
      <c r="D39" s="145" t="s">
        <v>26</v>
      </c>
      <c r="E39" s="112" t="s">
        <v>2</v>
      </c>
      <c r="F39" s="145" t="s">
        <v>26</v>
      </c>
      <c r="G39" s="112" t="s">
        <v>2</v>
      </c>
      <c r="H39" s="163" t="s">
        <v>27</v>
      </c>
      <c r="I39" s="163" t="s">
        <v>62</v>
      </c>
      <c r="J39" s="113" t="s">
        <v>26</v>
      </c>
      <c r="K39" s="205" t="s">
        <v>86</v>
      </c>
      <c r="L39" s="205" t="s">
        <v>94</v>
      </c>
      <c r="M39" s="110"/>
      <c r="N39" s="110"/>
      <c r="O39" s="161"/>
      <c r="P39" s="161"/>
      <c r="Q39" s="145" t="s">
        <v>26</v>
      </c>
      <c r="R39" s="112" t="s">
        <v>2</v>
      </c>
      <c r="S39" s="145" t="s">
        <v>26</v>
      </c>
      <c r="T39" s="112" t="s">
        <v>2</v>
      </c>
      <c r="U39" s="163" t="s">
        <v>27</v>
      </c>
      <c r="V39" s="207" t="s">
        <v>95</v>
      </c>
    </row>
    <row r="40" spans="2:22" ht="15" customHeight="1">
      <c r="B40" s="162"/>
      <c r="C40" s="162"/>
      <c r="D40" s="148" t="s">
        <v>28</v>
      </c>
      <c r="E40" s="56" t="s">
        <v>29</v>
      </c>
      <c r="F40" s="148" t="s">
        <v>28</v>
      </c>
      <c r="G40" s="56" t="s">
        <v>29</v>
      </c>
      <c r="H40" s="204"/>
      <c r="I40" s="204"/>
      <c r="J40" s="148" t="s">
        <v>28</v>
      </c>
      <c r="K40" s="206"/>
      <c r="L40" s="206"/>
      <c r="M40" s="110"/>
      <c r="N40" s="110"/>
      <c r="O40" s="162"/>
      <c r="P40" s="162"/>
      <c r="Q40" s="148" t="s">
        <v>28</v>
      </c>
      <c r="R40" s="56" t="s">
        <v>29</v>
      </c>
      <c r="S40" s="148" t="s">
        <v>28</v>
      </c>
      <c r="T40" s="56" t="s">
        <v>29</v>
      </c>
      <c r="U40" s="164"/>
      <c r="V40" s="208"/>
    </row>
    <row r="41" spans="2:22">
      <c r="B41" s="68">
        <v>1</v>
      </c>
      <c r="C41" s="86" t="s">
        <v>63</v>
      </c>
      <c r="D41" s="70">
        <v>604</v>
      </c>
      <c r="E41" s="75">
        <v>0.13006029285099052</v>
      </c>
      <c r="F41" s="70">
        <v>676</v>
      </c>
      <c r="G41" s="75">
        <v>0.13022539009824696</v>
      </c>
      <c r="H41" s="114">
        <v>-0.10650887573964496</v>
      </c>
      <c r="I41" s="115">
        <v>0</v>
      </c>
      <c r="J41" s="70">
        <v>542</v>
      </c>
      <c r="K41" s="116">
        <v>0.11439114391143912</v>
      </c>
      <c r="L41" s="117">
        <v>0</v>
      </c>
      <c r="M41" s="110"/>
      <c r="N41" s="110"/>
      <c r="O41" s="68">
        <v>1</v>
      </c>
      <c r="P41" s="86" t="s">
        <v>63</v>
      </c>
      <c r="Q41" s="70">
        <v>1146</v>
      </c>
      <c r="R41" s="75">
        <v>0.12647610639002319</v>
      </c>
      <c r="S41" s="70">
        <v>1258</v>
      </c>
      <c r="T41" s="75">
        <v>0.11870164181921117</v>
      </c>
      <c r="U41" s="73">
        <v>-8.9030206677265467E-2</v>
      </c>
      <c r="V41" s="117">
        <v>0</v>
      </c>
    </row>
    <row r="42" spans="2:22">
      <c r="B42" s="118">
        <v>2</v>
      </c>
      <c r="C42" s="88" t="s">
        <v>64</v>
      </c>
      <c r="D42" s="78">
        <v>489</v>
      </c>
      <c r="E42" s="91">
        <v>0.10529715762273902</v>
      </c>
      <c r="F42" s="78">
        <v>468</v>
      </c>
      <c r="G42" s="91">
        <v>9.0156039298786364E-2</v>
      </c>
      <c r="H42" s="119">
        <v>4.4871794871794934E-2</v>
      </c>
      <c r="I42" s="120">
        <v>0</v>
      </c>
      <c r="J42" s="78">
        <v>392</v>
      </c>
      <c r="K42" s="121">
        <v>0.24744897959183665</v>
      </c>
      <c r="L42" s="122">
        <v>1</v>
      </c>
      <c r="M42" s="110"/>
      <c r="N42" s="110"/>
      <c r="O42" s="118">
        <v>2</v>
      </c>
      <c r="P42" s="88" t="s">
        <v>71</v>
      </c>
      <c r="Q42" s="78">
        <v>972</v>
      </c>
      <c r="R42" s="91">
        <v>0.10727292793289923</v>
      </c>
      <c r="S42" s="78">
        <v>778</v>
      </c>
      <c r="T42" s="91">
        <v>7.3410077373089258E-2</v>
      </c>
      <c r="U42" s="81">
        <v>0.24935732647814901</v>
      </c>
      <c r="V42" s="122">
        <v>1</v>
      </c>
    </row>
    <row r="43" spans="2:22">
      <c r="B43" s="118">
        <v>3</v>
      </c>
      <c r="C43" s="88" t="s">
        <v>71</v>
      </c>
      <c r="D43" s="78">
        <v>437</v>
      </c>
      <c r="E43" s="91">
        <v>9.4099913867355722E-2</v>
      </c>
      <c r="F43" s="78">
        <v>399</v>
      </c>
      <c r="G43" s="91">
        <v>7.686380273550375E-2</v>
      </c>
      <c r="H43" s="119">
        <v>9.5238095238095344E-2</v>
      </c>
      <c r="I43" s="120">
        <v>0</v>
      </c>
      <c r="J43" s="78">
        <v>535</v>
      </c>
      <c r="K43" s="121">
        <v>-0.18317757009345792</v>
      </c>
      <c r="L43" s="122">
        <v>-1</v>
      </c>
      <c r="M43" s="110"/>
      <c r="N43" s="110"/>
      <c r="O43" s="118">
        <v>3</v>
      </c>
      <c r="P43" s="88" t="s">
        <v>64</v>
      </c>
      <c r="Q43" s="78">
        <v>881</v>
      </c>
      <c r="R43" s="91">
        <v>9.722988632601258E-2</v>
      </c>
      <c r="S43" s="78">
        <v>912</v>
      </c>
      <c r="T43" s="91">
        <v>8.6053972447631633E-2</v>
      </c>
      <c r="U43" s="81">
        <v>-3.3991228070175405E-2</v>
      </c>
      <c r="V43" s="122">
        <v>-1</v>
      </c>
    </row>
    <row r="44" spans="2:22">
      <c r="B44" s="118">
        <v>4</v>
      </c>
      <c r="C44" s="88" t="s">
        <v>65</v>
      </c>
      <c r="D44" s="78">
        <v>294</v>
      </c>
      <c r="E44" s="91">
        <v>6.3307493540051676E-2</v>
      </c>
      <c r="F44" s="78">
        <v>382</v>
      </c>
      <c r="G44" s="91">
        <v>7.3588903872086303E-2</v>
      </c>
      <c r="H44" s="119">
        <v>-0.23036649214659688</v>
      </c>
      <c r="I44" s="120">
        <v>0</v>
      </c>
      <c r="J44" s="78">
        <v>259</v>
      </c>
      <c r="K44" s="121">
        <v>0.13513513513513509</v>
      </c>
      <c r="L44" s="122">
        <v>1</v>
      </c>
      <c r="M44" s="110"/>
      <c r="N44" s="110"/>
      <c r="O44" s="118">
        <v>4</v>
      </c>
      <c r="P44" s="88" t="s">
        <v>65</v>
      </c>
      <c r="Q44" s="78">
        <v>553</v>
      </c>
      <c r="R44" s="91">
        <v>6.1030791303388149E-2</v>
      </c>
      <c r="S44" s="78">
        <v>680</v>
      </c>
      <c r="T44" s="91">
        <v>6.4163049632006044E-2</v>
      </c>
      <c r="U44" s="81">
        <v>-0.18676470588235294</v>
      </c>
      <c r="V44" s="122">
        <v>0</v>
      </c>
    </row>
    <row r="45" spans="2:22">
      <c r="B45" s="118">
        <v>5</v>
      </c>
      <c r="C45" s="93" t="s">
        <v>66</v>
      </c>
      <c r="D45" s="104">
        <v>272</v>
      </c>
      <c r="E45" s="109">
        <v>5.8570198105081829E-2</v>
      </c>
      <c r="F45" s="104">
        <v>240</v>
      </c>
      <c r="G45" s="109">
        <v>4.623386630706993E-2</v>
      </c>
      <c r="H45" s="123">
        <v>0.1333333333333333</v>
      </c>
      <c r="I45" s="124">
        <v>0</v>
      </c>
      <c r="J45" s="104">
        <v>280</v>
      </c>
      <c r="K45" s="125">
        <v>-2.8571428571428581E-2</v>
      </c>
      <c r="L45" s="126">
        <v>-1</v>
      </c>
      <c r="M45" s="110"/>
      <c r="N45" s="110"/>
      <c r="O45" s="118">
        <v>5</v>
      </c>
      <c r="P45" s="93" t="s">
        <v>66</v>
      </c>
      <c r="Q45" s="104">
        <v>552</v>
      </c>
      <c r="R45" s="109">
        <v>6.0920428208806977E-2</v>
      </c>
      <c r="S45" s="104">
        <v>480</v>
      </c>
      <c r="T45" s="109">
        <v>4.529156444612191E-2</v>
      </c>
      <c r="U45" s="107">
        <v>0.14999999999999991</v>
      </c>
      <c r="V45" s="126">
        <v>2</v>
      </c>
    </row>
    <row r="46" spans="2:22">
      <c r="B46" s="127">
        <v>6</v>
      </c>
      <c r="C46" s="86" t="s">
        <v>67</v>
      </c>
      <c r="D46" s="70">
        <v>265</v>
      </c>
      <c r="E46" s="75">
        <v>5.7062876830318694E-2</v>
      </c>
      <c r="F46" s="70">
        <v>236</v>
      </c>
      <c r="G46" s="75">
        <v>4.5463301868618765E-2</v>
      </c>
      <c r="H46" s="114">
        <v>0.12288135593220328</v>
      </c>
      <c r="I46" s="115">
        <v>0</v>
      </c>
      <c r="J46" s="70">
        <v>224</v>
      </c>
      <c r="K46" s="116">
        <v>0.18303571428571419</v>
      </c>
      <c r="L46" s="117">
        <v>0</v>
      </c>
      <c r="M46" s="110"/>
      <c r="N46" s="110"/>
      <c r="O46" s="127">
        <v>6</v>
      </c>
      <c r="P46" s="86" t="s">
        <v>67</v>
      </c>
      <c r="Q46" s="70">
        <v>489</v>
      </c>
      <c r="R46" s="75">
        <v>5.3967553250193138E-2</v>
      </c>
      <c r="S46" s="70">
        <v>547</v>
      </c>
      <c r="T46" s="75">
        <v>5.161351198339309E-2</v>
      </c>
      <c r="U46" s="73">
        <v>-0.10603290676416821</v>
      </c>
      <c r="V46" s="117">
        <v>-1</v>
      </c>
    </row>
    <row r="47" spans="2:22">
      <c r="B47" s="118">
        <v>7</v>
      </c>
      <c r="C47" s="88" t="s">
        <v>78</v>
      </c>
      <c r="D47" s="78">
        <v>156</v>
      </c>
      <c r="E47" s="91">
        <v>3.3591731266149873E-2</v>
      </c>
      <c r="F47" s="78">
        <v>140</v>
      </c>
      <c r="G47" s="91">
        <v>2.6969755345790793E-2</v>
      </c>
      <c r="H47" s="119">
        <v>0.11428571428571432</v>
      </c>
      <c r="I47" s="120">
        <v>6</v>
      </c>
      <c r="J47" s="78">
        <v>148</v>
      </c>
      <c r="K47" s="121">
        <v>5.4054054054053946E-2</v>
      </c>
      <c r="L47" s="122">
        <v>1</v>
      </c>
      <c r="M47" s="110"/>
      <c r="N47" s="110"/>
      <c r="O47" s="118">
        <v>7</v>
      </c>
      <c r="P47" s="88" t="s">
        <v>77</v>
      </c>
      <c r="Q47" s="78">
        <v>310</v>
      </c>
      <c r="R47" s="91">
        <v>3.4212559320163337E-2</v>
      </c>
      <c r="S47" s="78">
        <v>322</v>
      </c>
      <c r="T47" s="91">
        <v>3.0383091149273449E-2</v>
      </c>
      <c r="U47" s="81">
        <v>-3.7267080745341574E-2</v>
      </c>
      <c r="V47" s="122">
        <v>6</v>
      </c>
    </row>
    <row r="48" spans="2:22">
      <c r="B48" s="118">
        <v>8</v>
      </c>
      <c r="C48" s="88" t="s">
        <v>77</v>
      </c>
      <c r="D48" s="78">
        <v>145</v>
      </c>
      <c r="E48" s="91">
        <v>3.1223083548664946E-2</v>
      </c>
      <c r="F48" s="78">
        <v>174</v>
      </c>
      <c r="G48" s="91">
        <v>3.3519553072625698E-2</v>
      </c>
      <c r="H48" s="119">
        <v>-0.16666666666666663</v>
      </c>
      <c r="I48" s="120">
        <v>3</v>
      </c>
      <c r="J48" s="78">
        <v>165</v>
      </c>
      <c r="K48" s="121">
        <v>-0.12121212121212122</v>
      </c>
      <c r="L48" s="122">
        <v>-1</v>
      </c>
      <c r="M48" s="110"/>
      <c r="N48" s="110"/>
      <c r="O48" s="118">
        <v>8</v>
      </c>
      <c r="P48" s="88" t="s">
        <v>78</v>
      </c>
      <c r="Q48" s="78">
        <v>304</v>
      </c>
      <c r="R48" s="91">
        <v>3.3550380752676308E-2</v>
      </c>
      <c r="S48" s="78">
        <v>295</v>
      </c>
      <c r="T48" s="91">
        <v>2.7835440649179092E-2</v>
      </c>
      <c r="U48" s="81">
        <v>3.050847457627115E-2</v>
      </c>
      <c r="V48" s="122">
        <v>6</v>
      </c>
    </row>
    <row r="49" spans="2:22">
      <c r="B49" s="118">
        <v>9</v>
      </c>
      <c r="C49" s="88" t="s">
        <v>74</v>
      </c>
      <c r="D49" s="78">
        <v>131</v>
      </c>
      <c r="E49" s="91">
        <v>2.8208440999138672E-2</v>
      </c>
      <c r="F49" s="78">
        <v>177</v>
      </c>
      <c r="G49" s="91">
        <v>3.4097476401464072E-2</v>
      </c>
      <c r="H49" s="119">
        <v>-0.25988700564971756</v>
      </c>
      <c r="I49" s="120">
        <v>1</v>
      </c>
      <c r="J49" s="78">
        <v>129</v>
      </c>
      <c r="K49" s="121">
        <v>1.5503875968992276E-2</v>
      </c>
      <c r="L49" s="122">
        <v>1</v>
      </c>
      <c r="M49" s="110"/>
      <c r="N49" s="110"/>
      <c r="O49" s="118">
        <v>9</v>
      </c>
      <c r="P49" s="88" t="s">
        <v>74</v>
      </c>
      <c r="Q49" s="78">
        <v>260</v>
      </c>
      <c r="R49" s="91">
        <v>2.8694404591104734E-2</v>
      </c>
      <c r="S49" s="78">
        <v>338</v>
      </c>
      <c r="T49" s="91">
        <v>3.1892809964144175E-2</v>
      </c>
      <c r="U49" s="81">
        <v>-0.23076923076923073</v>
      </c>
      <c r="V49" s="122">
        <v>2</v>
      </c>
    </row>
    <row r="50" spans="2:22">
      <c r="B50" s="118">
        <v>10</v>
      </c>
      <c r="C50" s="88" t="s">
        <v>96</v>
      </c>
      <c r="D50" s="78">
        <v>123</v>
      </c>
      <c r="E50" s="83">
        <v>2.6485788113695091E-2</v>
      </c>
      <c r="F50" s="78">
        <v>222</v>
      </c>
      <c r="G50" s="83">
        <v>4.2766326334039685E-2</v>
      </c>
      <c r="H50" s="119">
        <v>-0.44594594594594594</v>
      </c>
      <c r="I50" s="120">
        <v>-3</v>
      </c>
      <c r="J50" s="78">
        <v>128</v>
      </c>
      <c r="K50" s="121">
        <v>-3.90625E-2</v>
      </c>
      <c r="L50" s="122">
        <v>1</v>
      </c>
      <c r="M50" s="110"/>
      <c r="N50" s="110"/>
      <c r="O50" s="128">
        <v>10</v>
      </c>
      <c r="P50" s="93" t="s">
        <v>79</v>
      </c>
      <c r="Q50" s="104">
        <v>257</v>
      </c>
      <c r="R50" s="109">
        <v>2.836331530736122E-2</v>
      </c>
      <c r="S50" s="104">
        <v>370</v>
      </c>
      <c r="T50" s="109">
        <v>3.4912247593885636E-2</v>
      </c>
      <c r="U50" s="107">
        <v>-0.30540540540540539</v>
      </c>
      <c r="V50" s="126">
        <v>-1</v>
      </c>
    </row>
    <row r="51" spans="2:22">
      <c r="B51" s="76"/>
      <c r="C51" s="88" t="s">
        <v>79</v>
      </c>
      <c r="D51" s="78">
        <v>123</v>
      </c>
      <c r="E51" s="83">
        <v>2.6485788113695091E-2</v>
      </c>
      <c r="F51" s="78">
        <v>201</v>
      </c>
      <c r="G51" s="83">
        <v>3.8720863032171066E-2</v>
      </c>
      <c r="H51" s="119">
        <v>-0.38805970149253732</v>
      </c>
      <c r="I51" s="120">
        <v>-2</v>
      </c>
      <c r="J51" s="78">
        <v>134</v>
      </c>
      <c r="K51" s="121">
        <v>-8.2089552238805985E-2</v>
      </c>
      <c r="L51" s="122">
        <v>-1</v>
      </c>
      <c r="O51" s="199" t="s">
        <v>68</v>
      </c>
      <c r="P51" s="200"/>
      <c r="Q51" s="129">
        <f>SUM(Q41:Q50)</f>
        <v>5724</v>
      </c>
      <c r="R51" s="141">
        <f>Q51/Q53</f>
        <v>0.63171835338262883</v>
      </c>
      <c r="S51" s="129">
        <f>SUM(S41:S50)</f>
        <v>5980</v>
      </c>
      <c r="T51" s="141">
        <f>S51/S53</f>
        <v>0.56425740705793548</v>
      </c>
      <c r="U51" s="143">
        <f>Q51/S51-1</f>
        <v>-4.2809364548494933E-2</v>
      </c>
      <c r="V51" s="152"/>
    </row>
    <row r="52" spans="2:22">
      <c r="B52" s="103"/>
      <c r="C52" s="93" t="s">
        <v>97</v>
      </c>
      <c r="D52" s="104">
        <v>123</v>
      </c>
      <c r="E52" s="109">
        <v>2.6485788113695091E-2</v>
      </c>
      <c r="F52" s="104">
        <v>106</v>
      </c>
      <c r="G52" s="109">
        <v>2.0419957618955886E-2</v>
      </c>
      <c r="H52" s="123">
        <v>0.16037735849056611</v>
      </c>
      <c r="I52" s="124">
        <v>6</v>
      </c>
      <c r="J52" s="104">
        <v>107</v>
      </c>
      <c r="K52" s="125">
        <v>0.14953271028037385</v>
      </c>
      <c r="L52" s="126">
        <v>2</v>
      </c>
      <c r="O52" s="199" t="s">
        <v>30</v>
      </c>
      <c r="P52" s="200"/>
      <c r="Q52" s="129">
        <f>Q53-Q51</f>
        <v>3337</v>
      </c>
      <c r="R52" s="141">
        <f>Q52/Q53</f>
        <v>0.36828164661737117</v>
      </c>
      <c r="S52" s="129">
        <f>S53-S51</f>
        <v>4618</v>
      </c>
      <c r="T52" s="141">
        <f>S52/S53</f>
        <v>0.43574259294206452</v>
      </c>
      <c r="U52" s="143">
        <f>Q52/S52-1</f>
        <v>-0.27739281074058031</v>
      </c>
      <c r="V52" s="150"/>
    </row>
    <row r="53" spans="2:22">
      <c r="B53" s="199" t="s">
        <v>68</v>
      </c>
      <c r="C53" s="200"/>
      <c r="D53" s="129">
        <f>SUM(D41:D52)</f>
        <v>3162</v>
      </c>
      <c r="E53" s="141">
        <f>D53/D55</f>
        <v>0.68087855297157618</v>
      </c>
      <c r="F53" s="129">
        <f>SUM(F41:F52)</f>
        <v>3421</v>
      </c>
      <c r="G53" s="141">
        <f>F53/F55</f>
        <v>0.65902523598535923</v>
      </c>
      <c r="H53" s="143">
        <f>D53/F53-1</f>
        <v>-7.5708857059339385E-2</v>
      </c>
      <c r="I53" s="130"/>
      <c r="J53" s="129">
        <f>SUM(J41:J52)</f>
        <v>3043</v>
      </c>
      <c r="K53" s="32">
        <f>E53/J53-1</f>
        <v>-0.99977624760007511</v>
      </c>
      <c r="L53" s="144"/>
      <c r="O53" s="201" t="s">
        <v>69</v>
      </c>
      <c r="P53" s="202"/>
      <c r="Q53" s="40">
        <v>9061</v>
      </c>
      <c r="R53" s="132">
        <v>1</v>
      </c>
      <c r="S53" s="40">
        <v>10598</v>
      </c>
      <c r="T53" s="132">
        <v>1</v>
      </c>
      <c r="U53" s="151">
        <v>-0.14502736365351954</v>
      </c>
      <c r="V53" s="151"/>
    </row>
    <row r="54" spans="2:22">
      <c r="B54" s="199" t="s">
        <v>30</v>
      </c>
      <c r="C54" s="200"/>
      <c r="D54" s="129">
        <f>D55-D53</f>
        <v>1482</v>
      </c>
      <c r="E54" s="141">
        <f>D54/D55</f>
        <v>0.31912144702842377</v>
      </c>
      <c r="F54" s="129">
        <f>F55-F53</f>
        <v>1770</v>
      </c>
      <c r="G54" s="141">
        <f>F54/F55</f>
        <v>0.34097476401464072</v>
      </c>
      <c r="H54" s="143">
        <f>D54/F54-1</f>
        <v>-0.16271186440677965</v>
      </c>
      <c r="I54" s="131"/>
      <c r="J54" s="129">
        <f>J55-J53</f>
        <v>1374</v>
      </c>
      <c r="K54" s="32">
        <f>E54/J54-1</f>
        <v>-0.99976774276053249</v>
      </c>
      <c r="L54" s="144"/>
    </row>
    <row r="55" spans="2:22">
      <c r="B55" s="201" t="s">
        <v>69</v>
      </c>
      <c r="C55" s="202"/>
      <c r="D55" s="40">
        <v>4644</v>
      </c>
      <c r="E55" s="132">
        <v>1</v>
      </c>
      <c r="F55" s="40">
        <v>5191</v>
      </c>
      <c r="G55" s="132">
        <v>1</v>
      </c>
      <c r="H55" s="43">
        <v>-0.10537468695819685</v>
      </c>
      <c r="I55" s="43"/>
      <c r="J55" s="40">
        <v>4417</v>
      </c>
      <c r="K55" s="15">
        <v>5.1392347747339917E-2</v>
      </c>
      <c r="L55" s="133"/>
    </row>
  </sheetData>
  <mergeCells count="67"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B55:C55"/>
    <mergeCell ref="B32:L32"/>
    <mergeCell ref="D36:I36"/>
    <mergeCell ref="J36:L36"/>
    <mergeCell ref="D37:E38"/>
    <mergeCell ref="L37:L38"/>
    <mergeCell ref="B54:C54"/>
    <mergeCell ref="B53:C53"/>
    <mergeCell ref="C38:C40"/>
    <mergeCell ref="I39:I40"/>
    <mergeCell ref="L39:L40"/>
    <mergeCell ref="B38:B40"/>
    <mergeCell ref="H39:H40"/>
    <mergeCell ref="K39:K40"/>
    <mergeCell ref="K37:K38"/>
    <mergeCell ref="B35:B37"/>
    <mergeCell ref="O8:O9"/>
    <mergeCell ref="H8:H9"/>
    <mergeCell ref="K5:O5"/>
    <mergeCell ref="D6:E7"/>
    <mergeCell ref="D5:H5"/>
    <mergeCell ref="I5:J5"/>
    <mergeCell ref="C7:C9"/>
    <mergeCell ref="J8:J9"/>
    <mergeCell ref="F6:G7"/>
    <mergeCell ref="B25:C25"/>
    <mergeCell ref="B26:C26"/>
    <mergeCell ref="B33:L33"/>
    <mergeCell ref="C35:C37"/>
    <mergeCell ref="F37:G38"/>
    <mergeCell ref="I37:I38"/>
    <mergeCell ref="J37:J38"/>
    <mergeCell ref="J35:L35"/>
    <mergeCell ref="D35:I35"/>
    <mergeCell ref="H37:H38"/>
  </mergeCells>
  <phoneticPr fontId="7" type="noConversion"/>
  <conditionalFormatting sqref="H26 J26 O26">
    <cfRule type="cellIs" dxfId="52" priority="68" operator="lessThan">
      <formula>0</formula>
    </cfRule>
  </conditionalFormatting>
  <conditionalFormatting sqref="H25 O25">
    <cfRule type="cellIs" dxfId="51" priority="67" operator="lessThan">
      <formula>0</formula>
    </cfRule>
  </conditionalFormatting>
  <conditionalFormatting sqref="K54">
    <cfRule type="cellIs" dxfId="50" priority="58" operator="lessThan">
      <formula>0</formula>
    </cfRule>
  </conditionalFormatting>
  <conditionalFormatting sqref="H54">
    <cfRule type="cellIs" dxfId="49" priority="59" operator="lessThan">
      <formula>0</formula>
    </cfRule>
  </conditionalFormatting>
  <conditionalFormatting sqref="K53">
    <cfRule type="cellIs" dxfId="48" priority="56" operator="lessThan">
      <formula>0</formula>
    </cfRule>
  </conditionalFormatting>
  <conditionalFormatting sqref="H53">
    <cfRule type="cellIs" dxfId="47" priority="57" operator="lessThan">
      <formula>0</formula>
    </cfRule>
  </conditionalFormatting>
  <conditionalFormatting sqref="L54">
    <cfRule type="cellIs" dxfId="46" priority="54" operator="lessThan">
      <formula>0</formula>
    </cfRule>
  </conditionalFormatting>
  <conditionalFormatting sqref="K54">
    <cfRule type="cellIs" dxfId="45" priority="55" operator="lessThan">
      <formula>0</formula>
    </cfRule>
  </conditionalFormatting>
  <conditionalFormatting sqref="L53">
    <cfRule type="cellIs" dxfId="44" priority="52" operator="lessThan">
      <formula>0</formula>
    </cfRule>
  </conditionalFormatting>
  <conditionalFormatting sqref="K53">
    <cfRule type="cellIs" dxfId="43" priority="53" operator="lessThan">
      <formula>0</formula>
    </cfRule>
  </conditionalFormatting>
  <conditionalFormatting sqref="H15:H24 J15:J24 O15:O24">
    <cfRule type="cellIs" dxfId="42" priority="29" operator="lessThan">
      <formula>0</formula>
    </cfRule>
  </conditionalFormatting>
  <conditionalFormatting sqref="L55">
    <cfRule type="cellIs" dxfId="41" priority="37" operator="lessThan">
      <formula>0</formula>
    </cfRule>
  </conditionalFormatting>
  <conditionalFormatting sqref="H10:H14 J10:J14 O10:O14">
    <cfRule type="cellIs" dxfId="40" priority="30" operator="lessThan">
      <formula>0</formula>
    </cfRule>
  </conditionalFormatting>
  <conditionalFormatting sqref="D10:E24 G10:J24 L10:L24 N10:O24">
    <cfRule type="cellIs" dxfId="39" priority="28" operator="equal">
      <formula>0</formula>
    </cfRule>
  </conditionalFormatting>
  <conditionalFormatting sqref="F10:F24">
    <cfRule type="cellIs" dxfId="38" priority="27" operator="equal">
      <formula>0</formula>
    </cfRule>
  </conditionalFormatting>
  <conditionalFormatting sqref="K10:K24">
    <cfRule type="cellIs" dxfId="37" priority="26" operator="equal">
      <formula>0</formula>
    </cfRule>
  </conditionalFormatting>
  <conditionalFormatting sqref="M10:M24">
    <cfRule type="cellIs" dxfId="36" priority="25" operator="equal">
      <formula>0</formula>
    </cfRule>
  </conditionalFormatting>
  <conditionalFormatting sqref="O27 J27 H27">
    <cfRule type="cellIs" dxfId="35" priority="24" operator="lessThan">
      <formula>0</formula>
    </cfRule>
  </conditionalFormatting>
  <conditionalFormatting sqref="U41:U50">
    <cfRule type="cellIs" dxfId="34" priority="22" operator="lessThan">
      <formula>0</formula>
    </cfRule>
  </conditionalFormatting>
  <conditionalFormatting sqref="K41:K50 H41:H50">
    <cfRule type="cellIs" dxfId="33" priority="23" operator="lessThan">
      <formula>0</formula>
    </cfRule>
  </conditionalFormatting>
  <conditionalFormatting sqref="L41:L50">
    <cfRule type="cellIs" dxfId="32" priority="19" operator="lessThan">
      <formula>0</formula>
    </cfRule>
    <cfRule type="cellIs" dxfId="31" priority="20" operator="equal">
      <formula>0</formula>
    </cfRule>
    <cfRule type="cellIs" dxfId="30" priority="21" operator="greaterThan">
      <formula>0</formula>
    </cfRule>
  </conditionalFormatting>
  <conditionalFormatting sqref="V41:V50">
    <cfRule type="cellIs" dxfId="29" priority="16" operator="lessThan">
      <formula>0</formula>
    </cfRule>
    <cfRule type="cellIs" dxfId="28" priority="17" operator="equal">
      <formula>0</formula>
    </cfRule>
    <cfRule type="cellIs" dxfId="27" priority="18" operator="greaterThan">
      <formula>0</formula>
    </cfRule>
  </conditionalFormatting>
  <conditionalFormatting sqref="I41:I50">
    <cfRule type="cellIs" dxfId="26" priority="13" operator="lessThan">
      <formula>0</formula>
    </cfRule>
    <cfRule type="cellIs" dxfId="25" priority="14" operator="equal">
      <formula>0</formula>
    </cfRule>
    <cfRule type="cellIs" dxfId="24" priority="15" operator="greaterThan">
      <formula>0</formula>
    </cfRule>
  </conditionalFormatting>
  <conditionalFormatting sqref="U52">
    <cfRule type="cellIs" dxfId="23" priority="12" operator="lessThan">
      <formula>0</formula>
    </cfRule>
  </conditionalFormatting>
  <conditionalFormatting sqref="U51">
    <cfRule type="cellIs" dxfId="22" priority="11" operator="lessThan">
      <formula>0</formula>
    </cfRule>
  </conditionalFormatting>
  <conditionalFormatting sqref="V53">
    <cfRule type="cellIs" dxfId="21" priority="10" operator="lessThan">
      <formula>0</formula>
    </cfRule>
  </conditionalFormatting>
  <conditionalFormatting sqref="H55:I55 K55">
    <cfRule type="cellIs" dxfId="20" priority="9" operator="lessThan">
      <formula>0</formula>
    </cfRule>
  </conditionalFormatting>
  <conditionalFormatting sqref="U53">
    <cfRule type="cellIs" dxfId="19" priority="8" operator="lessThan">
      <formula>0</formula>
    </cfRule>
  </conditionalFormatting>
  <conditionalFormatting sqref="K51:K52 H51:H52">
    <cfRule type="cellIs" dxfId="18" priority="7" operator="lessThan">
      <formula>0</formula>
    </cfRule>
  </conditionalFormatting>
  <conditionalFormatting sqref="L51:L52">
    <cfRule type="cellIs" dxfId="17" priority="4" operator="lessThan">
      <formula>0</formula>
    </cfRule>
    <cfRule type="cellIs" dxfId="16" priority="5" operator="equal">
      <formula>0</formula>
    </cfRule>
    <cfRule type="cellIs" dxfId="15" priority="6" operator="greaterThan">
      <formula>0</formula>
    </cfRule>
  </conditionalFormatting>
  <conditionalFormatting sqref="I51:I52">
    <cfRule type="cellIs" dxfId="14" priority="1" operator="lessThan">
      <formula>0</formula>
    </cfRule>
    <cfRule type="cellIs" dxfId="13" priority="2" operator="equal">
      <formula>0</formula>
    </cfRule>
    <cfRule type="cellIs" dxfId="12" priority="3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43895</v>
      </c>
    </row>
    <row r="2" spans="2:15">
      <c r="B2" s="211" t="s">
        <v>36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17"/>
    </row>
    <row r="3" spans="2:15">
      <c r="B3" s="212" t="s">
        <v>35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37" t="s">
        <v>32</v>
      </c>
    </row>
    <row r="4" spans="2:15" ht="15" customHeight="1">
      <c r="B4" s="173" t="s">
        <v>0</v>
      </c>
      <c r="C4" s="175" t="s">
        <v>1</v>
      </c>
      <c r="D4" s="177" t="s">
        <v>81</v>
      </c>
      <c r="E4" s="178"/>
      <c r="F4" s="178"/>
      <c r="G4" s="178"/>
      <c r="H4" s="179"/>
      <c r="I4" s="178" t="s">
        <v>75</v>
      </c>
      <c r="J4" s="178"/>
      <c r="K4" s="177" t="s">
        <v>82</v>
      </c>
      <c r="L4" s="178"/>
      <c r="M4" s="178"/>
      <c r="N4" s="178"/>
      <c r="O4" s="179"/>
    </row>
    <row r="5" spans="2:15">
      <c r="B5" s="174"/>
      <c r="C5" s="176"/>
      <c r="D5" s="189" t="s">
        <v>83</v>
      </c>
      <c r="E5" s="190"/>
      <c r="F5" s="190"/>
      <c r="G5" s="190"/>
      <c r="H5" s="191"/>
      <c r="I5" s="190" t="s">
        <v>76</v>
      </c>
      <c r="J5" s="190"/>
      <c r="K5" s="189" t="s">
        <v>84</v>
      </c>
      <c r="L5" s="190"/>
      <c r="M5" s="190"/>
      <c r="N5" s="190"/>
      <c r="O5" s="191"/>
    </row>
    <row r="6" spans="2:15" ht="19.5" customHeight="1">
      <c r="B6" s="174"/>
      <c r="C6" s="174"/>
      <c r="D6" s="169">
        <v>2020</v>
      </c>
      <c r="E6" s="170"/>
      <c r="F6" s="180">
        <v>2019</v>
      </c>
      <c r="G6" s="180"/>
      <c r="H6" s="182" t="s">
        <v>23</v>
      </c>
      <c r="I6" s="184">
        <v>2020</v>
      </c>
      <c r="J6" s="169" t="s">
        <v>85</v>
      </c>
      <c r="K6" s="169">
        <v>2020</v>
      </c>
      <c r="L6" s="170"/>
      <c r="M6" s="180">
        <v>2019</v>
      </c>
      <c r="N6" s="170"/>
      <c r="O6" s="160" t="s">
        <v>23</v>
      </c>
    </row>
    <row r="7" spans="2:15" ht="19.5" customHeight="1">
      <c r="B7" s="161" t="s">
        <v>24</v>
      </c>
      <c r="C7" s="161" t="s">
        <v>25</v>
      </c>
      <c r="D7" s="171"/>
      <c r="E7" s="172"/>
      <c r="F7" s="181"/>
      <c r="G7" s="181"/>
      <c r="H7" s="183"/>
      <c r="I7" s="185"/>
      <c r="J7" s="186"/>
      <c r="K7" s="171"/>
      <c r="L7" s="172"/>
      <c r="M7" s="181"/>
      <c r="N7" s="172"/>
      <c r="O7" s="160"/>
    </row>
    <row r="8" spans="2:15" ht="15" customHeight="1">
      <c r="B8" s="161"/>
      <c r="C8" s="161"/>
      <c r="D8" s="145" t="s">
        <v>26</v>
      </c>
      <c r="E8" s="147" t="s">
        <v>2</v>
      </c>
      <c r="F8" s="146" t="s">
        <v>26</v>
      </c>
      <c r="G8" s="58" t="s">
        <v>2</v>
      </c>
      <c r="H8" s="163" t="s">
        <v>27</v>
      </c>
      <c r="I8" s="59" t="s">
        <v>26</v>
      </c>
      <c r="J8" s="165" t="s">
        <v>86</v>
      </c>
      <c r="K8" s="145" t="s">
        <v>26</v>
      </c>
      <c r="L8" s="57" t="s">
        <v>2</v>
      </c>
      <c r="M8" s="146" t="s">
        <v>26</v>
      </c>
      <c r="N8" s="57" t="s">
        <v>2</v>
      </c>
      <c r="O8" s="167" t="s">
        <v>27</v>
      </c>
    </row>
    <row r="9" spans="2:15" ht="15" customHeight="1">
      <c r="B9" s="162"/>
      <c r="C9" s="162"/>
      <c r="D9" s="148" t="s">
        <v>28</v>
      </c>
      <c r="E9" s="149" t="s">
        <v>29</v>
      </c>
      <c r="F9" s="55" t="s">
        <v>28</v>
      </c>
      <c r="G9" s="56" t="s">
        <v>29</v>
      </c>
      <c r="H9" s="164"/>
      <c r="I9" s="60" t="s">
        <v>28</v>
      </c>
      <c r="J9" s="166"/>
      <c r="K9" s="148" t="s">
        <v>28</v>
      </c>
      <c r="L9" s="149" t="s">
        <v>29</v>
      </c>
      <c r="M9" s="55" t="s">
        <v>28</v>
      </c>
      <c r="N9" s="149" t="s">
        <v>29</v>
      </c>
      <c r="O9" s="168"/>
    </row>
    <row r="10" spans="2:15">
      <c r="B10" s="68">
        <v>1</v>
      </c>
      <c r="C10" s="69" t="s">
        <v>9</v>
      </c>
      <c r="D10" s="70">
        <v>75</v>
      </c>
      <c r="E10" s="71">
        <v>0.63025210084033612</v>
      </c>
      <c r="F10" s="70">
        <v>65</v>
      </c>
      <c r="G10" s="72">
        <v>0.40123456790123457</v>
      </c>
      <c r="H10" s="73">
        <v>0.15384615384615374</v>
      </c>
      <c r="I10" s="74">
        <v>74</v>
      </c>
      <c r="J10" s="75">
        <v>1.3513513513513598E-2</v>
      </c>
      <c r="K10" s="70">
        <v>149</v>
      </c>
      <c r="L10" s="71">
        <v>0.53985507246376807</v>
      </c>
      <c r="M10" s="70">
        <v>137</v>
      </c>
      <c r="N10" s="72">
        <v>0.39481268011527376</v>
      </c>
      <c r="O10" s="73">
        <v>8.7591240875912302E-2</v>
      </c>
    </row>
    <row r="11" spans="2:15">
      <c r="B11" s="76">
        <v>2</v>
      </c>
      <c r="C11" s="77" t="s">
        <v>80</v>
      </c>
      <c r="D11" s="78">
        <v>0</v>
      </c>
      <c r="E11" s="79">
        <v>0</v>
      </c>
      <c r="F11" s="78">
        <v>0</v>
      </c>
      <c r="G11" s="90">
        <v>0</v>
      </c>
      <c r="H11" s="81"/>
      <c r="I11" s="102">
        <v>24</v>
      </c>
      <c r="J11" s="91">
        <v>-1</v>
      </c>
      <c r="K11" s="78">
        <v>24</v>
      </c>
      <c r="L11" s="79">
        <v>8.6956521739130432E-2</v>
      </c>
      <c r="M11" s="78">
        <v>0</v>
      </c>
      <c r="N11" s="90">
        <v>0</v>
      </c>
      <c r="O11" s="81"/>
    </row>
    <row r="12" spans="2:15">
      <c r="B12" s="76"/>
      <c r="C12" s="77" t="s">
        <v>48</v>
      </c>
      <c r="D12" s="78">
        <v>15</v>
      </c>
      <c r="E12" s="79">
        <v>0.12605042016806722</v>
      </c>
      <c r="F12" s="78">
        <v>41</v>
      </c>
      <c r="G12" s="90">
        <v>0.25308641975308643</v>
      </c>
      <c r="H12" s="81">
        <v>-0.63414634146341464</v>
      </c>
      <c r="I12" s="102">
        <v>9</v>
      </c>
      <c r="J12" s="91">
        <v>0.66666666666666674</v>
      </c>
      <c r="K12" s="78">
        <v>24</v>
      </c>
      <c r="L12" s="79">
        <v>8.6956521739130432E-2</v>
      </c>
      <c r="M12" s="78">
        <v>59</v>
      </c>
      <c r="N12" s="90">
        <v>0.17002881844380405</v>
      </c>
      <c r="O12" s="81">
        <v>-0.59322033898305082</v>
      </c>
    </row>
    <row r="13" spans="2:15">
      <c r="B13" s="76">
        <v>4</v>
      </c>
      <c r="C13" s="77" t="s">
        <v>16</v>
      </c>
      <c r="D13" s="78">
        <v>11</v>
      </c>
      <c r="E13" s="79">
        <v>9.2436974789915971E-2</v>
      </c>
      <c r="F13" s="78">
        <v>2</v>
      </c>
      <c r="G13" s="90">
        <v>1.2345679012345678E-2</v>
      </c>
      <c r="H13" s="81">
        <v>4.5</v>
      </c>
      <c r="I13" s="102">
        <v>12</v>
      </c>
      <c r="J13" s="91">
        <v>-8.333333333333337E-2</v>
      </c>
      <c r="K13" s="78">
        <v>23</v>
      </c>
      <c r="L13" s="79">
        <v>8.3333333333333329E-2</v>
      </c>
      <c r="M13" s="78">
        <v>6</v>
      </c>
      <c r="N13" s="90">
        <v>1.7291066282420751E-2</v>
      </c>
      <c r="O13" s="81">
        <v>2.8333333333333335</v>
      </c>
    </row>
    <row r="14" spans="2:15">
      <c r="B14" s="103">
        <v>5</v>
      </c>
      <c r="C14" s="92" t="s">
        <v>12</v>
      </c>
      <c r="D14" s="104">
        <v>6</v>
      </c>
      <c r="E14" s="105">
        <v>5.0420168067226892E-2</v>
      </c>
      <c r="F14" s="104">
        <v>9</v>
      </c>
      <c r="G14" s="106">
        <v>5.5555555555555552E-2</v>
      </c>
      <c r="H14" s="107">
        <v>-0.33333333333333337</v>
      </c>
      <c r="I14" s="108">
        <v>7</v>
      </c>
      <c r="J14" s="109">
        <v>-0.1428571428571429</v>
      </c>
      <c r="K14" s="104">
        <v>13</v>
      </c>
      <c r="L14" s="105">
        <v>4.710144927536232E-2</v>
      </c>
      <c r="M14" s="104">
        <v>45</v>
      </c>
      <c r="N14" s="106">
        <v>0.12968299711815562</v>
      </c>
      <c r="O14" s="107">
        <v>-0.71111111111111114</v>
      </c>
    </row>
    <row r="15" spans="2:15">
      <c r="B15" s="158" t="s">
        <v>52</v>
      </c>
      <c r="C15" s="159"/>
      <c r="D15" s="30">
        <f>SUM(D10:D14)</f>
        <v>107</v>
      </c>
      <c r="E15" s="31">
        <f>D15/D17</f>
        <v>0.89915966386554624</v>
      </c>
      <c r="F15" s="30">
        <f>SUM(F10:F14)</f>
        <v>117</v>
      </c>
      <c r="G15" s="31">
        <f>F15/F17</f>
        <v>0.72222222222222221</v>
      </c>
      <c r="H15" s="33">
        <f>D15/F15-1</f>
        <v>-8.54700854700855E-2</v>
      </c>
      <c r="I15" s="30">
        <f>SUM(I10:I14)</f>
        <v>126</v>
      </c>
      <c r="J15" s="31">
        <f>I15/I17</f>
        <v>0.80254777070063699</v>
      </c>
      <c r="K15" s="30">
        <f>SUM(K10:K14)</f>
        <v>233</v>
      </c>
      <c r="L15" s="31">
        <f>K15/K17</f>
        <v>0.84420289855072461</v>
      </c>
      <c r="M15" s="30">
        <f>SUM(M10:M14)</f>
        <v>247</v>
      </c>
      <c r="N15" s="31">
        <f>M15/M17</f>
        <v>0.71181556195965423</v>
      </c>
      <c r="O15" s="33">
        <f>K15/M15-1</f>
        <v>-5.6680161943319818E-2</v>
      </c>
    </row>
    <row r="16" spans="2:15" s="29" customFormat="1">
      <c r="B16" s="158" t="s">
        <v>30</v>
      </c>
      <c r="C16" s="159"/>
      <c r="D16" s="10">
        <f>D17-SUM(D10:D14)</f>
        <v>12</v>
      </c>
      <c r="E16" s="11">
        <f>D16/D17</f>
        <v>0.10084033613445378</v>
      </c>
      <c r="F16" s="10">
        <f>F17-SUM(F10:F14)</f>
        <v>45</v>
      </c>
      <c r="G16" s="11">
        <f>F16/F17</f>
        <v>0.27777777777777779</v>
      </c>
      <c r="H16" s="12">
        <f>D16/F16-1</f>
        <v>-0.73333333333333339</v>
      </c>
      <c r="I16" s="10">
        <f>I17-SUM(I10:I14)</f>
        <v>31</v>
      </c>
      <c r="J16" s="34">
        <f>D16/I16-1</f>
        <v>-0.61290322580645162</v>
      </c>
      <c r="K16" s="10">
        <f>K17-SUM(K10:K14)</f>
        <v>43</v>
      </c>
      <c r="L16" s="11">
        <f>K16/K17</f>
        <v>0.15579710144927536</v>
      </c>
      <c r="M16" s="10">
        <f>M17-SUM(M10:M14)</f>
        <v>100</v>
      </c>
      <c r="N16" s="11">
        <f>M16/M17</f>
        <v>0.28818443804034583</v>
      </c>
      <c r="O16" s="12">
        <f>K16/M16-1</f>
        <v>-0.57000000000000006</v>
      </c>
    </row>
    <row r="17" spans="2:15">
      <c r="B17" s="156" t="s">
        <v>31</v>
      </c>
      <c r="C17" s="157"/>
      <c r="D17" s="52">
        <v>119</v>
      </c>
      <c r="E17" s="84">
        <v>1</v>
      </c>
      <c r="F17" s="52">
        <v>162</v>
      </c>
      <c r="G17" s="85">
        <v>1.0000000000000002</v>
      </c>
      <c r="H17" s="47">
        <v>-0.26543209876543206</v>
      </c>
      <c r="I17" s="53">
        <v>157</v>
      </c>
      <c r="J17" s="48">
        <v>-0.2420382165605095</v>
      </c>
      <c r="K17" s="52">
        <v>276</v>
      </c>
      <c r="L17" s="84">
        <v>1</v>
      </c>
      <c r="M17" s="52">
        <v>347</v>
      </c>
      <c r="N17" s="85">
        <v>1.0000000000000002</v>
      </c>
      <c r="O17" s="47">
        <v>-0.20461095100864557</v>
      </c>
    </row>
    <row r="18" spans="2:15">
      <c r="B18" t="s">
        <v>55</v>
      </c>
    </row>
    <row r="19" spans="2:15">
      <c r="B19" s="35" t="s">
        <v>47</v>
      </c>
    </row>
    <row r="20" spans="2:15">
      <c r="B20" s="36" t="s">
        <v>49</v>
      </c>
    </row>
    <row r="21" spans="2:15">
      <c r="B21" s="16" t="s">
        <v>56</v>
      </c>
    </row>
    <row r="22" spans="2:15">
      <c r="B22" s="16" t="s">
        <v>46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11" priority="297" operator="lessThan">
      <formula>0</formula>
    </cfRule>
  </conditionalFormatting>
  <conditionalFormatting sqref="O16">
    <cfRule type="cellIs" dxfId="10" priority="296" operator="lessThan">
      <formula>0</formula>
    </cfRule>
  </conditionalFormatting>
  <conditionalFormatting sqref="J16">
    <cfRule type="cellIs" dxfId="9" priority="295" operator="lessThan">
      <formula>0</formula>
    </cfRule>
  </conditionalFormatting>
  <conditionalFormatting sqref="H15 O15">
    <cfRule type="cellIs" dxfId="8" priority="282" operator="lessThan">
      <formula>0</formula>
    </cfRule>
  </conditionalFormatting>
  <conditionalFormatting sqref="H10:H14 J10:J14 O10:O14">
    <cfRule type="cellIs" dxfId="7" priority="6" operator="lessThan">
      <formula>0</formula>
    </cfRule>
  </conditionalFormatting>
  <conditionalFormatting sqref="D10:E14 G10:J14 L10:L14 N10:O14">
    <cfRule type="cellIs" dxfId="6" priority="5" operator="equal">
      <formula>0</formula>
    </cfRule>
  </conditionalFormatting>
  <conditionalFormatting sqref="F10:F14">
    <cfRule type="cellIs" dxfId="5" priority="4" operator="equal">
      <formula>0</formula>
    </cfRule>
  </conditionalFormatting>
  <conditionalFormatting sqref="K10:K14">
    <cfRule type="cellIs" dxfId="4" priority="3" operator="equal">
      <formula>0</formula>
    </cfRule>
  </conditionalFormatting>
  <conditionalFormatting sqref="M10:M14">
    <cfRule type="cellIs" dxfId="3" priority="2" operator="equal">
      <formula>0</formula>
    </cfRule>
  </conditionalFormatting>
  <conditionalFormatting sqref="O17 J17 H17">
    <cfRule type="cellIs" dxfId="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CV&gt;3.5T</vt:lpstr>
      <vt:lpstr>CV&gt;3.5T-segments 1</vt:lpstr>
      <vt:lpstr>CV&gt;3.5T-segments 2</vt:lpstr>
      <vt:lpstr>LCV&lt;=3.5T</vt:lpstr>
      <vt:lpstr>BUS&gt;3.5T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2020-03-05T13:15:42Z</dcterms:modified>
</cp:coreProperties>
</file>