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7\SC\"/>
    </mc:Choice>
  </mc:AlternateContent>
  <xr:revisionPtr revIDLastSave="0" documentId="13_ncr:1_{4D0F9009-AA06-4284-9C4C-90EB7015CAD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ummary table " sheetId="7" r:id="rId1"/>
    <sheet name="CV&gt;3.5T" sheetId="1" r:id="rId2"/>
    <sheet name="CV&gt;3.5T segments 1" sheetId="3" r:id="rId3"/>
    <sheet name="CV&gt;3.5T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S51" i="4"/>
  <c r="T51" i="4" s="1"/>
  <c r="Q51" i="4"/>
  <c r="U51" i="4" s="1"/>
  <c r="J51" i="4"/>
  <c r="F51" i="4"/>
  <c r="G51" i="4" s="1"/>
  <c r="D51" i="4"/>
  <c r="H51" i="4" s="1"/>
  <c r="Q52" i="4" l="1"/>
  <c r="R51" i="4"/>
  <c r="S52" i="4"/>
  <c r="T52" i="4" s="1"/>
  <c r="D52" i="4"/>
  <c r="E51" i="4"/>
  <c r="K51" i="4" s="1"/>
  <c r="F52" i="4"/>
  <c r="G52" i="4" s="1"/>
  <c r="M26" i="4"/>
  <c r="N26" i="4" s="1"/>
  <c r="K26" i="4"/>
  <c r="L26" i="4" s="1"/>
  <c r="I26" i="4"/>
  <c r="F26" i="4"/>
  <c r="G26" i="4" s="1"/>
  <c r="D26" i="4"/>
  <c r="J26" i="4" s="1"/>
  <c r="H52" i="4" l="1"/>
  <c r="E52" i="4"/>
  <c r="K52" i="4" s="1"/>
  <c r="U52" i="4"/>
  <c r="R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L15" i="5"/>
  <c r="K15" i="5"/>
  <c r="I15" i="5"/>
  <c r="J15" i="5" s="1"/>
  <c r="F15" i="5"/>
  <c r="G15" i="5" s="1"/>
  <c r="D15" i="5"/>
  <c r="M25" i="4"/>
  <c r="O25" i="4" s="1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<sst xmlns="http://schemas.openxmlformats.org/spreadsheetml/2006/main" count="620" uniqueCount="111">
  <si>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</si>
  <si>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</si>
  <si>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</si>
  <si>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</si>
  <si>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</si>
  <si>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</si>
  <si>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</si>
  <si>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</si>
  <si>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</si>
  <si>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</si>
  <si>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</si>
  <si>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</si>
  <si>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</si>
  <si>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</si>
  <si>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</si>
  <si>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</si>
  <si>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</si>
  <si>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</si>
  <si>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</si>
  <si>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</si>
  <si>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</si>
  <si>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</si>
  <si>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</si>
  <si>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</si>
  <si>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</si>
  <si>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</si>
  <si>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</si>
  <si>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</si>
  <si>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</si>
  <si>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</si>
  <si>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</si>
  <si>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</si>
  <si>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</si>
  <si>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</si>
  <si>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</si>
  <si>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</si>
  <si>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</si>
  <si>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</si>
  <si>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</si>
  <si>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</si>
  <si>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</si>
  <si>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</si>
  <si>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</si>
  <si>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</si>
  <si>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</si>
  <si>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</si>
  <si>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</si>
  <si>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</si>
  <si>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</si>
  <si>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</si>
  <si>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</si>
  <si>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</si>
  <si>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</si>
  <si>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</si>
  <si>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</si>
  <si>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</si>
  <si>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</si>
  <si>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</si>
  <si>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</si>
  <si>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</si>
  <si>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</si>
  <si>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</si>
  <si>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</si>
  <si>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</si>
  <si>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</si>
  <si>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</si>
  <si>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</si>
  <si>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</si>
  <si>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</si>
  <si>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</si>
  <si>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</si>
  <si>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</si>
  <si>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</si>
  <si>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</si>
  <si>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</si>
  <si>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</si>
  <si>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</si>
  <si>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</si>
  <si>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Czerwiec</t>
  </si>
  <si>
    <t>June</t>
  </si>
  <si>
    <t>AUTOSAN</t>
  </si>
  <si>
    <t>Volkswagen Transporter</t>
  </si>
  <si>
    <t>Lipiec</t>
  </si>
  <si>
    <t>Rok narastająco Styczeń - Lipiec</t>
  </si>
  <si>
    <t>July</t>
  </si>
  <si>
    <t>YTD January - July</t>
  </si>
  <si>
    <t>Lip/Cze
Zmiana %</t>
  </si>
  <si>
    <t>Jul/Jun Ch %</t>
  </si>
  <si>
    <t>Rejestracje nowych samochodów dostawczych do 3,5T, ranking modeli - Lipiec 2019</t>
  </si>
  <si>
    <t>Registrations of new LCV up to 3.5T, Top Models - July 2019</t>
  </si>
  <si>
    <t>Lip/Cze
Zmiana poz</t>
  </si>
  <si>
    <t>Jul/Jun Ch position</t>
  </si>
  <si>
    <t>Mercedes-BenzSPrinter</t>
  </si>
  <si>
    <t>Citroen Jumper</t>
  </si>
  <si>
    <t>Fiat Fiorino</t>
  </si>
  <si>
    <t>PZPM based on CEP (Ministry of Digital Affairs)</t>
  </si>
  <si>
    <t>units</t>
  </si>
  <si>
    <t>FIRST REGISTRATIONS OF NEW COMMERCIAL VEHICLES OVER 3.5T</t>
  </si>
  <si>
    <t>2019
Jun</t>
  </si>
  <si>
    <t>2018
Jun</t>
  </si>
  <si>
    <t>% change y/y</t>
  </si>
  <si>
    <t>2019
Jan - Jun</t>
  </si>
  <si>
    <t>2018
Jan - Jun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</si>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</sst>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20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166" fontId="5" fillId="2" borderId="2" xfId="12" applyNumberFormat="1" applyFont="1" applyFill="1" applyBorder="1" applyAlignment="1">
      <alignment horizontal="center" vertical="center" wrapText="1"/>
    </xf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78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693577D6-A75C-4006-B1AE-297ECE190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164937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7FC5C06F-363D-4376-B317-9F56D6244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7</xdr:col>
      <xdr:colOff>370021</xdr:colOff>
      <xdr:row>73</xdr:row>
      <xdr:rowOff>174048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A0DB227C-7A66-4FAE-BF9C-0DB4742E5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95</v>
      </c>
      <c r="D1" s="41"/>
      <c r="E1" s="41"/>
      <c r="F1" s="41"/>
      <c r="G1" s="41"/>
      <c r="H1" s="69">
        <v>43622</v>
      </c>
    </row>
    <row r="2" spans="2:8">
      <c r="H2" s="2" t="s">
        <v>96</v>
      </c>
    </row>
    <row r="3" spans="2:8" ht="26.25" customHeight="1">
      <c r="B3" s="156" t="s">
        <v>97</v>
      </c>
      <c r="C3" s="157"/>
      <c r="D3" s="157"/>
      <c r="E3" s="157"/>
      <c r="F3" s="157"/>
      <c r="G3" s="157"/>
      <c r="H3" s="158"/>
    </row>
    <row r="4" spans="2:8" ht="26.25" customHeight="1">
      <c r="B4" s="6"/>
      <c r="C4" s="217" t="s">
        <v>98</v>
      </c>
      <c r="D4" s="217" t="s">
        <v>99</v>
      </c>
      <c r="E4" s="7" t="s">
        <v>100</v>
      </c>
      <c r="F4" s="217" t="s">
        <v>101</v>
      </c>
      <c r="G4" s="217" t="s">
        <v>102</v>
      </c>
      <c r="H4" s="7" t="s">
        <v>100</v>
      </c>
    </row>
    <row r="5" spans="2:8" ht="26.25" customHeight="1">
      <c r="B5" s="3" t="s">
        <v>103</v>
      </c>
      <c r="C5" s="144">
        <v>1656</v>
      </c>
      <c r="D5" s="144">
        <v>2037</v>
      </c>
      <c r="E5" s="65">
        <v>-0.18703976435935199</v>
      </c>
      <c r="F5" s="144">
        <v>18440</v>
      </c>
      <c r="G5" s="144">
        <v>17117</v>
      </c>
      <c r="H5" s="65">
        <v>7.7291581468715398E-2</v>
      </c>
    </row>
    <row r="6" spans="2:8" ht="26.25" customHeight="1">
      <c r="B6" s="4" t="s">
        <v>104</v>
      </c>
      <c r="C6" s="145">
        <v>459</v>
      </c>
      <c r="D6" s="145">
        <v>553</v>
      </c>
      <c r="E6" s="66">
        <v>-0.16998191681735986</v>
      </c>
      <c r="F6" s="145">
        <v>4301</v>
      </c>
      <c r="G6" s="145">
        <v>3918</v>
      </c>
      <c r="H6" s="66">
        <v>9.7753956100051109E-2</v>
      </c>
    </row>
    <row r="7" spans="2:8" ht="26.25" customHeight="1">
      <c r="B7" s="4" t="s">
        <v>105</v>
      </c>
      <c r="C7" s="145">
        <v>51</v>
      </c>
      <c r="D7" s="145">
        <v>53</v>
      </c>
      <c r="E7" s="66">
        <v>-3.7735849056603765E-2</v>
      </c>
      <c r="F7" s="145">
        <v>399</v>
      </c>
      <c r="G7" s="145">
        <v>363</v>
      </c>
      <c r="H7" s="66">
        <v>9.9173553719008156E-2</v>
      </c>
    </row>
    <row r="8" spans="2:8" ht="26.25" customHeight="1">
      <c r="B8" s="5" t="s">
        <v>106</v>
      </c>
      <c r="C8" s="145">
        <v>1146</v>
      </c>
      <c r="D8" s="145">
        <v>1431</v>
      </c>
      <c r="E8" s="67">
        <v>-0.19916142557651995</v>
      </c>
      <c r="F8" s="145">
        <v>13740</v>
      </c>
      <c r="G8" s="145">
        <v>12836</v>
      </c>
      <c r="H8" s="67">
        <v>7.0426924275475145E-2</v>
      </c>
    </row>
    <row r="9" spans="2:8" ht="26.25" customHeight="1">
      <c r="B9" s="3" t="s">
        <v>107</v>
      </c>
      <c r="C9" s="144">
        <v>106</v>
      </c>
      <c r="D9" s="144">
        <v>165</v>
      </c>
      <c r="E9" s="65">
        <v>-0.35757575757575755</v>
      </c>
      <c r="F9" s="144">
        <v>1644</v>
      </c>
      <c r="G9" s="144">
        <v>1588</v>
      </c>
      <c r="H9" s="65">
        <v>3.5264483627204024E-2</v>
      </c>
    </row>
    <row r="10" spans="2:8" ht="26.25" customHeight="1">
      <c r="B10" s="5" t="s">
        <v>108</v>
      </c>
      <c r="C10" s="145">
        <v>106</v>
      </c>
      <c r="D10" s="145">
        <v>165</v>
      </c>
      <c r="E10" s="67">
        <v>-0.35757575757575755</v>
      </c>
      <c r="F10" s="145">
        <v>1644</v>
      </c>
      <c r="G10" s="145">
        <v>1588</v>
      </c>
      <c r="H10" s="67">
        <v>3.5264483627204024E-2</v>
      </c>
    </row>
    <row r="11" spans="2:8" ht="26.25" customHeight="1">
      <c r="B11" s="8" t="s">
        <v>109</v>
      </c>
      <c r="C11" s="146">
        <v>1762</v>
      </c>
      <c r="D11" s="146">
        <v>2202</v>
      </c>
      <c r="E11" s="68">
        <v>-0.19981834695731149</v>
      </c>
      <c r="F11" s="146">
        <v>20084</v>
      </c>
      <c r="G11" s="146">
        <v>18705</v>
      </c>
      <c r="H11" s="68">
        <v>7.3723603314621799E-2</v>
      </c>
    </row>
    <row r="12" spans="2:8" ht="15" customHeight="1">
      <c r="B12" s="216" t="s">
        <v>110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30" priority="2" operator="lessThan">
      <formula>0</formula>
    </cfRule>
  </conditionalFormatting>
  <conditionalFormatting sqref="E5:E7 H5:H7 H11 E11">
    <cfRule type="cellIs" dxfId="129" priority="3" operator="lessThan">
      <formula>0</formula>
    </cfRule>
  </conditionalFormatting>
  <conditionalFormatting sqref="E8 H8">
    <cfRule type="cellIs" dxfId="1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43683</v>
      </c>
    </row>
    <row r="2" spans="2:15" ht="14.45" customHeight="1">
      <c r="B2" s="164" t="s">
        <v>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2:15" ht="14.45" customHeight="1">
      <c r="B3" s="165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84" t="s">
        <v>0</v>
      </c>
      <c r="C5" s="186" t="s">
        <v>1</v>
      </c>
      <c r="D5" s="169" t="s">
        <v>82</v>
      </c>
      <c r="E5" s="159"/>
      <c r="F5" s="159"/>
      <c r="G5" s="159"/>
      <c r="H5" s="170"/>
      <c r="I5" s="159" t="s">
        <v>78</v>
      </c>
      <c r="J5" s="159"/>
      <c r="K5" s="169" t="s">
        <v>83</v>
      </c>
      <c r="L5" s="159"/>
      <c r="M5" s="159"/>
      <c r="N5" s="159"/>
      <c r="O5" s="170"/>
    </row>
    <row r="6" spans="2:15" ht="14.45" customHeight="1">
      <c r="B6" s="185"/>
      <c r="C6" s="187"/>
      <c r="D6" s="166" t="s">
        <v>84</v>
      </c>
      <c r="E6" s="167"/>
      <c r="F6" s="167"/>
      <c r="G6" s="167"/>
      <c r="H6" s="168"/>
      <c r="I6" s="167" t="s">
        <v>79</v>
      </c>
      <c r="J6" s="167"/>
      <c r="K6" s="166" t="s">
        <v>85</v>
      </c>
      <c r="L6" s="167"/>
      <c r="M6" s="167"/>
      <c r="N6" s="167"/>
      <c r="O6" s="168"/>
    </row>
    <row r="7" spans="2:15" ht="14.45" customHeight="1">
      <c r="B7" s="185"/>
      <c r="C7" s="185"/>
      <c r="D7" s="160">
        <v>2019</v>
      </c>
      <c r="E7" s="161"/>
      <c r="F7" s="171">
        <v>2018</v>
      </c>
      <c r="G7" s="171"/>
      <c r="H7" s="188" t="s">
        <v>23</v>
      </c>
      <c r="I7" s="190">
        <v>2019</v>
      </c>
      <c r="J7" s="160" t="s">
        <v>86</v>
      </c>
      <c r="K7" s="160">
        <v>2019</v>
      </c>
      <c r="L7" s="161"/>
      <c r="M7" s="171">
        <v>2018</v>
      </c>
      <c r="N7" s="161"/>
      <c r="O7" s="175" t="s">
        <v>23</v>
      </c>
    </row>
    <row r="8" spans="2:15" ht="14.45" customHeight="1">
      <c r="B8" s="176" t="s">
        <v>24</v>
      </c>
      <c r="C8" s="176" t="s">
        <v>25</v>
      </c>
      <c r="D8" s="162"/>
      <c r="E8" s="163"/>
      <c r="F8" s="172"/>
      <c r="G8" s="172"/>
      <c r="H8" s="189"/>
      <c r="I8" s="191"/>
      <c r="J8" s="192"/>
      <c r="K8" s="162"/>
      <c r="L8" s="163"/>
      <c r="M8" s="172"/>
      <c r="N8" s="163"/>
      <c r="O8" s="175"/>
    </row>
    <row r="9" spans="2:15" ht="14.25" customHeight="1">
      <c r="B9" s="176"/>
      <c r="C9" s="176"/>
      <c r="D9" s="155" t="s">
        <v>26</v>
      </c>
      <c r="E9" s="151" t="s">
        <v>2</v>
      </c>
      <c r="F9" s="154" t="s">
        <v>26</v>
      </c>
      <c r="G9" s="60" t="s">
        <v>2</v>
      </c>
      <c r="H9" s="178" t="s">
        <v>27</v>
      </c>
      <c r="I9" s="61" t="s">
        <v>26</v>
      </c>
      <c r="J9" s="180" t="s">
        <v>87</v>
      </c>
      <c r="K9" s="155" t="s">
        <v>26</v>
      </c>
      <c r="L9" s="59" t="s">
        <v>2</v>
      </c>
      <c r="M9" s="154" t="s">
        <v>26</v>
      </c>
      <c r="N9" s="59" t="s">
        <v>2</v>
      </c>
      <c r="O9" s="182" t="s">
        <v>27</v>
      </c>
    </row>
    <row r="10" spans="2:15" ht="14.45" customHeight="1">
      <c r="B10" s="177"/>
      <c r="C10" s="177"/>
      <c r="D10" s="152" t="s">
        <v>28</v>
      </c>
      <c r="E10" s="153" t="s">
        <v>29</v>
      </c>
      <c r="F10" s="57" t="s">
        <v>28</v>
      </c>
      <c r="G10" s="58" t="s">
        <v>29</v>
      </c>
      <c r="H10" s="179"/>
      <c r="I10" s="62" t="s">
        <v>28</v>
      </c>
      <c r="J10" s="181"/>
      <c r="K10" s="152" t="s">
        <v>28</v>
      </c>
      <c r="L10" s="153" t="s">
        <v>29</v>
      </c>
      <c r="M10" s="57" t="s">
        <v>28</v>
      </c>
      <c r="N10" s="153" t="s">
        <v>29</v>
      </c>
      <c r="O10" s="183"/>
    </row>
    <row r="11" spans="2:15" ht="14.45" customHeight="1">
      <c r="B11" s="70">
        <v>1</v>
      </c>
      <c r="C11" s="71" t="s">
        <v>3</v>
      </c>
      <c r="D11" s="72">
        <v>333</v>
      </c>
      <c r="E11" s="73">
        <v>0.20108695652173914</v>
      </c>
      <c r="F11" s="72">
        <v>460</v>
      </c>
      <c r="G11" s="74">
        <v>0.22582228767795778</v>
      </c>
      <c r="H11" s="75">
        <v>-0.27608695652173909</v>
      </c>
      <c r="I11" s="76">
        <v>626</v>
      </c>
      <c r="J11" s="77">
        <v>-0.46805111821086265</v>
      </c>
      <c r="K11" s="72">
        <v>3939</v>
      </c>
      <c r="L11" s="73">
        <v>0.21361171366594361</v>
      </c>
      <c r="M11" s="72">
        <v>4000</v>
      </c>
      <c r="N11" s="74">
        <v>0.2336858094292224</v>
      </c>
      <c r="O11" s="75">
        <v>-1.5249999999999986E-2</v>
      </c>
    </row>
    <row r="12" spans="2:15" ht="14.45" customHeight="1">
      <c r="B12" s="78">
        <v>2</v>
      </c>
      <c r="C12" s="79" t="s">
        <v>10</v>
      </c>
      <c r="D12" s="80">
        <v>246</v>
      </c>
      <c r="E12" s="81">
        <v>0.14855072463768115</v>
      </c>
      <c r="F12" s="80">
        <v>324</v>
      </c>
      <c r="G12" s="92">
        <v>0.15905743740795286</v>
      </c>
      <c r="H12" s="83">
        <v>-0.2407407407407407</v>
      </c>
      <c r="I12" s="104">
        <v>619</v>
      </c>
      <c r="J12" s="93">
        <v>-0.60258481421647825</v>
      </c>
      <c r="K12" s="80">
        <v>3907</v>
      </c>
      <c r="L12" s="81">
        <v>0.2118763557483731</v>
      </c>
      <c r="M12" s="80">
        <v>2927</v>
      </c>
      <c r="N12" s="92">
        <v>0.1709995910498335</v>
      </c>
      <c r="O12" s="83">
        <v>0.33481380252818593</v>
      </c>
    </row>
    <row r="13" spans="2:15" ht="14.45" customHeight="1">
      <c r="B13" s="78">
        <v>3</v>
      </c>
      <c r="C13" s="79" t="s">
        <v>4</v>
      </c>
      <c r="D13" s="80">
        <v>321</v>
      </c>
      <c r="E13" s="81">
        <v>0.19384057971014493</v>
      </c>
      <c r="F13" s="80">
        <v>457</v>
      </c>
      <c r="G13" s="92">
        <v>0.22434953362788415</v>
      </c>
      <c r="H13" s="83">
        <v>-0.29759299781181614</v>
      </c>
      <c r="I13" s="104">
        <v>593</v>
      </c>
      <c r="J13" s="93">
        <v>-0.45868465430016858</v>
      </c>
      <c r="K13" s="80">
        <v>3226</v>
      </c>
      <c r="L13" s="81">
        <v>0.17494577006507592</v>
      </c>
      <c r="M13" s="80">
        <v>3511</v>
      </c>
      <c r="N13" s="92">
        <v>0.20511771922649996</v>
      </c>
      <c r="O13" s="83">
        <v>-8.1173454856166338E-2</v>
      </c>
    </row>
    <row r="14" spans="2:15" ht="14.45" customHeight="1">
      <c r="B14" s="78">
        <v>4</v>
      </c>
      <c r="C14" s="79" t="s">
        <v>9</v>
      </c>
      <c r="D14" s="80">
        <v>209</v>
      </c>
      <c r="E14" s="81">
        <v>0.12620772946859904</v>
      </c>
      <c r="F14" s="80">
        <v>304</v>
      </c>
      <c r="G14" s="92">
        <v>0.14923907707412862</v>
      </c>
      <c r="H14" s="83">
        <v>-0.3125</v>
      </c>
      <c r="I14" s="104">
        <v>663</v>
      </c>
      <c r="J14" s="93">
        <v>-0.68476621417797889</v>
      </c>
      <c r="K14" s="80">
        <v>2746</v>
      </c>
      <c r="L14" s="81">
        <v>0.14891540130151845</v>
      </c>
      <c r="M14" s="80">
        <v>2223</v>
      </c>
      <c r="N14" s="92">
        <v>0.12987088859029036</v>
      </c>
      <c r="O14" s="83">
        <v>0.23526765632028801</v>
      </c>
    </row>
    <row r="15" spans="2:15" ht="14.45" customHeight="1">
      <c r="B15" s="78">
        <v>5</v>
      </c>
      <c r="C15" s="79" t="s">
        <v>8</v>
      </c>
      <c r="D15" s="80">
        <v>284</v>
      </c>
      <c r="E15" s="81">
        <v>0.17149758454106281</v>
      </c>
      <c r="F15" s="80">
        <v>204</v>
      </c>
      <c r="G15" s="82">
        <v>0.10014727540500737</v>
      </c>
      <c r="H15" s="83">
        <v>0.39215686274509798</v>
      </c>
      <c r="I15" s="84">
        <v>410</v>
      </c>
      <c r="J15" s="85">
        <v>-0.30731707317073176</v>
      </c>
      <c r="K15" s="80">
        <v>2682</v>
      </c>
      <c r="L15" s="81">
        <v>0.14544468546637743</v>
      </c>
      <c r="M15" s="80">
        <v>2285</v>
      </c>
      <c r="N15" s="82">
        <v>0.13349301863644331</v>
      </c>
      <c r="O15" s="83">
        <v>0.17374179431072201</v>
      </c>
    </row>
    <row r="16" spans="2:15" ht="14.45" customHeight="1">
      <c r="B16" s="78">
        <v>6</v>
      </c>
      <c r="C16" s="79" t="s">
        <v>11</v>
      </c>
      <c r="D16" s="80">
        <v>156</v>
      </c>
      <c r="E16" s="81">
        <v>9.420289855072464E-2</v>
      </c>
      <c r="F16" s="80">
        <v>135</v>
      </c>
      <c r="G16" s="82">
        <v>6.6273932253313697E-2</v>
      </c>
      <c r="H16" s="83">
        <v>0.15555555555555545</v>
      </c>
      <c r="I16" s="84">
        <v>179</v>
      </c>
      <c r="J16" s="85">
        <v>-0.12849162011173187</v>
      </c>
      <c r="K16" s="80">
        <v>905</v>
      </c>
      <c r="L16" s="81">
        <v>4.9078091106290675E-2</v>
      </c>
      <c r="M16" s="80">
        <v>1015</v>
      </c>
      <c r="N16" s="82">
        <v>5.929777414266519E-2</v>
      </c>
      <c r="O16" s="83">
        <v>-0.10837438423645318</v>
      </c>
    </row>
    <row r="17" spans="2:15" ht="14.45" customHeight="1">
      <c r="B17" s="78">
        <v>7</v>
      </c>
      <c r="C17" s="79" t="s">
        <v>12</v>
      </c>
      <c r="D17" s="80">
        <v>96</v>
      </c>
      <c r="E17" s="81">
        <v>5.7971014492753624E-2</v>
      </c>
      <c r="F17" s="80">
        <v>130</v>
      </c>
      <c r="G17" s="92">
        <v>6.3819342169857629E-2</v>
      </c>
      <c r="H17" s="83">
        <v>-0.2615384615384615</v>
      </c>
      <c r="I17" s="104">
        <v>179</v>
      </c>
      <c r="J17" s="93">
        <v>-0.46368715083798884</v>
      </c>
      <c r="K17" s="80">
        <v>876</v>
      </c>
      <c r="L17" s="81">
        <v>4.7505422993492405E-2</v>
      </c>
      <c r="M17" s="80">
        <v>1045</v>
      </c>
      <c r="N17" s="92">
        <v>6.1050417713384354E-2</v>
      </c>
      <c r="O17" s="83">
        <v>-0.16172248803827749</v>
      </c>
    </row>
    <row r="18" spans="2:15">
      <c r="B18" s="173" t="s">
        <v>72</v>
      </c>
      <c r="C18" s="174"/>
      <c r="D18" s="53">
        <f>SUM(D11:D17)</f>
        <v>1645</v>
      </c>
      <c r="E18" s="52">
        <f>D18/D20</f>
        <v>0.99335748792270528</v>
      </c>
      <c r="F18" s="30">
        <f>SUM(F11:F17)</f>
        <v>2014</v>
      </c>
      <c r="G18" s="52">
        <f>F18/F20</f>
        <v>0.98870888561610215</v>
      </c>
      <c r="H18" s="51">
        <f>D18/F18-1</f>
        <v>-0.18321747765640517</v>
      </c>
      <c r="I18" s="30">
        <f>SUM(I11:I17)</f>
        <v>3269</v>
      </c>
      <c r="J18" s="32">
        <f>D18/I18-1</f>
        <v>-0.49678800856531047</v>
      </c>
      <c r="K18" s="30">
        <f>SUM(K11:K17)</f>
        <v>18281</v>
      </c>
      <c r="L18" s="52">
        <f>K18/K20</f>
        <v>0.99137744034707154</v>
      </c>
      <c r="M18" s="30">
        <f>SUM(M11:M17)</f>
        <v>17006</v>
      </c>
      <c r="N18" s="52">
        <f>M18/M20</f>
        <v>0.99351521878833904</v>
      </c>
      <c r="O18" s="51">
        <f>K18/M18-1</f>
        <v>7.4973538751029078E-2</v>
      </c>
    </row>
    <row r="19" spans="2:15">
      <c r="B19" s="173" t="s">
        <v>30</v>
      </c>
      <c r="C19" s="174"/>
      <c r="D19" s="30">
        <f>D20-D18</f>
        <v>11</v>
      </c>
      <c r="E19" s="52">
        <f>D19/D20</f>
        <v>6.642512077294686E-3</v>
      </c>
      <c r="F19" s="30">
        <f>F20-F18</f>
        <v>23</v>
      </c>
      <c r="G19" s="52">
        <f>F19/F20</f>
        <v>1.1291114383897889E-2</v>
      </c>
      <c r="H19" s="51">
        <f>D19/F19-1</f>
        <v>-0.52173913043478259</v>
      </c>
      <c r="I19" s="30">
        <f>I20-I18</f>
        <v>41</v>
      </c>
      <c r="J19" s="32">
        <f>D19/I19-1</f>
        <v>-0.73170731707317072</v>
      </c>
      <c r="K19" s="30">
        <f>K20-K18</f>
        <v>159</v>
      </c>
      <c r="L19" s="52">
        <f>K19/K20</f>
        <v>8.6225596529284163E-3</v>
      </c>
      <c r="M19" s="30">
        <f>M20-M18</f>
        <v>111</v>
      </c>
      <c r="N19" s="52">
        <f>M19/M20</f>
        <v>6.4847812116609217E-3</v>
      </c>
      <c r="O19" s="51">
        <f>K19/M19-1</f>
        <v>0.43243243243243246</v>
      </c>
    </row>
    <row r="20" spans="2:15">
      <c r="B20" s="47"/>
      <c r="C20" s="48" t="s">
        <v>31</v>
      </c>
      <c r="D20" s="54">
        <v>1656</v>
      </c>
      <c r="E20" s="86">
        <v>1</v>
      </c>
      <c r="F20" s="54">
        <v>2037</v>
      </c>
      <c r="G20" s="87">
        <v>1</v>
      </c>
      <c r="H20" s="49">
        <v>-0.18703976435935199</v>
      </c>
      <c r="I20" s="55">
        <v>3310</v>
      </c>
      <c r="J20" s="50">
        <v>-0.49969788519637459</v>
      </c>
      <c r="K20" s="54">
        <v>18440</v>
      </c>
      <c r="L20" s="86">
        <v>1</v>
      </c>
      <c r="M20" s="54">
        <v>17117</v>
      </c>
      <c r="N20" s="87">
        <v>1</v>
      </c>
      <c r="O20" s="49">
        <v>7.7291581468715398E-2</v>
      </c>
    </row>
    <row r="21" spans="2:15">
      <c r="B21" s="56" t="s">
        <v>45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74" priority="60" operator="lessThan">
      <formula>0</formula>
    </cfRule>
  </conditionalFormatting>
  <conditionalFormatting sqref="H19">
    <cfRule type="cellIs" dxfId="273" priority="61" operator="lessThan">
      <formula>0</formula>
    </cfRule>
  </conditionalFormatting>
  <conditionalFormatting sqref="J18:J19">
    <cfRule type="cellIs" dxfId="272" priority="59" operator="lessThan">
      <formula>0</formula>
    </cfRule>
  </conditionalFormatting>
  <conditionalFormatting sqref="O19">
    <cfRule type="cellIs" dxfId="271" priority="58" operator="lessThan">
      <formula>0</formula>
    </cfRule>
  </conditionalFormatting>
  <conditionalFormatting sqref="O18">
    <cfRule type="cellIs" dxfId="270" priority="57" operator="lessThan">
      <formula>0</formula>
    </cfRule>
  </conditionalFormatting>
  <conditionalFormatting sqref="H11:H15 J11:J15 O11:O15">
    <cfRule type="cellIs" dxfId="127" priority="7" operator="lessThan">
      <formula>0</formula>
    </cfRule>
  </conditionalFormatting>
  <conditionalFormatting sqref="H16:H17 J16:J17 O16:O17">
    <cfRule type="cellIs" dxfId="126" priority="6" operator="lessThan">
      <formula>0</formula>
    </cfRule>
  </conditionalFormatting>
  <conditionalFormatting sqref="D11:E17 G11:J17 L11:L17 N11:O17">
    <cfRule type="cellIs" dxfId="125" priority="5" operator="equal">
      <formula>0</formula>
    </cfRule>
  </conditionalFormatting>
  <conditionalFormatting sqref="F11:F17">
    <cfRule type="cellIs" dxfId="124" priority="4" operator="equal">
      <formula>0</formula>
    </cfRule>
  </conditionalFormatting>
  <conditionalFormatting sqref="K11:K17">
    <cfRule type="cellIs" dxfId="123" priority="3" operator="equal">
      <formula>0</formula>
    </cfRule>
  </conditionalFormatting>
  <conditionalFormatting sqref="M11:M17">
    <cfRule type="cellIs" dxfId="122" priority="2" operator="equal">
      <formula>0</formula>
    </cfRule>
  </conditionalFormatting>
  <conditionalFormatting sqref="O20 J20 H20">
    <cfRule type="cellIs" dxfId="12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43683</v>
      </c>
    </row>
    <row r="2" spans="2:15" ht="14.45" customHeight="1">
      <c r="B2" s="164" t="s">
        <v>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24"/>
    </row>
    <row r="3" spans="2:15" ht="14.45" customHeight="1">
      <c r="B3" s="165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9" t="s">
        <v>38</v>
      </c>
    </row>
    <row r="4" spans="2:15" ht="14.45" customHeight="1">
      <c r="B4" s="186" t="s">
        <v>22</v>
      </c>
      <c r="C4" s="186" t="s">
        <v>1</v>
      </c>
      <c r="D4" s="169" t="s">
        <v>82</v>
      </c>
      <c r="E4" s="159"/>
      <c r="F4" s="159"/>
      <c r="G4" s="159"/>
      <c r="H4" s="170"/>
      <c r="I4" s="159" t="s">
        <v>78</v>
      </c>
      <c r="J4" s="159"/>
      <c r="K4" s="169" t="s">
        <v>83</v>
      </c>
      <c r="L4" s="159"/>
      <c r="M4" s="159"/>
      <c r="N4" s="159"/>
      <c r="O4" s="170"/>
    </row>
    <row r="5" spans="2:15" ht="14.45" customHeight="1">
      <c r="B5" s="187"/>
      <c r="C5" s="187"/>
      <c r="D5" s="166" t="s">
        <v>84</v>
      </c>
      <c r="E5" s="167"/>
      <c r="F5" s="167"/>
      <c r="G5" s="167"/>
      <c r="H5" s="168"/>
      <c r="I5" s="167" t="s">
        <v>79</v>
      </c>
      <c r="J5" s="167"/>
      <c r="K5" s="166" t="s">
        <v>85</v>
      </c>
      <c r="L5" s="167"/>
      <c r="M5" s="167"/>
      <c r="N5" s="167"/>
      <c r="O5" s="168"/>
    </row>
    <row r="6" spans="2:15" ht="14.45" customHeight="1">
      <c r="B6" s="187"/>
      <c r="C6" s="185"/>
      <c r="D6" s="160">
        <v>2019</v>
      </c>
      <c r="E6" s="161"/>
      <c r="F6" s="171">
        <v>2018</v>
      </c>
      <c r="G6" s="171"/>
      <c r="H6" s="188" t="s">
        <v>23</v>
      </c>
      <c r="I6" s="190">
        <v>2019</v>
      </c>
      <c r="J6" s="160" t="s">
        <v>86</v>
      </c>
      <c r="K6" s="160">
        <v>2019</v>
      </c>
      <c r="L6" s="161"/>
      <c r="M6" s="171">
        <v>2018</v>
      </c>
      <c r="N6" s="161"/>
      <c r="O6" s="175" t="s">
        <v>23</v>
      </c>
    </row>
    <row r="7" spans="2:15" ht="14.45" customHeight="1">
      <c r="B7" s="193" t="s">
        <v>22</v>
      </c>
      <c r="C7" s="176" t="s">
        <v>25</v>
      </c>
      <c r="D7" s="162"/>
      <c r="E7" s="163"/>
      <c r="F7" s="172"/>
      <c r="G7" s="172"/>
      <c r="H7" s="189"/>
      <c r="I7" s="191"/>
      <c r="J7" s="192"/>
      <c r="K7" s="162"/>
      <c r="L7" s="163"/>
      <c r="M7" s="172"/>
      <c r="N7" s="163"/>
      <c r="O7" s="175"/>
    </row>
    <row r="8" spans="2:15" ht="14.45" customHeight="1">
      <c r="B8" s="193"/>
      <c r="C8" s="176"/>
      <c r="D8" s="155" t="s">
        <v>26</v>
      </c>
      <c r="E8" s="151" t="s">
        <v>2</v>
      </c>
      <c r="F8" s="154" t="s">
        <v>26</v>
      </c>
      <c r="G8" s="60" t="s">
        <v>2</v>
      </c>
      <c r="H8" s="178" t="s">
        <v>27</v>
      </c>
      <c r="I8" s="61" t="s">
        <v>26</v>
      </c>
      <c r="J8" s="180" t="s">
        <v>87</v>
      </c>
      <c r="K8" s="155" t="s">
        <v>26</v>
      </c>
      <c r="L8" s="59" t="s">
        <v>2</v>
      </c>
      <c r="M8" s="154" t="s">
        <v>26</v>
      </c>
      <c r="N8" s="59" t="s">
        <v>2</v>
      </c>
      <c r="O8" s="182" t="s">
        <v>27</v>
      </c>
    </row>
    <row r="9" spans="2:15" ht="14.45" customHeight="1">
      <c r="B9" s="194"/>
      <c r="C9" s="177"/>
      <c r="D9" s="152" t="s">
        <v>28</v>
      </c>
      <c r="E9" s="153" t="s">
        <v>29</v>
      </c>
      <c r="F9" s="57" t="s">
        <v>28</v>
      </c>
      <c r="G9" s="58" t="s">
        <v>29</v>
      </c>
      <c r="H9" s="179"/>
      <c r="I9" s="62" t="s">
        <v>28</v>
      </c>
      <c r="J9" s="181"/>
      <c r="K9" s="152" t="s">
        <v>28</v>
      </c>
      <c r="L9" s="153" t="s">
        <v>29</v>
      </c>
      <c r="M9" s="57" t="s">
        <v>28</v>
      </c>
      <c r="N9" s="153" t="s">
        <v>29</v>
      </c>
      <c r="O9" s="183"/>
    </row>
    <row r="10" spans="2:15" ht="14.45" customHeight="1">
      <c r="B10" s="78"/>
      <c r="C10" s="71" t="s">
        <v>12</v>
      </c>
      <c r="D10" s="88">
        <v>69</v>
      </c>
      <c r="E10" s="73">
        <v>0.35567010309278352</v>
      </c>
      <c r="F10" s="89">
        <v>77</v>
      </c>
      <c r="G10" s="74">
        <v>0.37378640776699029</v>
      </c>
      <c r="H10" s="75">
        <v>-0.10389610389610393</v>
      </c>
      <c r="I10" s="89">
        <v>133</v>
      </c>
      <c r="J10" s="77">
        <v>-0.48120300751879697</v>
      </c>
      <c r="K10" s="88">
        <v>641</v>
      </c>
      <c r="L10" s="73">
        <v>0.41408268733850129</v>
      </c>
      <c r="M10" s="89">
        <v>546</v>
      </c>
      <c r="N10" s="74">
        <v>0.41083521444695259</v>
      </c>
      <c r="O10" s="75">
        <v>0.17399267399267404</v>
      </c>
    </row>
    <row r="11" spans="2:15" ht="14.45" customHeight="1">
      <c r="B11" s="78"/>
      <c r="C11" s="79" t="s">
        <v>4</v>
      </c>
      <c r="D11" s="90">
        <v>64</v>
      </c>
      <c r="E11" s="81">
        <v>0.32989690721649484</v>
      </c>
      <c r="F11" s="91">
        <v>60</v>
      </c>
      <c r="G11" s="92">
        <v>0.29126213592233008</v>
      </c>
      <c r="H11" s="83">
        <v>6.6666666666666652E-2</v>
      </c>
      <c r="I11" s="91">
        <v>70</v>
      </c>
      <c r="J11" s="93">
        <v>-8.5714285714285743E-2</v>
      </c>
      <c r="K11" s="90">
        <v>384</v>
      </c>
      <c r="L11" s="81">
        <v>0.24806201550387597</v>
      </c>
      <c r="M11" s="91">
        <v>345</v>
      </c>
      <c r="N11" s="92">
        <v>0.2595936794582393</v>
      </c>
      <c r="O11" s="83">
        <v>0.11304347826086958</v>
      </c>
    </row>
    <row r="12" spans="2:15" ht="14.45" customHeight="1">
      <c r="B12" s="78"/>
      <c r="C12" s="79" t="s">
        <v>9</v>
      </c>
      <c r="D12" s="90">
        <v>43</v>
      </c>
      <c r="E12" s="81">
        <v>0.22164948453608246</v>
      </c>
      <c r="F12" s="91">
        <v>37</v>
      </c>
      <c r="G12" s="92">
        <v>0.1796116504854369</v>
      </c>
      <c r="H12" s="83">
        <v>0.16216216216216206</v>
      </c>
      <c r="I12" s="91">
        <v>78</v>
      </c>
      <c r="J12" s="93">
        <v>-0.44871794871794868</v>
      </c>
      <c r="K12" s="90">
        <v>282</v>
      </c>
      <c r="L12" s="81">
        <v>0.18217054263565891</v>
      </c>
      <c r="M12" s="91">
        <v>228</v>
      </c>
      <c r="N12" s="92">
        <v>0.17155756207674944</v>
      </c>
      <c r="O12" s="83">
        <v>0.23684210526315796</v>
      </c>
    </row>
    <row r="13" spans="2:15" ht="14.45" customHeight="1">
      <c r="B13" s="78"/>
      <c r="C13" s="79" t="s">
        <v>43</v>
      </c>
      <c r="D13" s="90">
        <v>0</v>
      </c>
      <c r="E13" s="81">
        <v>0</v>
      </c>
      <c r="F13" s="91">
        <v>10</v>
      </c>
      <c r="G13" s="92">
        <v>4.8543689320388349E-2</v>
      </c>
      <c r="H13" s="83">
        <v>-1</v>
      </c>
      <c r="I13" s="91">
        <v>25</v>
      </c>
      <c r="J13" s="93">
        <v>-1</v>
      </c>
      <c r="K13" s="90">
        <v>74</v>
      </c>
      <c r="L13" s="81">
        <v>4.7803617571059429E-2</v>
      </c>
      <c r="M13" s="91">
        <v>55</v>
      </c>
      <c r="N13" s="92">
        <v>4.1384499623777278E-2</v>
      </c>
      <c r="O13" s="83">
        <v>0.34545454545454546</v>
      </c>
    </row>
    <row r="14" spans="2:15" ht="14.45" customHeight="1">
      <c r="B14" s="121"/>
      <c r="C14" s="79" t="s">
        <v>3</v>
      </c>
      <c r="D14" s="90">
        <v>3</v>
      </c>
      <c r="E14" s="81">
        <v>1.5463917525773196E-2</v>
      </c>
      <c r="F14" s="91">
        <v>11</v>
      </c>
      <c r="G14" s="92">
        <v>5.3398058252427182E-2</v>
      </c>
      <c r="H14" s="83">
        <v>-0.72727272727272729</v>
      </c>
      <c r="I14" s="91">
        <v>18</v>
      </c>
      <c r="J14" s="93">
        <v>-0.83333333333333337</v>
      </c>
      <c r="K14" s="90">
        <v>68</v>
      </c>
      <c r="L14" s="81">
        <v>4.3927648578811367E-2</v>
      </c>
      <c r="M14" s="91">
        <v>84</v>
      </c>
      <c r="N14" s="92">
        <v>6.320541760722348E-2</v>
      </c>
      <c r="O14" s="83">
        <v>-0.19047619047619047</v>
      </c>
    </row>
    <row r="15" spans="2:15" ht="14.45" customHeight="1">
      <c r="B15" s="78"/>
      <c r="C15" s="79" t="s">
        <v>11</v>
      </c>
      <c r="D15" s="90">
        <v>5</v>
      </c>
      <c r="E15" s="81">
        <v>2.5773195876288658E-2</v>
      </c>
      <c r="F15" s="91">
        <v>2</v>
      </c>
      <c r="G15" s="92">
        <v>9.7087378640776691E-3</v>
      </c>
      <c r="H15" s="83">
        <v>1.5</v>
      </c>
      <c r="I15" s="91">
        <v>6</v>
      </c>
      <c r="J15" s="93">
        <v>-0.16666666666666663</v>
      </c>
      <c r="K15" s="90">
        <v>31</v>
      </c>
      <c r="L15" s="81">
        <v>2.0025839793281652E-2</v>
      </c>
      <c r="M15" s="91">
        <v>25</v>
      </c>
      <c r="N15" s="92">
        <v>1.8811136192626036E-2</v>
      </c>
      <c r="O15" s="83">
        <v>0.24</v>
      </c>
    </row>
    <row r="16" spans="2:15" ht="14.45" customHeight="1">
      <c r="B16" s="78"/>
      <c r="C16" s="79" t="s">
        <v>17</v>
      </c>
      <c r="D16" s="90">
        <v>2</v>
      </c>
      <c r="E16" s="81">
        <v>1.0309278350515464E-2</v>
      </c>
      <c r="F16" s="91">
        <v>1</v>
      </c>
      <c r="G16" s="92">
        <v>4.8543689320388345E-3</v>
      </c>
      <c r="H16" s="83">
        <v>1</v>
      </c>
      <c r="I16" s="91">
        <v>3</v>
      </c>
      <c r="J16" s="93">
        <v>-0.33333333333333337</v>
      </c>
      <c r="K16" s="90">
        <v>25</v>
      </c>
      <c r="L16" s="81">
        <v>1.614987080103359E-2</v>
      </c>
      <c r="M16" s="91">
        <v>10</v>
      </c>
      <c r="N16" s="92">
        <v>7.5244544770504138E-3</v>
      </c>
      <c r="O16" s="83">
        <v>1.5</v>
      </c>
    </row>
    <row r="17" spans="2:15" ht="14.45" customHeight="1">
      <c r="B17" s="147"/>
      <c r="C17" s="94" t="s">
        <v>30</v>
      </c>
      <c r="D17" s="95">
        <v>8</v>
      </c>
      <c r="E17" s="96">
        <v>4.1237113402061855E-2</v>
      </c>
      <c r="F17" s="95">
        <v>8</v>
      </c>
      <c r="G17" s="96">
        <v>3.8834951456310676E-2</v>
      </c>
      <c r="H17" s="97">
        <v>0</v>
      </c>
      <c r="I17" s="95">
        <v>12</v>
      </c>
      <c r="J17" s="96">
        <v>3.5087719298245612E-2</v>
      </c>
      <c r="K17" s="95">
        <v>43</v>
      </c>
      <c r="L17" s="96">
        <v>2.7777777777777776E-2</v>
      </c>
      <c r="M17" s="95">
        <v>36</v>
      </c>
      <c r="N17" s="96">
        <v>2.7088036117381489E-2</v>
      </c>
      <c r="O17" s="98">
        <v>0.19444444444444442</v>
      </c>
    </row>
    <row r="18" spans="2:15" ht="14.45" customHeight="1">
      <c r="B18" s="26" t="s">
        <v>5</v>
      </c>
      <c r="C18" s="99" t="s">
        <v>31</v>
      </c>
      <c r="D18" s="100">
        <v>194</v>
      </c>
      <c r="E18" s="18">
        <v>1</v>
      </c>
      <c r="F18" s="100">
        <v>206</v>
      </c>
      <c r="G18" s="18">
        <v>0.99999999999999989</v>
      </c>
      <c r="H18" s="19">
        <v>-5.8252427184465994E-2</v>
      </c>
      <c r="I18" s="100">
        <v>342</v>
      </c>
      <c r="J18" s="20">
        <v>-0.43274853801169588</v>
      </c>
      <c r="K18" s="100">
        <v>1548</v>
      </c>
      <c r="L18" s="18">
        <v>0.99999999999999989</v>
      </c>
      <c r="M18" s="100">
        <v>1329</v>
      </c>
      <c r="N18" s="20">
        <v>1</v>
      </c>
      <c r="O18" s="22">
        <v>0.16478555304740405</v>
      </c>
    </row>
    <row r="19" spans="2:15" ht="14.45" customHeight="1">
      <c r="B19" s="78"/>
      <c r="C19" s="71" t="s">
        <v>10</v>
      </c>
      <c r="D19" s="88">
        <v>246</v>
      </c>
      <c r="E19" s="73">
        <v>0.16895604395604397</v>
      </c>
      <c r="F19" s="89">
        <v>324</v>
      </c>
      <c r="G19" s="74">
        <v>0.17695248498088476</v>
      </c>
      <c r="H19" s="75">
        <v>-0.2407407407407407</v>
      </c>
      <c r="I19" s="89">
        <v>619</v>
      </c>
      <c r="J19" s="77">
        <v>-0.60258481421647825</v>
      </c>
      <c r="K19" s="88">
        <v>3907</v>
      </c>
      <c r="L19" s="73">
        <v>0.2314984890679623</v>
      </c>
      <c r="M19" s="89">
        <v>2927</v>
      </c>
      <c r="N19" s="74">
        <v>0.1854997148108245</v>
      </c>
      <c r="O19" s="75">
        <v>0.33481380252818593</v>
      </c>
    </row>
    <row r="20" spans="2:15" ht="14.45" customHeight="1">
      <c r="B20" s="78"/>
      <c r="C20" s="79" t="s">
        <v>3</v>
      </c>
      <c r="D20" s="90">
        <v>330</v>
      </c>
      <c r="E20" s="81">
        <v>0.22664835164835165</v>
      </c>
      <c r="F20" s="91">
        <v>449</v>
      </c>
      <c r="G20" s="92">
        <v>0.2452211906062261</v>
      </c>
      <c r="H20" s="83">
        <v>-0.26503340757238303</v>
      </c>
      <c r="I20" s="91">
        <v>607</v>
      </c>
      <c r="J20" s="93">
        <v>-0.45634266886326191</v>
      </c>
      <c r="K20" s="90">
        <v>3869</v>
      </c>
      <c r="L20" s="81">
        <v>0.22924690407062867</v>
      </c>
      <c r="M20" s="91">
        <v>3916</v>
      </c>
      <c r="N20" s="92">
        <v>0.24817795804550352</v>
      </c>
      <c r="O20" s="83">
        <v>-1.200204290091933E-2</v>
      </c>
    </row>
    <row r="21" spans="2:15" ht="14.45" customHeight="1">
      <c r="B21" s="78"/>
      <c r="C21" s="79" t="s">
        <v>4</v>
      </c>
      <c r="D21" s="90">
        <v>257</v>
      </c>
      <c r="E21" s="81">
        <v>0.17651098901098902</v>
      </c>
      <c r="F21" s="91">
        <v>397</v>
      </c>
      <c r="G21" s="92">
        <v>0.2168214090660841</v>
      </c>
      <c r="H21" s="83">
        <v>-0.35264483627204035</v>
      </c>
      <c r="I21" s="91">
        <v>523</v>
      </c>
      <c r="J21" s="93">
        <v>-0.50860420650095595</v>
      </c>
      <c r="K21" s="90">
        <v>2842</v>
      </c>
      <c r="L21" s="81">
        <v>0.16839485690584818</v>
      </c>
      <c r="M21" s="91">
        <v>3166</v>
      </c>
      <c r="N21" s="92">
        <v>0.2006464287977692</v>
      </c>
      <c r="O21" s="83">
        <v>-0.10233733417561597</v>
      </c>
    </row>
    <row r="22" spans="2:15" ht="14.45" customHeight="1">
      <c r="B22" s="78"/>
      <c r="C22" s="79" t="s">
        <v>8</v>
      </c>
      <c r="D22" s="90">
        <v>283</v>
      </c>
      <c r="E22" s="81">
        <v>0.19436813186813187</v>
      </c>
      <c r="F22" s="91">
        <v>204</v>
      </c>
      <c r="G22" s="92">
        <v>0.11141452758055707</v>
      </c>
      <c r="H22" s="83">
        <v>0.38725490196078427</v>
      </c>
      <c r="I22" s="91">
        <v>410</v>
      </c>
      <c r="J22" s="93">
        <v>-0.30975609756097566</v>
      </c>
      <c r="K22" s="90">
        <v>2678</v>
      </c>
      <c r="L22" s="81">
        <v>0.15867749007525034</v>
      </c>
      <c r="M22" s="91">
        <v>2281</v>
      </c>
      <c r="N22" s="92">
        <v>0.14455922428544268</v>
      </c>
      <c r="O22" s="83">
        <v>0.17404647084612002</v>
      </c>
    </row>
    <row r="23" spans="2:15" ht="14.45" customHeight="1">
      <c r="B23" s="121"/>
      <c r="C23" s="79" t="s">
        <v>9</v>
      </c>
      <c r="D23" s="90">
        <v>164</v>
      </c>
      <c r="E23" s="81">
        <v>0.11263736263736264</v>
      </c>
      <c r="F23" s="91">
        <v>267</v>
      </c>
      <c r="G23" s="92">
        <v>0.1458219552157291</v>
      </c>
      <c r="H23" s="83">
        <v>-0.38576779026217234</v>
      </c>
      <c r="I23" s="91">
        <v>585</v>
      </c>
      <c r="J23" s="93">
        <v>-0.71965811965811965</v>
      </c>
      <c r="K23" s="90">
        <v>2459</v>
      </c>
      <c r="L23" s="81">
        <v>0.14570125022219588</v>
      </c>
      <c r="M23" s="91">
        <v>1991</v>
      </c>
      <c r="N23" s="92">
        <v>0.12618036630965207</v>
      </c>
      <c r="O23" s="83">
        <v>0.2350577599196384</v>
      </c>
    </row>
    <row r="24" spans="2:15" ht="14.45" customHeight="1">
      <c r="B24" s="78"/>
      <c r="C24" s="79" t="s">
        <v>11</v>
      </c>
      <c r="D24" s="90">
        <v>148</v>
      </c>
      <c r="E24" s="81">
        <v>0.10164835164835165</v>
      </c>
      <c r="F24" s="91">
        <v>133</v>
      </c>
      <c r="G24" s="92">
        <v>7.2637902785363195E-2</v>
      </c>
      <c r="H24" s="83">
        <v>0.11278195488721798</v>
      </c>
      <c r="I24" s="91">
        <v>173</v>
      </c>
      <c r="J24" s="93">
        <v>-0.1445086705202312</v>
      </c>
      <c r="K24" s="90">
        <v>869</v>
      </c>
      <c r="L24" s="81">
        <v>5.1490193754814242E-2</v>
      </c>
      <c r="M24" s="91">
        <v>989</v>
      </c>
      <c r="N24" s="92">
        <v>6.2678243234679007E-2</v>
      </c>
      <c r="O24" s="83">
        <v>-0.12133468149646109</v>
      </c>
    </row>
    <row r="25" spans="2:15" ht="14.45" customHeight="1">
      <c r="B25" s="78"/>
      <c r="C25" s="79" t="s">
        <v>12</v>
      </c>
      <c r="D25" s="90">
        <v>26</v>
      </c>
      <c r="E25" s="81">
        <v>1.7857142857142856E-2</v>
      </c>
      <c r="F25" s="91">
        <v>53</v>
      </c>
      <c r="G25" s="92">
        <v>2.8945931185144731E-2</v>
      </c>
      <c r="H25" s="83">
        <v>-0.50943396226415094</v>
      </c>
      <c r="I25" s="91">
        <v>46</v>
      </c>
      <c r="J25" s="93">
        <v>-0.43478260869565222</v>
      </c>
      <c r="K25" s="90">
        <v>234</v>
      </c>
      <c r="L25" s="81">
        <v>1.3865023404633525E-2</v>
      </c>
      <c r="M25" s="91">
        <v>496</v>
      </c>
      <c r="N25" s="92">
        <v>3.1434184675834968E-2</v>
      </c>
      <c r="O25" s="83">
        <v>-0.52822580645161288</v>
      </c>
    </row>
    <row r="26" spans="2:15" ht="14.45" customHeight="1">
      <c r="B26" s="147"/>
      <c r="C26" s="94" t="s">
        <v>30</v>
      </c>
      <c r="D26" s="95">
        <v>2</v>
      </c>
      <c r="E26" s="96">
        <v>1.3736263736263737E-3</v>
      </c>
      <c r="F26" s="95">
        <v>4</v>
      </c>
      <c r="G26" s="101">
        <v>2.1845985800109228E-3</v>
      </c>
      <c r="H26" s="97">
        <v>-0.5</v>
      </c>
      <c r="I26" s="95">
        <v>4</v>
      </c>
      <c r="J26" s="102">
        <v>-0.5</v>
      </c>
      <c r="K26" s="95">
        <v>19</v>
      </c>
      <c r="L26" s="101">
        <v>1.1257924986668244E-3</v>
      </c>
      <c r="M26" s="95">
        <v>13</v>
      </c>
      <c r="N26" s="101">
        <v>8.2387984029406167E-4</v>
      </c>
      <c r="O26" s="98">
        <v>0.46153846153846145</v>
      </c>
    </row>
    <row r="27" spans="2:15" ht="14.45" customHeight="1">
      <c r="B27" s="25" t="s">
        <v>6</v>
      </c>
      <c r="C27" s="99" t="s">
        <v>31</v>
      </c>
      <c r="D27" s="39">
        <v>1456</v>
      </c>
      <c r="E27" s="18">
        <v>1.0000000000000002</v>
      </c>
      <c r="F27" s="39">
        <v>1831</v>
      </c>
      <c r="G27" s="18">
        <v>1</v>
      </c>
      <c r="H27" s="19">
        <v>-0.20480611687602401</v>
      </c>
      <c r="I27" s="39">
        <v>2967</v>
      </c>
      <c r="J27" s="20">
        <v>-0.50926862150320185</v>
      </c>
      <c r="K27" s="39">
        <v>16877</v>
      </c>
      <c r="L27" s="18">
        <v>1.0000000000000002</v>
      </c>
      <c r="M27" s="39">
        <v>15779</v>
      </c>
      <c r="N27" s="20">
        <v>0.99999999999999989</v>
      </c>
      <c r="O27" s="22">
        <v>6.9586158818683019E-2</v>
      </c>
    </row>
    <row r="28" spans="2:15" ht="14.45" customHeight="1">
      <c r="B28" s="25" t="s">
        <v>59</v>
      </c>
      <c r="C28" s="99" t="s">
        <v>31</v>
      </c>
      <c r="D28" s="100">
        <v>6</v>
      </c>
      <c r="E28" s="18">
        <v>0.99999999999999989</v>
      </c>
      <c r="F28" s="100">
        <v>0</v>
      </c>
      <c r="G28" s="18">
        <v>0</v>
      </c>
      <c r="H28" s="19"/>
      <c r="I28" s="100">
        <v>1</v>
      </c>
      <c r="J28" s="20">
        <v>5</v>
      </c>
      <c r="K28" s="100">
        <v>15</v>
      </c>
      <c r="L28" s="18">
        <v>0.99999999999999989</v>
      </c>
      <c r="M28" s="100">
        <v>9</v>
      </c>
      <c r="N28" s="20">
        <v>1</v>
      </c>
      <c r="O28" s="22">
        <v>0.66666666666666674</v>
      </c>
    </row>
    <row r="29" spans="2:15" ht="14.45" customHeight="1">
      <c r="B29" s="26"/>
      <c r="C29" s="103" t="s">
        <v>31</v>
      </c>
      <c r="D29" s="40">
        <v>1656</v>
      </c>
      <c r="E29" s="13">
        <v>1</v>
      </c>
      <c r="F29" s="40">
        <v>2037</v>
      </c>
      <c r="G29" s="13">
        <v>1</v>
      </c>
      <c r="H29" s="14">
        <v>-0.18703976435935199</v>
      </c>
      <c r="I29" s="40">
        <v>3310</v>
      </c>
      <c r="J29" s="15">
        <v>-0.49969788519637459</v>
      </c>
      <c r="K29" s="40">
        <v>18440</v>
      </c>
      <c r="L29" s="13">
        <v>1</v>
      </c>
      <c r="M29" s="40">
        <v>17117</v>
      </c>
      <c r="N29" s="13">
        <v>1</v>
      </c>
      <c r="O29" s="23">
        <v>7.7291581468715398E-2</v>
      </c>
    </row>
    <row r="30" spans="2:15" ht="14.45" customHeight="1">
      <c r="B30" t="s">
        <v>55</v>
      </c>
    </row>
    <row r="31" spans="2:15">
      <c r="B31" s="16" t="s">
        <v>56</v>
      </c>
    </row>
    <row r="33" spans="2:15">
      <c r="B33" s="164" t="s">
        <v>41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24"/>
    </row>
    <row r="34" spans="2:15">
      <c r="B34" s="165" t="s">
        <v>42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9" t="s">
        <v>38</v>
      </c>
    </row>
    <row r="35" spans="2:15" ht="14.45" customHeight="1">
      <c r="B35" s="186" t="s">
        <v>22</v>
      </c>
      <c r="C35" s="186" t="s">
        <v>1</v>
      </c>
      <c r="D35" s="169" t="s">
        <v>82</v>
      </c>
      <c r="E35" s="159"/>
      <c r="F35" s="159"/>
      <c r="G35" s="159"/>
      <c r="H35" s="170"/>
      <c r="I35" s="159" t="s">
        <v>78</v>
      </c>
      <c r="J35" s="159"/>
      <c r="K35" s="169" t="s">
        <v>83</v>
      </c>
      <c r="L35" s="159"/>
      <c r="M35" s="159"/>
      <c r="N35" s="159"/>
      <c r="O35" s="170"/>
    </row>
    <row r="36" spans="2:15" ht="14.45" customHeight="1">
      <c r="B36" s="187"/>
      <c r="C36" s="187"/>
      <c r="D36" s="166" t="s">
        <v>84</v>
      </c>
      <c r="E36" s="167"/>
      <c r="F36" s="167"/>
      <c r="G36" s="167"/>
      <c r="H36" s="168"/>
      <c r="I36" s="167" t="s">
        <v>79</v>
      </c>
      <c r="J36" s="167"/>
      <c r="K36" s="166" t="s">
        <v>85</v>
      </c>
      <c r="L36" s="167"/>
      <c r="M36" s="167"/>
      <c r="N36" s="167"/>
      <c r="O36" s="168"/>
    </row>
    <row r="37" spans="2:15" ht="14.45" customHeight="1">
      <c r="B37" s="187"/>
      <c r="C37" s="185"/>
      <c r="D37" s="160">
        <v>2019</v>
      </c>
      <c r="E37" s="161"/>
      <c r="F37" s="171">
        <v>2018</v>
      </c>
      <c r="G37" s="171"/>
      <c r="H37" s="188" t="s">
        <v>23</v>
      </c>
      <c r="I37" s="190">
        <v>2019</v>
      </c>
      <c r="J37" s="160" t="s">
        <v>86</v>
      </c>
      <c r="K37" s="160">
        <v>2019</v>
      </c>
      <c r="L37" s="161"/>
      <c r="M37" s="171">
        <v>2018</v>
      </c>
      <c r="N37" s="161"/>
      <c r="O37" s="175" t="s">
        <v>23</v>
      </c>
    </row>
    <row r="38" spans="2:15" ht="18.75" customHeight="1">
      <c r="B38" s="193" t="s">
        <v>22</v>
      </c>
      <c r="C38" s="176" t="s">
        <v>25</v>
      </c>
      <c r="D38" s="162"/>
      <c r="E38" s="163"/>
      <c r="F38" s="172"/>
      <c r="G38" s="172"/>
      <c r="H38" s="189"/>
      <c r="I38" s="191"/>
      <c r="J38" s="192"/>
      <c r="K38" s="162"/>
      <c r="L38" s="163"/>
      <c r="M38" s="172"/>
      <c r="N38" s="163"/>
      <c r="O38" s="175"/>
    </row>
    <row r="39" spans="2:15" ht="14.45" customHeight="1">
      <c r="B39" s="193"/>
      <c r="C39" s="176"/>
      <c r="D39" s="155" t="s">
        <v>26</v>
      </c>
      <c r="E39" s="151" t="s">
        <v>2</v>
      </c>
      <c r="F39" s="154" t="s">
        <v>26</v>
      </c>
      <c r="G39" s="60" t="s">
        <v>2</v>
      </c>
      <c r="H39" s="178" t="s">
        <v>27</v>
      </c>
      <c r="I39" s="61" t="s">
        <v>26</v>
      </c>
      <c r="J39" s="180" t="s">
        <v>87</v>
      </c>
      <c r="K39" s="155" t="s">
        <v>26</v>
      </c>
      <c r="L39" s="59" t="s">
        <v>2</v>
      </c>
      <c r="M39" s="154" t="s">
        <v>26</v>
      </c>
      <c r="N39" s="59" t="s">
        <v>2</v>
      </c>
      <c r="O39" s="182" t="s">
        <v>27</v>
      </c>
    </row>
    <row r="40" spans="2:15" ht="25.5">
      <c r="B40" s="194"/>
      <c r="C40" s="177"/>
      <c r="D40" s="152" t="s">
        <v>28</v>
      </c>
      <c r="E40" s="153" t="s">
        <v>29</v>
      </c>
      <c r="F40" s="57" t="s">
        <v>28</v>
      </c>
      <c r="G40" s="58" t="s">
        <v>29</v>
      </c>
      <c r="H40" s="179"/>
      <c r="I40" s="62" t="s">
        <v>28</v>
      </c>
      <c r="J40" s="181"/>
      <c r="K40" s="152" t="s">
        <v>28</v>
      </c>
      <c r="L40" s="153" t="s">
        <v>29</v>
      </c>
      <c r="M40" s="57" t="s">
        <v>28</v>
      </c>
      <c r="N40" s="153" t="s">
        <v>29</v>
      </c>
      <c r="O40" s="183"/>
    </row>
    <row r="41" spans="2:15">
      <c r="B41" s="78"/>
      <c r="C41" s="71" t="s">
        <v>12</v>
      </c>
      <c r="D41" s="88"/>
      <c r="E41" s="73"/>
      <c r="F41" s="89"/>
      <c r="G41" s="74"/>
      <c r="H41" s="75"/>
      <c r="I41" s="88"/>
      <c r="J41" s="77"/>
      <c r="K41" s="88"/>
      <c r="L41" s="73"/>
      <c r="M41" s="89">
        <v>2</v>
      </c>
      <c r="N41" s="74">
        <v>0.5</v>
      </c>
      <c r="O41" s="75"/>
    </row>
    <row r="42" spans="2:15">
      <c r="B42" s="78"/>
      <c r="C42" s="79" t="s">
        <v>4</v>
      </c>
      <c r="D42" s="90"/>
      <c r="E42" s="81"/>
      <c r="F42" s="91"/>
      <c r="G42" s="92"/>
      <c r="H42" s="83"/>
      <c r="I42" s="90"/>
      <c r="J42" s="93"/>
      <c r="K42" s="90"/>
      <c r="L42" s="81"/>
      <c r="M42" s="91">
        <v>1</v>
      </c>
      <c r="N42" s="92">
        <v>0.25</v>
      </c>
      <c r="O42" s="83"/>
    </row>
    <row r="43" spans="2:15">
      <c r="B43" s="78"/>
      <c r="C43" s="79" t="s">
        <v>9</v>
      </c>
      <c r="D43" s="90"/>
      <c r="E43" s="81"/>
      <c r="F43" s="91"/>
      <c r="G43" s="92"/>
      <c r="H43" s="83"/>
      <c r="I43" s="91"/>
      <c r="J43" s="93"/>
      <c r="K43" s="90"/>
      <c r="L43" s="81"/>
      <c r="M43" s="91">
        <v>1</v>
      </c>
      <c r="N43" s="92">
        <v>0.25</v>
      </c>
      <c r="O43" s="83"/>
    </row>
    <row r="44" spans="2:15">
      <c r="B44" s="26" t="s">
        <v>5</v>
      </c>
      <c r="C44" s="99" t="s">
        <v>31</v>
      </c>
      <c r="D44" s="100">
        <v>0</v>
      </c>
      <c r="E44" s="18">
        <v>0</v>
      </c>
      <c r="F44" s="100">
        <v>0</v>
      </c>
      <c r="G44" s="18">
        <v>0</v>
      </c>
      <c r="H44" s="21"/>
      <c r="I44" s="100">
        <v>0</v>
      </c>
      <c r="J44" s="18">
        <v>0</v>
      </c>
      <c r="K44" s="100">
        <v>0</v>
      </c>
      <c r="L44" s="18">
        <v>0</v>
      </c>
      <c r="M44" s="100">
        <v>4</v>
      </c>
      <c r="N44" s="18">
        <v>1</v>
      </c>
      <c r="O44" s="21">
        <v>-1</v>
      </c>
    </row>
    <row r="45" spans="2:15">
      <c r="B45" s="78"/>
      <c r="C45" s="71" t="s">
        <v>3</v>
      </c>
      <c r="D45" s="88">
        <v>294</v>
      </c>
      <c r="E45" s="73">
        <v>0.25654450261780104</v>
      </c>
      <c r="F45" s="89">
        <v>390</v>
      </c>
      <c r="G45" s="74">
        <v>0.27253668763102723</v>
      </c>
      <c r="H45" s="75">
        <v>-0.24615384615384617</v>
      </c>
      <c r="I45" s="89">
        <v>533</v>
      </c>
      <c r="J45" s="77">
        <v>-0.44840525328330205</v>
      </c>
      <c r="K45" s="88">
        <v>3427</v>
      </c>
      <c r="L45" s="73">
        <v>0.24941775836972344</v>
      </c>
      <c r="M45" s="89">
        <v>3386</v>
      </c>
      <c r="N45" s="74">
        <v>0.26378934247429103</v>
      </c>
      <c r="O45" s="75">
        <v>1.2108682811577065E-2</v>
      </c>
    </row>
    <row r="46" spans="2:15">
      <c r="B46" s="78"/>
      <c r="C46" s="79" t="s">
        <v>10</v>
      </c>
      <c r="D46" s="90">
        <v>161</v>
      </c>
      <c r="E46" s="81">
        <v>0.14048865619546247</v>
      </c>
      <c r="F46" s="91">
        <v>256</v>
      </c>
      <c r="G46" s="92">
        <v>0.17889587700908455</v>
      </c>
      <c r="H46" s="83">
        <v>-0.37109375</v>
      </c>
      <c r="I46" s="91">
        <v>455</v>
      </c>
      <c r="J46" s="93">
        <v>-0.64615384615384608</v>
      </c>
      <c r="K46" s="90">
        <v>3219</v>
      </c>
      <c r="L46" s="81">
        <v>0.23427947598253276</v>
      </c>
      <c r="M46" s="91">
        <v>2385</v>
      </c>
      <c r="N46" s="92">
        <v>0.18580554689934559</v>
      </c>
      <c r="O46" s="83">
        <v>0.34968553459119489</v>
      </c>
    </row>
    <row r="47" spans="2:15">
      <c r="B47" s="78"/>
      <c r="C47" s="79" t="s">
        <v>8</v>
      </c>
      <c r="D47" s="90">
        <v>234</v>
      </c>
      <c r="E47" s="81">
        <v>0.20418848167539266</v>
      </c>
      <c r="F47" s="91">
        <v>147</v>
      </c>
      <c r="G47" s="92">
        <v>0.10272536687631027</v>
      </c>
      <c r="H47" s="83">
        <v>0.59183673469387754</v>
      </c>
      <c r="I47" s="91">
        <v>298</v>
      </c>
      <c r="J47" s="93">
        <v>-0.21476510067114096</v>
      </c>
      <c r="K47" s="90">
        <v>2215</v>
      </c>
      <c r="L47" s="81">
        <v>0.16120815138282388</v>
      </c>
      <c r="M47" s="91">
        <v>1863</v>
      </c>
      <c r="N47" s="92">
        <v>0.14513867248363976</v>
      </c>
      <c r="O47" s="83">
        <v>0.18894256575415991</v>
      </c>
    </row>
    <row r="48" spans="2:15">
      <c r="B48" s="78"/>
      <c r="C48" s="79" t="s">
        <v>4</v>
      </c>
      <c r="D48" s="90">
        <v>204</v>
      </c>
      <c r="E48" s="81">
        <v>0.17801047120418848</v>
      </c>
      <c r="F48" s="91">
        <v>299</v>
      </c>
      <c r="G48" s="92">
        <v>0.20894479385045422</v>
      </c>
      <c r="H48" s="83">
        <v>-0.31772575250836121</v>
      </c>
      <c r="I48" s="91">
        <v>345</v>
      </c>
      <c r="J48" s="93">
        <v>-0.40869565217391302</v>
      </c>
      <c r="K48" s="90">
        <v>2125</v>
      </c>
      <c r="L48" s="81">
        <v>0.15465793304221251</v>
      </c>
      <c r="M48" s="91">
        <v>2575</v>
      </c>
      <c r="N48" s="92">
        <v>0.20060766593954504</v>
      </c>
      <c r="O48" s="83">
        <v>-0.17475728155339809</v>
      </c>
    </row>
    <row r="49" spans="2:15">
      <c r="B49" s="121"/>
      <c r="C49" s="79" t="s">
        <v>9</v>
      </c>
      <c r="D49" s="90">
        <v>124</v>
      </c>
      <c r="E49" s="81">
        <v>0.10820244328097731</v>
      </c>
      <c r="F49" s="91">
        <v>186</v>
      </c>
      <c r="G49" s="92">
        <v>0.12997903563941299</v>
      </c>
      <c r="H49" s="83">
        <v>-0.33333333333333337</v>
      </c>
      <c r="I49" s="91">
        <v>439</v>
      </c>
      <c r="J49" s="93">
        <v>-0.71753986332574038</v>
      </c>
      <c r="K49" s="90">
        <v>1936</v>
      </c>
      <c r="L49" s="81">
        <v>0.14090247452692867</v>
      </c>
      <c r="M49" s="91">
        <v>1490</v>
      </c>
      <c r="N49" s="92">
        <v>0.1160797756310377</v>
      </c>
      <c r="O49" s="83">
        <v>0.29932885906040263</v>
      </c>
    </row>
    <row r="50" spans="2:15">
      <c r="B50" s="78"/>
      <c r="C50" s="79" t="s">
        <v>11</v>
      </c>
      <c r="D50" s="90">
        <v>118</v>
      </c>
      <c r="E50" s="81">
        <v>0.10296684118673648</v>
      </c>
      <c r="F50" s="91">
        <v>111</v>
      </c>
      <c r="G50" s="92">
        <v>7.7568134171907763E-2</v>
      </c>
      <c r="H50" s="83">
        <v>6.3063063063063085E-2</v>
      </c>
      <c r="I50" s="91">
        <v>142</v>
      </c>
      <c r="J50" s="93">
        <v>-0.16901408450704225</v>
      </c>
      <c r="K50" s="90">
        <v>679</v>
      </c>
      <c r="L50" s="81">
        <v>4.9417758369723438E-2</v>
      </c>
      <c r="M50" s="91">
        <v>838</v>
      </c>
      <c r="N50" s="92">
        <v>6.5285135556248056E-2</v>
      </c>
      <c r="O50" s="83">
        <v>-0.18973747016706444</v>
      </c>
    </row>
    <row r="51" spans="2:15">
      <c r="B51" s="78"/>
      <c r="C51" s="79" t="s">
        <v>12</v>
      </c>
      <c r="D51" s="90">
        <v>11</v>
      </c>
      <c r="E51" s="81">
        <v>9.5986038394415361E-3</v>
      </c>
      <c r="F51" s="91">
        <v>42</v>
      </c>
      <c r="G51" s="92">
        <v>2.9350104821802937E-2</v>
      </c>
      <c r="H51" s="83">
        <v>-0.73809523809523814</v>
      </c>
      <c r="I51" s="91">
        <v>24</v>
      </c>
      <c r="J51" s="93">
        <v>-0.54166666666666674</v>
      </c>
      <c r="K51" s="90">
        <v>136</v>
      </c>
      <c r="L51" s="81">
        <v>9.8981077147016015E-3</v>
      </c>
      <c r="M51" s="91">
        <v>292</v>
      </c>
      <c r="N51" s="92">
        <v>2.2748519788095979E-2</v>
      </c>
      <c r="O51" s="83">
        <v>-0.53424657534246578</v>
      </c>
    </row>
    <row r="52" spans="2:15">
      <c r="B52" s="147"/>
      <c r="C52" s="94" t="s">
        <v>30</v>
      </c>
      <c r="D52" s="95">
        <v>0</v>
      </c>
      <c r="E52" s="96">
        <v>0</v>
      </c>
      <c r="F52" s="95">
        <v>0</v>
      </c>
      <c r="G52" s="101">
        <v>0</v>
      </c>
      <c r="H52" s="97"/>
      <c r="I52" s="95">
        <v>0</v>
      </c>
      <c r="J52" s="102"/>
      <c r="K52" s="95">
        <v>0</v>
      </c>
      <c r="L52" s="101">
        <v>0</v>
      </c>
      <c r="M52" s="95">
        <v>0</v>
      </c>
      <c r="N52" s="101">
        <v>0</v>
      </c>
      <c r="O52" s="98"/>
    </row>
    <row r="53" spans="2:15">
      <c r="B53" s="25" t="s">
        <v>6</v>
      </c>
      <c r="C53" s="99" t="s">
        <v>31</v>
      </c>
      <c r="D53" s="39">
        <v>1146</v>
      </c>
      <c r="E53" s="18">
        <v>0.99999999999999989</v>
      </c>
      <c r="F53" s="39">
        <v>1431</v>
      </c>
      <c r="G53" s="18">
        <v>1</v>
      </c>
      <c r="H53" s="19">
        <v>-0.19916142557651995</v>
      </c>
      <c r="I53" s="39">
        <v>2236</v>
      </c>
      <c r="J53" s="20">
        <v>-0.48747763864042937</v>
      </c>
      <c r="K53" s="39">
        <v>13737</v>
      </c>
      <c r="L53" s="18">
        <v>0.99978165938864627</v>
      </c>
      <c r="M53" s="39">
        <v>12829</v>
      </c>
      <c r="N53" s="20">
        <v>0.99945465877220319</v>
      </c>
      <c r="O53" s="22">
        <v>7.0777145529659302E-2</v>
      </c>
    </row>
    <row r="54" spans="2:15">
      <c r="B54" s="25" t="s">
        <v>59</v>
      </c>
      <c r="C54" s="99" t="s">
        <v>31</v>
      </c>
      <c r="D54" s="100">
        <v>0</v>
      </c>
      <c r="E54" s="18">
        <v>1</v>
      </c>
      <c r="F54" s="100">
        <v>0</v>
      </c>
      <c r="G54" s="18">
        <v>1</v>
      </c>
      <c r="H54" s="19"/>
      <c r="I54" s="100">
        <v>0</v>
      </c>
      <c r="J54" s="20"/>
      <c r="K54" s="100">
        <v>3</v>
      </c>
      <c r="L54" s="18">
        <v>1</v>
      </c>
      <c r="M54" s="100">
        <v>3</v>
      </c>
      <c r="N54" s="18">
        <v>1</v>
      </c>
      <c r="O54" s="22">
        <v>0</v>
      </c>
    </row>
    <row r="55" spans="2:15">
      <c r="B55" s="26"/>
      <c r="C55" s="103" t="s">
        <v>31</v>
      </c>
      <c r="D55" s="40">
        <v>1146</v>
      </c>
      <c r="E55" s="13">
        <v>1</v>
      </c>
      <c r="F55" s="40">
        <v>1431</v>
      </c>
      <c r="G55" s="13">
        <v>1</v>
      </c>
      <c r="H55" s="14">
        <v>-0.19916142557651995</v>
      </c>
      <c r="I55" s="40">
        <v>2236</v>
      </c>
      <c r="J55" s="15">
        <v>-0.48747763864042937</v>
      </c>
      <c r="K55" s="40">
        <v>13740</v>
      </c>
      <c r="L55" s="13">
        <v>1</v>
      </c>
      <c r="M55" s="40">
        <v>12836</v>
      </c>
      <c r="N55" s="13">
        <v>1</v>
      </c>
      <c r="O55" s="23">
        <v>7.0426924275475145E-2</v>
      </c>
    </row>
    <row r="56" spans="2:15">
      <c r="B56" s="36" t="s">
        <v>45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64" t="s">
        <v>53</v>
      </c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24"/>
    </row>
    <row r="59" spans="2:15">
      <c r="B59" s="165" t="s">
        <v>54</v>
      </c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9" t="s">
        <v>38</v>
      </c>
    </row>
    <row r="60" spans="2:15">
      <c r="B60" s="186" t="s">
        <v>22</v>
      </c>
      <c r="C60" s="186" t="s">
        <v>1</v>
      </c>
      <c r="D60" s="169" t="s">
        <v>82</v>
      </c>
      <c r="E60" s="159"/>
      <c r="F60" s="159"/>
      <c r="G60" s="159"/>
      <c r="H60" s="170"/>
      <c r="I60" s="159" t="s">
        <v>78</v>
      </c>
      <c r="J60" s="159"/>
      <c r="K60" s="169" t="s">
        <v>83</v>
      </c>
      <c r="L60" s="159"/>
      <c r="M60" s="159"/>
      <c r="N60" s="159"/>
      <c r="O60" s="170"/>
    </row>
    <row r="61" spans="2:15">
      <c r="B61" s="187"/>
      <c r="C61" s="187"/>
      <c r="D61" s="166" t="s">
        <v>84</v>
      </c>
      <c r="E61" s="167"/>
      <c r="F61" s="167"/>
      <c r="G61" s="167"/>
      <c r="H61" s="168"/>
      <c r="I61" s="167" t="s">
        <v>79</v>
      </c>
      <c r="J61" s="167"/>
      <c r="K61" s="166" t="s">
        <v>85</v>
      </c>
      <c r="L61" s="167"/>
      <c r="M61" s="167"/>
      <c r="N61" s="167"/>
      <c r="O61" s="168"/>
    </row>
    <row r="62" spans="2:15" ht="15" customHeight="1">
      <c r="B62" s="187"/>
      <c r="C62" s="185"/>
      <c r="D62" s="160">
        <v>2019</v>
      </c>
      <c r="E62" s="161"/>
      <c r="F62" s="171">
        <v>2018</v>
      </c>
      <c r="G62" s="171"/>
      <c r="H62" s="188" t="s">
        <v>23</v>
      </c>
      <c r="I62" s="190">
        <v>2019</v>
      </c>
      <c r="J62" s="160" t="s">
        <v>86</v>
      </c>
      <c r="K62" s="160">
        <v>2019</v>
      </c>
      <c r="L62" s="161"/>
      <c r="M62" s="171">
        <v>2018</v>
      </c>
      <c r="N62" s="161"/>
      <c r="O62" s="175" t="s">
        <v>23</v>
      </c>
    </row>
    <row r="63" spans="2:15" ht="14.45" customHeight="1">
      <c r="B63" s="193" t="s">
        <v>22</v>
      </c>
      <c r="C63" s="176" t="s">
        <v>25</v>
      </c>
      <c r="D63" s="162"/>
      <c r="E63" s="163"/>
      <c r="F63" s="172"/>
      <c r="G63" s="172"/>
      <c r="H63" s="189"/>
      <c r="I63" s="191"/>
      <c r="J63" s="192"/>
      <c r="K63" s="162"/>
      <c r="L63" s="163"/>
      <c r="M63" s="172"/>
      <c r="N63" s="163"/>
      <c r="O63" s="175"/>
    </row>
    <row r="64" spans="2:15" ht="15" customHeight="1">
      <c r="B64" s="193"/>
      <c r="C64" s="176"/>
      <c r="D64" s="155" t="s">
        <v>26</v>
      </c>
      <c r="E64" s="151" t="s">
        <v>2</v>
      </c>
      <c r="F64" s="154" t="s">
        <v>26</v>
      </c>
      <c r="G64" s="60" t="s">
        <v>2</v>
      </c>
      <c r="H64" s="178" t="s">
        <v>27</v>
      </c>
      <c r="I64" s="61" t="s">
        <v>26</v>
      </c>
      <c r="J64" s="180" t="s">
        <v>87</v>
      </c>
      <c r="K64" s="155" t="s">
        <v>26</v>
      </c>
      <c r="L64" s="59" t="s">
        <v>2</v>
      </c>
      <c r="M64" s="154" t="s">
        <v>26</v>
      </c>
      <c r="N64" s="59" t="s">
        <v>2</v>
      </c>
      <c r="O64" s="182" t="s">
        <v>27</v>
      </c>
    </row>
    <row r="65" spans="2:15" ht="14.25" customHeight="1">
      <c r="B65" s="194"/>
      <c r="C65" s="177"/>
      <c r="D65" s="152" t="s">
        <v>28</v>
      </c>
      <c r="E65" s="153" t="s">
        <v>29</v>
      </c>
      <c r="F65" s="57" t="s">
        <v>28</v>
      </c>
      <c r="G65" s="58" t="s">
        <v>29</v>
      </c>
      <c r="H65" s="179"/>
      <c r="I65" s="62" t="s">
        <v>28</v>
      </c>
      <c r="J65" s="181"/>
      <c r="K65" s="152" t="s">
        <v>28</v>
      </c>
      <c r="L65" s="153" t="s">
        <v>29</v>
      </c>
      <c r="M65" s="57" t="s">
        <v>28</v>
      </c>
      <c r="N65" s="153" t="s">
        <v>29</v>
      </c>
      <c r="O65" s="183"/>
    </row>
    <row r="66" spans="2:15">
      <c r="B66" s="78"/>
      <c r="C66" s="71" t="s">
        <v>12</v>
      </c>
      <c r="D66" s="88">
        <v>69</v>
      </c>
      <c r="E66" s="73">
        <v>0.35567010309278352</v>
      </c>
      <c r="F66" s="89">
        <v>77</v>
      </c>
      <c r="G66" s="74">
        <v>0.37378640776699029</v>
      </c>
      <c r="H66" s="75">
        <v>-0.10389610389610393</v>
      </c>
      <c r="I66" s="88">
        <v>133</v>
      </c>
      <c r="J66" s="77">
        <v>-0.48120300751879697</v>
      </c>
      <c r="K66" s="88">
        <v>641</v>
      </c>
      <c r="L66" s="73">
        <v>0.41408268733850129</v>
      </c>
      <c r="M66" s="89">
        <v>544</v>
      </c>
      <c r="N66" s="74">
        <v>0.41056603773584904</v>
      </c>
      <c r="O66" s="75">
        <v>0.17830882352941169</v>
      </c>
    </row>
    <row r="67" spans="2:15">
      <c r="B67" s="78"/>
      <c r="C67" s="79" t="s">
        <v>4</v>
      </c>
      <c r="D67" s="90">
        <v>64</v>
      </c>
      <c r="E67" s="81">
        <v>0.32989690721649484</v>
      </c>
      <c r="F67" s="91">
        <v>60</v>
      </c>
      <c r="G67" s="92">
        <v>0.29126213592233008</v>
      </c>
      <c r="H67" s="83">
        <v>6.6666666666666652E-2</v>
      </c>
      <c r="I67" s="90">
        <v>70</v>
      </c>
      <c r="J67" s="93">
        <v>-8.5714285714285743E-2</v>
      </c>
      <c r="K67" s="90">
        <v>384</v>
      </c>
      <c r="L67" s="81">
        <v>0.24806201550387597</v>
      </c>
      <c r="M67" s="91">
        <v>344</v>
      </c>
      <c r="N67" s="92">
        <v>0.25962264150943398</v>
      </c>
      <c r="O67" s="83">
        <v>0.11627906976744184</v>
      </c>
    </row>
    <row r="68" spans="2:15">
      <c r="B68" s="78"/>
      <c r="C68" s="79" t="s">
        <v>9</v>
      </c>
      <c r="D68" s="90">
        <v>43</v>
      </c>
      <c r="E68" s="81">
        <v>0.22164948453608246</v>
      </c>
      <c r="F68" s="91">
        <v>37</v>
      </c>
      <c r="G68" s="92">
        <v>0.1796116504854369</v>
      </c>
      <c r="H68" s="83">
        <v>0.16216216216216206</v>
      </c>
      <c r="I68" s="91"/>
      <c r="J68" s="93"/>
      <c r="K68" s="90">
        <v>282</v>
      </c>
      <c r="L68" s="81">
        <v>0.18217054263565891</v>
      </c>
      <c r="M68" s="91">
        <v>227</v>
      </c>
      <c r="N68" s="92">
        <v>0.17132075471698113</v>
      </c>
      <c r="O68" s="83">
        <v>0.24229074889867852</v>
      </c>
    </row>
    <row r="69" spans="2:15" ht="14.45" customHeight="1">
      <c r="B69" s="78"/>
      <c r="C69" s="79" t="s">
        <v>43</v>
      </c>
      <c r="D69" s="90">
        <v>0</v>
      </c>
      <c r="E69" s="81">
        <v>0</v>
      </c>
      <c r="F69" s="91">
        <v>10</v>
      </c>
      <c r="G69" s="92">
        <v>4.8543689320388349E-2</v>
      </c>
      <c r="H69" s="83">
        <v>-1</v>
      </c>
      <c r="I69" s="91"/>
      <c r="J69" s="93"/>
      <c r="K69" s="90">
        <v>74</v>
      </c>
      <c r="L69" s="81">
        <v>4.7803617571059429E-2</v>
      </c>
      <c r="M69" s="91">
        <v>55</v>
      </c>
      <c r="N69" s="92">
        <v>4.1509433962264149E-2</v>
      </c>
      <c r="O69" s="83">
        <v>0.34545454545454546</v>
      </c>
    </row>
    <row r="70" spans="2:15" ht="14.45" customHeight="1">
      <c r="B70" s="121"/>
      <c r="C70" s="79" t="s">
        <v>3</v>
      </c>
      <c r="D70" s="90">
        <v>3</v>
      </c>
      <c r="E70" s="81">
        <v>1.5463917525773196E-2</v>
      </c>
      <c r="F70" s="91">
        <v>11</v>
      </c>
      <c r="G70" s="92">
        <v>5.3398058252427182E-2</v>
      </c>
      <c r="H70" s="83">
        <v>-0.72727272727272729</v>
      </c>
      <c r="I70" s="91">
        <v>18</v>
      </c>
      <c r="J70" s="93">
        <v>-0.83333333333333337</v>
      </c>
      <c r="K70" s="90">
        <v>68</v>
      </c>
      <c r="L70" s="81">
        <v>4.3927648578811367E-2</v>
      </c>
      <c r="M70" s="91">
        <v>84</v>
      </c>
      <c r="N70" s="92">
        <v>6.3396226415094334E-2</v>
      </c>
      <c r="O70" s="83">
        <v>-0.19047619047619047</v>
      </c>
    </row>
    <row r="71" spans="2:15" ht="14.45" customHeight="1">
      <c r="B71" s="78"/>
      <c r="C71" s="79" t="s">
        <v>11</v>
      </c>
      <c r="D71" s="90">
        <v>5</v>
      </c>
      <c r="E71" s="81">
        <v>2.5773195876288658E-2</v>
      </c>
      <c r="F71" s="91">
        <v>2</v>
      </c>
      <c r="G71" s="92">
        <v>9.7087378640776691E-3</v>
      </c>
      <c r="H71" s="83">
        <v>1.5</v>
      </c>
      <c r="I71" s="91">
        <v>6</v>
      </c>
      <c r="J71" s="93">
        <v>-0.16666666666666663</v>
      </c>
      <c r="K71" s="90">
        <v>31</v>
      </c>
      <c r="L71" s="81">
        <v>2.0025839793281652E-2</v>
      </c>
      <c r="M71" s="91">
        <v>25</v>
      </c>
      <c r="N71" s="92">
        <v>1.8867924528301886E-2</v>
      </c>
      <c r="O71" s="83">
        <v>0.24</v>
      </c>
    </row>
    <row r="72" spans="2:15" ht="14.45" customHeight="1">
      <c r="B72" s="78"/>
      <c r="C72" s="79" t="s">
        <v>17</v>
      </c>
      <c r="D72" s="90">
        <v>2</v>
      </c>
      <c r="E72" s="81">
        <v>1.0309278350515464E-2</v>
      </c>
      <c r="F72" s="91">
        <v>1</v>
      </c>
      <c r="G72" s="92">
        <v>4.8543689320388345E-3</v>
      </c>
      <c r="H72" s="83">
        <v>1</v>
      </c>
      <c r="I72" s="91">
        <v>3</v>
      </c>
      <c r="J72" s="93">
        <v>-0.33333333333333337</v>
      </c>
      <c r="K72" s="90">
        <v>25</v>
      </c>
      <c r="L72" s="81">
        <v>1.614987080103359E-2</v>
      </c>
      <c r="M72" s="91">
        <v>10</v>
      </c>
      <c r="N72" s="92">
        <v>7.5471698113207548E-3</v>
      </c>
      <c r="O72" s="83">
        <v>1.5</v>
      </c>
    </row>
    <row r="73" spans="2:15">
      <c r="B73" s="78"/>
      <c r="C73" s="94" t="s">
        <v>30</v>
      </c>
      <c r="D73" s="95">
        <v>8</v>
      </c>
      <c r="E73" s="96">
        <v>4.1237113402061855E-2</v>
      </c>
      <c r="F73" s="95">
        <v>8</v>
      </c>
      <c r="G73" s="101">
        <v>3.8834951456310676E-2</v>
      </c>
      <c r="H73" s="97">
        <v>0</v>
      </c>
      <c r="I73" s="95">
        <v>9</v>
      </c>
      <c r="J73" s="102">
        <v>-0.11111111111111116</v>
      </c>
      <c r="K73" s="95">
        <v>43</v>
      </c>
      <c r="L73" s="101">
        <v>2.7777777777777776E-2</v>
      </c>
      <c r="M73" s="95">
        <v>36</v>
      </c>
      <c r="N73" s="101">
        <v>2.716981132075471E-2</v>
      </c>
      <c r="O73" s="98">
        <v>0.19444444444444442</v>
      </c>
    </row>
    <row r="74" spans="2:15" ht="15" customHeight="1">
      <c r="B74" s="26" t="s">
        <v>5</v>
      </c>
      <c r="C74" s="99" t="s">
        <v>31</v>
      </c>
      <c r="D74" s="39">
        <v>194</v>
      </c>
      <c r="E74" s="18">
        <v>1</v>
      </c>
      <c r="F74" s="39">
        <v>206</v>
      </c>
      <c r="G74" s="18">
        <v>0.99999999999999989</v>
      </c>
      <c r="H74" s="19">
        <v>-5.8252427184465994E-2</v>
      </c>
      <c r="I74" s="39">
        <v>239</v>
      </c>
      <c r="J74" s="20">
        <v>-4.1502506265664163</v>
      </c>
      <c r="K74" s="39">
        <v>1548</v>
      </c>
      <c r="L74" s="18">
        <v>0.99999999999999989</v>
      </c>
      <c r="M74" s="39">
        <v>1325</v>
      </c>
      <c r="N74" s="20">
        <v>0.99999999999999989</v>
      </c>
      <c r="O74" s="22">
        <v>0.16830188679245284</v>
      </c>
    </row>
    <row r="75" spans="2:15">
      <c r="B75" s="78"/>
      <c r="C75" s="71" t="s">
        <v>4</v>
      </c>
      <c r="D75" s="88">
        <v>53</v>
      </c>
      <c r="E75" s="73">
        <v>0.17096774193548386</v>
      </c>
      <c r="F75" s="89">
        <v>98</v>
      </c>
      <c r="G75" s="74">
        <v>0.245</v>
      </c>
      <c r="H75" s="75">
        <v>-0.45918367346938771</v>
      </c>
      <c r="I75" s="89">
        <v>178</v>
      </c>
      <c r="J75" s="77">
        <v>-0.702247191011236</v>
      </c>
      <c r="K75" s="88">
        <v>717</v>
      </c>
      <c r="L75" s="73">
        <v>0.22834394904458599</v>
      </c>
      <c r="M75" s="89">
        <v>591</v>
      </c>
      <c r="N75" s="74">
        <v>0.20033898305084746</v>
      </c>
      <c r="O75" s="75">
        <v>0.21319796954314718</v>
      </c>
    </row>
    <row r="76" spans="2:15" ht="15" customHeight="1">
      <c r="B76" s="78"/>
      <c r="C76" s="79" t="s">
        <v>10</v>
      </c>
      <c r="D76" s="90">
        <v>85</v>
      </c>
      <c r="E76" s="81">
        <v>0.27419354838709675</v>
      </c>
      <c r="F76" s="91">
        <v>68</v>
      </c>
      <c r="G76" s="92">
        <v>0.17</v>
      </c>
      <c r="H76" s="83">
        <v>0.25</v>
      </c>
      <c r="I76" s="91">
        <v>164</v>
      </c>
      <c r="J76" s="93">
        <v>-0.48170731707317072</v>
      </c>
      <c r="K76" s="90">
        <v>688</v>
      </c>
      <c r="L76" s="81">
        <v>0.21910828025477708</v>
      </c>
      <c r="M76" s="91">
        <v>542</v>
      </c>
      <c r="N76" s="92">
        <v>0.18372881355932202</v>
      </c>
      <c r="O76" s="83">
        <v>0.26937269372693717</v>
      </c>
    </row>
    <row r="77" spans="2:15">
      <c r="B77" s="78"/>
      <c r="C77" s="79" t="s">
        <v>9</v>
      </c>
      <c r="D77" s="90">
        <v>40</v>
      </c>
      <c r="E77" s="81">
        <v>0.12903225806451613</v>
      </c>
      <c r="F77" s="91">
        <v>81</v>
      </c>
      <c r="G77" s="92">
        <v>0.20250000000000001</v>
      </c>
      <c r="H77" s="83">
        <v>-0.50617283950617287</v>
      </c>
      <c r="I77" s="91">
        <v>146</v>
      </c>
      <c r="J77" s="93">
        <v>-0.72602739726027399</v>
      </c>
      <c r="K77" s="90">
        <v>523</v>
      </c>
      <c r="L77" s="81">
        <v>0.16656050955414012</v>
      </c>
      <c r="M77" s="91">
        <v>501</v>
      </c>
      <c r="N77" s="92">
        <v>0.16983050847457626</v>
      </c>
      <c r="O77" s="83">
        <v>4.3912175648702645E-2</v>
      </c>
    </row>
    <row r="78" spans="2:15" ht="15" customHeight="1">
      <c r="B78" s="78"/>
      <c r="C78" s="79" t="s">
        <v>8</v>
      </c>
      <c r="D78" s="90">
        <v>49</v>
      </c>
      <c r="E78" s="81">
        <v>0.15806451612903225</v>
      </c>
      <c r="F78" s="91">
        <v>57</v>
      </c>
      <c r="G78" s="92">
        <v>0.14249999999999999</v>
      </c>
      <c r="H78" s="83">
        <v>-0.14035087719298245</v>
      </c>
      <c r="I78" s="91">
        <v>112</v>
      </c>
      <c r="J78" s="93">
        <v>-0.5625</v>
      </c>
      <c r="K78" s="90">
        <v>463</v>
      </c>
      <c r="L78" s="81">
        <v>0.14745222929936305</v>
      </c>
      <c r="M78" s="91">
        <v>418</v>
      </c>
      <c r="N78" s="92">
        <v>0.14169491525423727</v>
      </c>
      <c r="O78" s="83">
        <v>0.10765550239234445</v>
      </c>
    </row>
    <row r="79" spans="2:15">
      <c r="B79" s="121"/>
      <c r="C79" s="79" t="s">
        <v>3</v>
      </c>
      <c r="D79" s="90">
        <v>36</v>
      </c>
      <c r="E79" s="81">
        <v>0.11612903225806452</v>
      </c>
      <c r="F79" s="91">
        <v>59</v>
      </c>
      <c r="G79" s="92">
        <v>0.14749999999999999</v>
      </c>
      <c r="H79" s="83">
        <v>-0.38983050847457623</v>
      </c>
      <c r="I79" s="91">
        <v>74</v>
      </c>
      <c r="J79" s="93">
        <v>-0.51351351351351349</v>
      </c>
      <c r="K79" s="90">
        <v>442</v>
      </c>
      <c r="L79" s="81">
        <v>0.14076433121019108</v>
      </c>
      <c r="M79" s="91">
        <v>530</v>
      </c>
      <c r="N79" s="92">
        <v>0.17966101694915254</v>
      </c>
      <c r="O79" s="83">
        <v>-0.16603773584905657</v>
      </c>
    </row>
    <row r="80" spans="2:15" ht="15" customHeight="1">
      <c r="B80" s="78"/>
      <c r="C80" s="79" t="s">
        <v>11</v>
      </c>
      <c r="D80" s="90">
        <v>30</v>
      </c>
      <c r="E80" s="81">
        <v>9.6774193548387094E-2</v>
      </c>
      <c r="F80" s="91">
        <v>22</v>
      </c>
      <c r="G80" s="92">
        <v>5.5E-2</v>
      </c>
      <c r="H80" s="83">
        <v>0.36363636363636354</v>
      </c>
      <c r="I80" s="91">
        <v>31</v>
      </c>
      <c r="J80" s="93">
        <v>-3.2258064516129004E-2</v>
      </c>
      <c r="K80" s="90">
        <v>190</v>
      </c>
      <c r="L80" s="81">
        <v>6.0509554140127389E-2</v>
      </c>
      <c r="M80" s="91">
        <v>151</v>
      </c>
      <c r="N80" s="92">
        <v>5.11864406779661E-2</v>
      </c>
      <c r="O80" s="83">
        <v>0.25827814569536423</v>
      </c>
    </row>
    <row r="81" spans="2:15" ht="15" customHeight="1">
      <c r="B81" s="78"/>
      <c r="C81" s="79" t="s">
        <v>12</v>
      </c>
      <c r="D81" s="90">
        <v>15</v>
      </c>
      <c r="E81" s="81">
        <v>4.8387096774193547E-2</v>
      </c>
      <c r="F81" s="91">
        <v>11</v>
      </c>
      <c r="G81" s="92">
        <v>2.75E-2</v>
      </c>
      <c r="H81" s="83">
        <v>0.36363636363636354</v>
      </c>
      <c r="I81" s="91">
        <v>22</v>
      </c>
      <c r="J81" s="93">
        <v>-0.31818181818181823</v>
      </c>
      <c r="K81" s="90">
        <v>98</v>
      </c>
      <c r="L81" s="81">
        <v>3.1210191082802548E-2</v>
      </c>
      <c r="M81" s="91">
        <v>204</v>
      </c>
      <c r="N81" s="92">
        <v>6.9152542372881362E-2</v>
      </c>
      <c r="O81" s="83">
        <v>-0.51960784313725483</v>
      </c>
    </row>
    <row r="82" spans="2:15" ht="15" customHeight="1">
      <c r="B82" s="147"/>
      <c r="C82" s="94" t="s">
        <v>30</v>
      </c>
      <c r="D82" s="95">
        <v>2</v>
      </c>
      <c r="E82" s="96">
        <v>6.4516129032258064E-3</v>
      </c>
      <c r="F82" s="95">
        <v>4</v>
      </c>
      <c r="G82" s="101">
        <v>0.01</v>
      </c>
      <c r="H82" s="97">
        <v>-0.5</v>
      </c>
      <c r="I82" s="95">
        <v>4</v>
      </c>
      <c r="J82" s="102">
        <v>-0.5</v>
      </c>
      <c r="K82" s="95">
        <v>19</v>
      </c>
      <c r="L82" s="101">
        <v>6.0509554140127392E-3</v>
      </c>
      <c r="M82" s="95">
        <v>13</v>
      </c>
      <c r="N82" s="101">
        <v>4.4067796610169491E-3</v>
      </c>
      <c r="O82" s="98">
        <v>0.46153846153846145</v>
      </c>
    </row>
    <row r="83" spans="2:15" ht="15" customHeight="1">
      <c r="B83" s="25" t="s">
        <v>6</v>
      </c>
      <c r="C83" s="99" t="s">
        <v>31</v>
      </c>
      <c r="D83" s="39">
        <v>310</v>
      </c>
      <c r="E83" s="18">
        <v>1</v>
      </c>
      <c r="F83" s="39">
        <v>400</v>
      </c>
      <c r="G83" s="18">
        <v>1</v>
      </c>
      <c r="H83" s="19">
        <v>-0.22499999999999998</v>
      </c>
      <c r="I83" s="39">
        <v>731</v>
      </c>
      <c r="J83" s="20">
        <v>-0.57592339261285908</v>
      </c>
      <c r="K83" s="39">
        <v>3140</v>
      </c>
      <c r="L83" s="18">
        <v>1</v>
      </c>
      <c r="M83" s="39">
        <v>2950</v>
      </c>
      <c r="N83" s="20">
        <v>1</v>
      </c>
      <c r="O83" s="22">
        <v>6.4406779661017044E-2</v>
      </c>
    </row>
    <row r="84" spans="2:15">
      <c r="B84" s="25" t="s">
        <v>59</v>
      </c>
      <c r="C84" s="99" t="s">
        <v>31</v>
      </c>
      <c r="D84" s="100">
        <v>6</v>
      </c>
      <c r="E84" s="18">
        <v>1</v>
      </c>
      <c r="F84" s="100">
        <v>0</v>
      </c>
      <c r="G84" s="18">
        <v>1</v>
      </c>
      <c r="H84" s="19"/>
      <c r="I84" s="100">
        <v>1</v>
      </c>
      <c r="J84" s="20">
        <v>5</v>
      </c>
      <c r="K84" s="100">
        <v>12</v>
      </c>
      <c r="L84" s="18">
        <v>1</v>
      </c>
      <c r="M84" s="100">
        <v>6</v>
      </c>
      <c r="N84" s="18">
        <v>1</v>
      </c>
      <c r="O84" s="22">
        <v>1</v>
      </c>
    </row>
    <row r="85" spans="2:15" ht="15" customHeight="1">
      <c r="B85" s="26"/>
      <c r="C85" s="103" t="s">
        <v>31</v>
      </c>
      <c r="D85" s="40">
        <v>510</v>
      </c>
      <c r="E85" s="13">
        <v>1</v>
      </c>
      <c r="F85" s="40">
        <v>606</v>
      </c>
      <c r="G85" s="13">
        <v>1</v>
      </c>
      <c r="H85" s="14">
        <v>-0.15841584158415845</v>
      </c>
      <c r="I85" s="40">
        <v>1074</v>
      </c>
      <c r="J85" s="15">
        <v>-0.52513966480446927</v>
      </c>
      <c r="K85" s="40">
        <v>4700</v>
      </c>
      <c r="L85" s="13">
        <v>1</v>
      </c>
      <c r="M85" s="40">
        <v>4281</v>
      </c>
      <c r="N85" s="13">
        <v>1</v>
      </c>
      <c r="O85" s="23">
        <v>9.7874328427937307E-2</v>
      </c>
    </row>
    <row r="86" spans="2:15">
      <c r="B86" s="36" t="s">
        <v>45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0" priority="33" operator="lessThan">
      <formula>0</formula>
    </cfRule>
  </conditionalFormatting>
  <conditionalFormatting sqref="H10:H14 J10:J14 O10:O14">
    <cfRule type="cellIs" dxfId="119" priority="32" operator="lessThan">
      <formula>0</formula>
    </cfRule>
  </conditionalFormatting>
  <conditionalFormatting sqref="J18 J15:J16">
    <cfRule type="cellIs" dxfId="118" priority="31" operator="lessThan">
      <formula>0</formula>
    </cfRule>
  </conditionalFormatting>
  <conditionalFormatting sqref="D19:O25 D10:O16">
    <cfRule type="cellIs" dxfId="117" priority="30" operator="equal">
      <formula>0</formula>
    </cfRule>
  </conditionalFormatting>
  <conditionalFormatting sqref="H26:H27 O26:O27 H17:H18 O17:O18">
    <cfRule type="cellIs" dxfId="116" priority="29" operator="lessThan">
      <formula>0</formula>
    </cfRule>
  </conditionalFormatting>
  <conditionalFormatting sqref="H19:H23 J19:J23 O19:O23">
    <cfRule type="cellIs" dxfId="115" priority="28" operator="lessThan">
      <formula>0</formula>
    </cfRule>
  </conditionalFormatting>
  <conditionalFormatting sqref="H29 O29">
    <cfRule type="cellIs" dxfId="114" priority="27" operator="lessThan">
      <formula>0</formula>
    </cfRule>
  </conditionalFormatting>
  <conditionalFormatting sqref="H29 O29 J29">
    <cfRule type="cellIs" dxfId="113" priority="26" operator="lessThan">
      <formula>0</formula>
    </cfRule>
  </conditionalFormatting>
  <conditionalFormatting sqref="H50:H52 J50:J52 O50:O52 O44 H44">
    <cfRule type="cellIs" dxfId="112" priority="25" operator="lessThan">
      <formula>0</formula>
    </cfRule>
  </conditionalFormatting>
  <conditionalFormatting sqref="H41:H43 J41:J43 O41:O43">
    <cfRule type="cellIs" dxfId="111" priority="23" operator="lessThan">
      <formula>0</formula>
    </cfRule>
  </conditionalFormatting>
  <conditionalFormatting sqref="H52 O52 O44 H44">
    <cfRule type="cellIs" dxfId="110" priority="24" operator="lessThan">
      <formula>0</formula>
    </cfRule>
  </conditionalFormatting>
  <conditionalFormatting sqref="H45:H49 J45:J49 O45:O49">
    <cfRule type="cellIs" dxfId="109" priority="22" operator="lessThan">
      <formula>0</formula>
    </cfRule>
  </conditionalFormatting>
  <conditionalFormatting sqref="D41:O43 D45:O51">
    <cfRule type="cellIs" dxfId="108" priority="21" operator="equal">
      <formula>0</formula>
    </cfRule>
  </conditionalFormatting>
  <conditionalFormatting sqref="H54 J54 O54">
    <cfRule type="cellIs" dxfId="107" priority="20" operator="lessThan">
      <formula>0</formula>
    </cfRule>
  </conditionalFormatting>
  <conditionalFormatting sqref="H53 J53 O53">
    <cfRule type="cellIs" dxfId="106" priority="19" operator="lessThan">
      <formula>0</formula>
    </cfRule>
  </conditionalFormatting>
  <conditionalFormatting sqref="H53 O53">
    <cfRule type="cellIs" dxfId="105" priority="18" operator="lessThan">
      <formula>0</formula>
    </cfRule>
  </conditionalFormatting>
  <conditionalFormatting sqref="H55 O55">
    <cfRule type="cellIs" dxfId="104" priority="17" operator="lessThan">
      <formula>0</formula>
    </cfRule>
  </conditionalFormatting>
  <conditionalFormatting sqref="H55 O55 J55">
    <cfRule type="cellIs" dxfId="103" priority="16" operator="lessThan">
      <formula>0</formula>
    </cfRule>
  </conditionalFormatting>
  <conditionalFormatting sqref="H66:H70 J66:J70 O66:O70">
    <cfRule type="cellIs" dxfId="102" priority="15" operator="lessThan">
      <formula>0</formula>
    </cfRule>
  </conditionalFormatting>
  <conditionalFormatting sqref="J71:J72 O71:O72 H71:H72">
    <cfRule type="cellIs" dxfId="101" priority="14" operator="lessThan">
      <formula>0</formula>
    </cfRule>
  </conditionalFormatting>
  <conditionalFormatting sqref="D75:O81 D66:O72">
    <cfRule type="cellIs" dxfId="100" priority="13" operator="equal">
      <formula>0</formula>
    </cfRule>
  </conditionalFormatting>
  <conditionalFormatting sqref="H80:H82 J80:J82 O80:O82">
    <cfRule type="cellIs" dxfId="99" priority="12" operator="lessThan">
      <formula>0</formula>
    </cfRule>
  </conditionalFormatting>
  <conditionalFormatting sqref="H75:H79 J75:J79 O75:O79">
    <cfRule type="cellIs" dxfId="98" priority="11" operator="lessThan">
      <formula>0</formula>
    </cfRule>
  </conditionalFormatting>
  <conditionalFormatting sqref="H73 O73">
    <cfRule type="cellIs" dxfId="97" priority="10" operator="lessThan">
      <formula>0</formula>
    </cfRule>
  </conditionalFormatting>
  <conditionalFormatting sqref="H73 J73 O73">
    <cfRule type="cellIs" dxfId="96" priority="9" operator="lessThan">
      <formula>0</formula>
    </cfRule>
  </conditionalFormatting>
  <conditionalFormatting sqref="H74 J74 O74">
    <cfRule type="cellIs" dxfId="95" priority="8" operator="lessThan">
      <formula>0</formula>
    </cfRule>
  </conditionalFormatting>
  <conditionalFormatting sqref="H74 O74">
    <cfRule type="cellIs" dxfId="94" priority="7" operator="lessThan">
      <formula>0</formula>
    </cfRule>
  </conditionalFormatting>
  <conditionalFormatting sqref="H82 O82">
    <cfRule type="cellIs" dxfId="93" priority="6" operator="lessThan">
      <formula>0</formula>
    </cfRule>
  </conditionalFormatting>
  <conditionalFormatting sqref="H84 J84 O84">
    <cfRule type="cellIs" dxfId="92" priority="5" operator="lessThan">
      <formula>0</formula>
    </cfRule>
  </conditionalFormatting>
  <conditionalFormatting sqref="H83 J83 O83">
    <cfRule type="cellIs" dxfId="91" priority="4" operator="lessThan">
      <formula>0</formula>
    </cfRule>
  </conditionalFormatting>
  <conditionalFormatting sqref="H83 O83">
    <cfRule type="cellIs" dxfId="90" priority="3" operator="lessThan">
      <formula>0</formula>
    </cfRule>
  </conditionalFormatting>
  <conditionalFormatting sqref="H85 O85">
    <cfRule type="cellIs" dxfId="89" priority="2" operator="lessThan">
      <formula>0</formula>
    </cfRule>
  </conditionalFormatting>
  <conditionalFormatting sqref="H85 O85 J85">
    <cfRule type="cellIs" dxfId="8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43683</v>
      </c>
    </row>
    <row r="2" spans="2:15">
      <c r="B2" s="164" t="s">
        <v>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24"/>
    </row>
    <row r="3" spans="2:15">
      <c r="B3" s="165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7" t="s">
        <v>38</v>
      </c>
    </row>
    <row r="4" spans="2:15" ht="14.45" customHeight="1">
      <c r="B4" s="186" t="s">
        <v>22</v>
      </c>
      <c r="C4" s="186" t="s">
        <v>1</v>
      </c>
      <c r="D4" s="169" t="s">
        <v>82</v>
      </c>
      <c r="E4" s="159"/>
      <c r="F4" s="159"/>
      <c r="G4" s="159"/>
      <c r="H4" s="170"/>
      <c r="I4" s="159" t="s">
        <v>78</v>
      </c>
      <c r="J4" s="159"/>
      <c r="K4" s="169" t="s">
        <v>83</v>
      </c>
      <c r="L4" s="159"/>
      <c r="M4" s="159"/>
      <c r="N4" s="159"/>
      <c r="O4" s="170"/>
    </row>
    <row r="5" spans="2:15" ht="14.45" customHeight="1">
      <c r="B5" s="187"/>
      <c r="C5" s="187"/>
      <c r="D5" s="166" t="s">
        <v>84</v>
      </c>
      <c r="E5" s="167"/>
      <c r="F5" s="167"/>
      <c r="G5" s="167"/>
      <c r="H5" s="168"/>
      <c r="I5" s="167" t="s">
        <v>79</v>
      </c>
      <c r="J5" s="167"/>
      <c r="K5" s="166" t="s">
        <v>85</v>
      </c>
      <c r="L5" s="167"/>
      <c r="M5" s="167"/>
      <c r="N5" s="167"/>
      <c r="O5" s="168"/>
    </row>
    <row r="6" spans="2:15" ht="14.45" customHeight="1">
      <c r="B6" s="187"/>
      <c r="C6" s="185"/>
      <c r="D6" s="160">
        <v>2019</v>
      </c>
      <c r="E6" s="161"/>
      <c r="F6" s="171">
        <v>2018</v>
      </c>
      <c r="G6" s="171"/>
      <c r="H6" s="188" t="s">
        <v>23</v>
      </c>
      <c r="I6" s="190">
        <v>2019</v>
      </c>
      <c r="J6" s="160" t="s">
        <v>86</v>
      </c>
      <c r="K6" s="160">
        <v>2019</v>
      </c>
      <c r="L6" s="161"/>
      <c r="M6" s="171">
        <v>2018</v>
      </c>
      <c r="N6" s="161"/>
      <c r="O6" s="175" t="s">
        <v>23</v>
      </c>
    </row>
    <row r="7" spans="2:15" ht="15" customHeight="1">
      <c r="B7" s="193" t="s">
        <v>22</v>
      </c>
      <c r="C7" s="176" t="s">
        <v>25</v>
      </c>
      <c r="D7" s="162"/>
      <c r="E7" s="163"/>
      <c r="F7" s="172"/>
      <c r="G7" s="172"/>
      <c r="H7" s="189"/>
      <c r="I7" s="191"/>
      <c r="J7" s="192"/>
      <c r="K7" s="162"/>
      <c r="L7" s="163"/>
      <c r="M7" s="172"/>
      <c r="N7" s="163"/>
      <c r="O7" s="175"/>
    </row>
    <row r="8" spans="2:15" ht="15" customHeight="1">
      <c r="B8" s="193"/>
      <c r="C8" s="176"/>
      <c r="D8" s="155" t="s">
        <v>26</v>
      </c>
      <c r="E8" s="151" t="s">
        <v>2</v>
      </c>
      <c r="F8" s="154" t="s">
        <v>26</v>
      </c>
      <c r="G8" s="60" t="s">
        <v>2</v>
      </c>
      <c r="H8" s="178" t="s">
        <v>27</v>
      </c>
      <c r="I8" s="61" t="s">
        <v>26</v>
      </c>
      <c r="J8" s="180" t="s">
        <v>87</v>
      </c>
      <c r="K8" s="155" t="s">
        <v>26</v>
      </c>
      <c r="L8" s="59" t="s">
        <v>2</v>
      </c>
      <c r="M8" s="154" t="s">
        <v>26</v>
      </c>
      <c r="N8" s="59" t="s">
        <v>2</v>
      </c>
      <c r="O8" s="182" t="s">
        <v>27</v>
      </c>
    </row>
    <row r="9" spans="2:15" ht="15" customHeight="1">
      <c r="B9" s="194"/>
      <c r="C9" s="177"/>
      <c r="D9" s="152" t="s">
        <v>28</v>
      </c>
      <c r="E9" s="153" t="s">
        <v>29</v>
      </c>
      <c r="F9" s="57" t="s">
        <v>28</v>
      </c>
      <c r="G9" s="58" t="s">
        <v>29</v>
      </c>
      <c r="H9" s="179"/>
      <c r="I9" s="62" t="s">
        <v>28</v>
      </c>
      <c r="J9" s="181"/>
      <c r="K9" s="152" t="s">
        <v>28</v>
      </c>
      <c r="L9" s="153" t="s">
        <v>29</v>
      </c>
      <c r="M9" s="57" t="s">
        <v>28</v>
      </c>
      <c r="N9" s="153" t="s">
        <v>29</v>
      </c>
      <c r="O9" s="183"/>
    </row>
    <row r="10" spans="2:15">
      <c r="B10" s="78"/>
      <c r="C10" s="71" t="s">
        <v>9</v>
      </c>
      <c r="D10" s="88">
        <v>8</v>
      </c>
      <c r="E10" s="73">
        <v>0.36363636363636365</v>
      </c>
      <c r="F10" s="89">
        <v>13</v>
      </c>
      <c r="G10" s="74">
        <v>0.5</v>
      </c>
      <c r="H10" s="75">
        <v>-0.38461538461538458</v>
      </c>
      <c r="I10" s="89">
        <v>28</v>
      </c>
      <c r="J10" s="77">
        <v>-0.7142857142857143</v>
      </c>
      <c r="K10" s="88">
        <v>95</v>
      </c>
      <c r="L10" s="73">
        <v>0.45454545454545453</v>
      </c>
      <c r="M10" s="89">
        <v>104</v>
      </c>
      <c r="N10" s="74">
        <v>0.54166666666666663</v>
      </c>
      <c r="O10" s="75">
        <v>-8.6538461538461564E-2</v>
      </c>
    </row>
    <row r="11" spans="2:15">
      <c r="B11" s="78"/>
      <c r="C11" s="79" t="s">
        <v>12</v>
      </c>
      <c r="D11" s="90">
        <v>6</v>
      </c>
      <c r="E11" s="81">
        <v>0.27272727272727271</v>
      </c>
      <c r="F11" s="91">
        <v>7</v>
      </c>
      <c r="G11" s="92">
        <v>0.26923076923076922</v>
      </c>
      <c r="H11" s="83">
        <v>-0.1428571428571429</v>
      </c>
      <c r="I11" s="91">
        <v>7</v>
      </c>
      <c r="J11" s="93">
        <v>-0.1428571428571429</v>
      </c>
      <c r="K11" s="90">
        <v>50</v>
      </c>
      <c r="L11" s="81">
        <v>0.23923444976076555</v>
      </c>
      <c r="M11" s="91">
        <v>48</v>
      </c>
      <c r="N11" s="92">
        <v>0.25</v>
      </c>
      <c r="O11" s="83">
        <v>4.1666666666666741E-2</v>
      </c>
    </row>
    <row r="12" spans="2:15">
      <c r="B12" s="78"/>
      <c r="C12" s="79" t="s">
        <v>17</v>
      </c>
      <c r="D12" s="90">
        <v>2</v>
      </c>
      <c r="E12" s="81">
        <v>9.0909090909090912E-2</v>
      </c>
      <c r="F12" s="91">
        <v>1</v>
      </c>
      <c r="G12" s="92">
        <v>3.8461538461538464E-2</v>
      </c>
      <c r="H12" s="83">
        <v>1</v>
      </c>
      <c r="I12" s="91">
        <v>3</v>
      </c>
      <c r="J12" s="93">
        <v>-0.33333333333333337</v>
      </c>
      <c r="K12" s="90">
        <v>25</v>
      </c>
      <c r="L12" s="81">
        <v>0.11961722488038277</v>
      </c>
      <c r="M12" s="91">
        <v>10</v>
      </c>
      <c r="N12" s="92">
        <v>5.2083333333333336E-2</v>
      </c>
      <c r="O12" s="83">
        <v>1.5</v>
      </c>
    </row>
    <row r="13" spans="2:15">
      <c r="B13" s="78"/>
      <c r="C13" s="79" t="s">
        <v>4</v>
      </c>
      <c r="D13" s="90">
        <v>4</v>
      </c>
      <c r="E13" s="81">
        <v>0.18181818181818182</v>
      </c>
      <c r="F13" s="91">
        <v>0</v>
      </c>
      <c r="G13" s="92">
        <v>0</v>
      </c>
      <c r="H13" s="83"/>
      <c r="I13" s="91">
        <v>3</v>
      </c>
      <c r="J13" s="93">
        <v>0.33333333333333326</v>
      </c>
      <c r="K13" s="90">
        <v>12</v>
      </c>
      <c r="L13" s="81">
        <v>5.7416267942583733E-2</v>
      </c>
      <c r="M13" s="91">
        <v>15</v>
      </c>
      <c r="N13" s="92">
        <v>7.8125E-2</v>
      </c>
      <c r="O13" s="83">
        <v>-0.19999999999999996</v>
      </c>
    </row>
    <row r="14" spans="2:15">
      <c r="B14" s="121"/>
      <c r="C14" s="79" t="s">
        <v>16</v>
      </c>
      <c r="D14" s="90">
        <v>0</v>
      </c>
      <c r="E14" s="81">
        <v>0</v>
      </c>
      <c r="F14" s="91">
        <v>1</v>
      </c>
      <c r="G14" s="92">
        <v>3.8461538461538464E-2</v>
      </c>
      <c r="H14" s="83">
        <v>-1</v>
      </c>
      <c r="I14" s="91">
        <v>3</v>
      </c>
      <c r="J14" s="93">
        <v>-1</v>
      </c>
      <c r="K14" s="90">
        <v>8</v>
      </c>
      <c r="L14" s="81">
        <v>3.8277511961722487E-2</v>
      </c>
      <c r="M14" s="91">
        <v>3</v>
      </c>
      <c r="N14" s="92">
        <v>1.5625E-2</v>
      </c>
      <c r="O14" s="83">
        <v>1.6666666666666665</v>
      </c>
    </row>
    <row r="15" spans="2:15">
      <c r="B15" s="78"/>
      <c r="C15" s="79" t="s">
        <v>11</v>
      </c>
      <c r="D15" s="90">
        <v>2</v>
      </c>
      <c r="E15" s="81">
        <v>9.0909090909090912E-2</v>
      </c>
      <c r="F15" s="91">
        <v>1</v>
      </c>
      <c r="G15" s="92">
        <v>3.8461538461538464E-2</v>
      </c>
      <c r="H15" s="83">
        <v>1</v>
      </c>
      <c r="I15" s="91">
        <v>3</v>
      </c>
      <c r="J15" s="93">
        <v>-0.33333333333333337</v>
      </c>
      <c r="K15" s="90">
        <v>8</v>
      </c>
      <c r="L15" s="81">
        <v>3.8277511961722487E-2</v>
      </c>
      <c r="M15" s="91">
        <v>2</v>
      </c>
      <c r="N15" s="92">
        <v>1.0416666666666666E-2</v>
      </c>
      <c r="O15" s="83">
        <v>3</v>
      </c>
    </row>
    <row r="16" spans="2:15">
      <c r="B16" s="78"/>
      <c r="C16" s="79" t="s">
        <v>18</v>
      </c>
      <c r="D16" s="90">
        <v>0</v>
      </c>
      <c r="E16" s="81">
        <v>0</v>
      </c>
      <c r="F16" s="91">
        <v>2</v>
      </c>
      <c r="G16" s="92">
        <v>7.6923076923076927E-2</v>
      </c>
      <c r="H16" s="83">
        <v>-1</v>
      </c>
      <c r="I16" s="91">
        <v>1</v>
      </c>
      <c r="J16" s="93">
        <v>-1</v>
      </c>
      <c r="K16" s="90">
        <v>4</v>
      </c>
      <c r="L16" s="81">
        <v>1.9138755980861243E-2</v>
      </c>
      <c r="M16" s="91">
        <v>4</v>
      </c>
      <c r="N16" s="92">
        <v>2.0833333333333332E-2</v>
      </c>
      <c r="O16" s="83">
        <v>0</v>
      </c>
    </row>
    <row r="17" spans="2:16">
      <c r="B17" s="131"/>
      <c r="C17" s="94" t="s">
        <v>30</v>
      </c>
      <c r="D17" s="95">
        <v>0</v>
      </c>
      <c r="E17" s="96">
        <v>0</v>
      </c>
      <c r="F17" s="95">
        <v>1</v>
      </c>
      <c r="G17" s="96">
        <v>3.8461538461538464E-2</v>
      </c>
      <c r="H17" s="97">
        <v>-1</v>
      </c>
      <c r="I17" s="95">
        <v>3</v>
      </c>
      <c r="J17" s="96">
        <v>5.8823529411764705E-2</v>
      </c>
      <c r="K17" s="95">
        <v>7</v>
      </c>
      <c r="L17" s="96">
        <v>3.3492822966507178E-2</v>
      </c>
      <c r="M17" s="95">
        <v>6</v>
      </c>
      <c r="N17" s="96">
        <v>3.125E-2</v>
      </c>
      <c r="O17" s="98">
        <v>0.16666666666666674</v>
      </c>
    </row>
    <row r="18" spans="2:16">
      <c r="B18" s="25" t="s">
        <v>39</v>
      </c>
      <c r="C18" s="99" t="s">
        <v>31</v>
      </c>
      <c r="D18" s="39">
        <v>22</v>
      </c>
      <c r="E18" s="18">
        <v>1</v>
      </c>
      <c r="F18" s="39">
        <v>26</v>
      </c>
      <c r="G18" s="18">
        <v>1</v>
      </c>
      <c r="H18" s="19">
        <v>-0.15384615384615385</v>
      </c>
      <c r="I18" s="39">
        <v>51</v>
      </c>
      <c r="J18" s="20">
        <v>-0.56862745098039214</v>
      </c>
      <c r="K18" s="39">
        <v>209</v>
      </c>
      <c r="L18" s="18">
        <v>1</v>
      </c>
      <c r="M18" s="39">
        <v>192</v>
      </c>
      <c r="N18" s="20">
        <v>1</v>
      </c>
      <c r="O18" s="22">
        <v>8.8541666666666741E-2</v>
      </c>
    </row>
    <row r="19" spans="2:16">
      <c r="B19" s="78"/>
      <c r="C19" s="71" t="s">
        <v>3</v>
      </c>
      <c r="D19" s="88">
        <v>333</v>
      </c>
      <c r="E19" s="73">
        <v>0.20454545454545456</v>
      </c>
      <c r="F19" s="89">
        <v>460</v>
      </c>
      <c r="G19" s="74">
        <v>0.22874191944306316</v>
      </c>
      <c r="H19" s="75">
        <v>-0.27608695652173909</v>
      </c>
      <c r="I19" s="89">
        <v>625</v>
      </c>
      <c r="J19" s="77">
        <v>-0.46719999999999995</v>
      </c>
      <c r="K19" s="88">
        <v>3937</v>
      </c>
      <c r="L19" s="73">
        <v>0.21612867808519984</v>
      </c>
      <c r="M19" s="89">
        <v>4000</v>
      </c>
      <c r="N19" s="74">
        <v>0.23646252069047055</v>
      </c>
      <c r="O19" s="75">
        <v>-1.5750000000000042E-2</v>
      </c>
    </row>
    <row r="20" spans="2:16">
      <c r="B20" s="78"/>
      <c r="C20" s="79" t="s">
        <v>10</v>
      </c>
      <c r="D20" s="90">
        <v>246</v>
      </c>
      <c r="E20" s="81">
        <v>0.15110565110565111</v>
      </c>
      <c r="F20" s="91">
        <v>324</v>
      </c>
      <c r="G20" s="92">
        <v>0.16111387369467928</v>
      </c>
      <c r="H20" s="83">
        <v>-0.2407407407407407</v>
      </c>
      <c r="I20" s="91">
        <v>619</v>
      </c>
      <c r="J20" s="93">
        <v>-0.60258481421647825</v>
      </c>
      <c r="K20" s="90">
        <v>3907</v>
      </c>
      <c r="L20" s="81">
        <v>0.21448177426438297</v>
      </c>
      <c r="M20" s="91">
        <v>2927</v>
      </c>
      <c r="N20" s="92">
        <v>0.17303144951525185</v>
      </c>
      <c r="O20" s="83">
        <v>0.33481380252818593</v>
      </c>
    </row>
    <row r="21" spans="2:16">
      <c r="B21" s="78"/>
      <c r="C21" s="79" t="s">
        <v>4</v>
      </c>
      <c r="D21" s="90">
        <v>317</v>
      </c>
      <c r="E21" s="81">
        <v>0.1947174447174447</v>
      </c>
      <c r="F21" s="91">
        <v>457</v>
      </c>
      <c r="G21" s="92">
        <v>0.22725012431626057</v>
      </c>
      <c r="H21" s="83">
        <v>-0.30634573304157553</v>
      </c>
      <c r="I21" s="91">
        <v>590</v>
      </c>
      <c r="J21" s="93">
        <v>-0.46271186440677969</v>
      </c>
      <c r="K21" s="90">
        <v>3214</v>
      </c>
      <c r="L21" s="81">
        <v>0.17643829600351341</v>
      </c>
      <c r="M21" s="91">
        <v>3496</v>
      </c>
      <c r="N21" s="92">
        <v>0.20666824308347126</v>
      </c>
      <c r="O21" s="83">
        <v>-8.0663615560640722E-2</v>
      </c>
    </row>
    <row r="22" spans="2:16">
      <c r="B22" s="78"/>
      <c r="C22" s="79" t="s">
        <v>8</v>
      </c>
      <c r="D22" s="90">
        <v>284</v>
      </c>
      <c r="E22" s="81">
        <v>0.17444717444717445</v>
      </c>
      <c r="F22" s="91">
        <v>204</v>
      </c>
      <c r="G22" s="92">
        <v>0.10144206862257583</v>
      </c>
      <c r="H22" s="83">
        <v>0.39215686274509798</v>
      </c>
      <c r="I22" s="91">
        <v>410</v>
      </c>
      <c r="J22" s="93">
        <v>-0.30731707317073176</v>
      </c>
      <c r="K22" s="90">
        <v>2681</v>
      </c>
      <c r="L22" s="81">
        <v>0.14717830478700045</v>
      </c>
      <c r="M22" s="91">
        <v>2285</v>
      </c>
      <c r="N22" s="92">
        <v>0.13507921494443131</v>
      </c>
      <c r="O22" s="83">
        <v>0.17330415754923423</v>
      </c>
    </row>
    <row r="23" spans="2:16">
      <c r="B23" s="121"/>
      <c r="C23" s="79" t="s">
        <v>9</v>
      </c>
      <c r="D23" s="90">
        <v>199</v>
      </c>
      <c r="E23" s="81">
        <v>0.12223587223587223</v>
      </c>
      <c r="F23" s="91">
        <v>291</v>
      </c>
      <c r="G23" s="92">
        <v>0.14470412729985083</v>
      </c>
      <c r="H23" s="83">
        <v>-0.31615120274914088</v>
      </c>
      <c r="I23" s="91">
        <v>635</v>
      </c>
      <c r="J23" s="93">
        <v>-0.68661417322834639</v>
      </c>
      <c r="K23" s="90">
        <v>2646</v>
      </c>
      <c r="L23" s="81">
        <v>0.14525691699604742</v>
      </c>
      <c r="M23" s="91">
        <v>2115</v>
      </c>
      <c r="N23" s="92">
        <v>0.12502955781508632</v>
      </c>
      <c r="O23" s="83">
        <v>0.25106382978723407</v>
      </c>
    </row>
    <row r="24" spans="2:16">
      <c r="B24" s="78"/>
      <c r="C24" s="79" t="s">
        <v>11</v>
      </c>
      <c r="D24" s="90">
        <v>151</v>
      </c>
      <c r="E24" s="81">
        <v>9.2751842751842756E-2</v>
      </c>
      <c r="F24" s="91">
        <v>134</v>
      </c>
      <c r="G24" s="92">
        <v>6.6633515663848827E-2</v>
      </c>
      <c r="H24" s="83">
        <v>0.12686567164179108</v>
      </c>
      <c r="I24" s="91">
        <v>176</v>
      </c>
      <c r="J24" s="93">
        <v>-0.14204545454545459</v>
      </c>
      <c r="K24" s="90">
        <v>892</v>
      </c>
      <c r="L24" s="81">
        <v>4.8967940272288096E-2</v>
      </c>
      <c r="M24" s="91">
        <v>1012</v>
      </c>
      <c r="N24" s="92">
        <v>5.9825017734689054E-2</v>
      </c>
      <c r="O24" s="83">
        <v>-0.11857707509881421</v>
      </c>
    </row>
    <row r="25" spans="2:16">
      <c r="B25" s="78"/>
      <c r="C25" s="79" t="s">
        <v>12</v>
      </c>
      <c r="D25" s="90">
        <v>89</v>
      </c>
      <c r="E25" s="81">
        <v>5.4668304668304669E-2</v>
      </c>
      <c r="F25" s="91">
        <v>123</v>
      </c>
      <c r="G25" s="92">
        <v>6.1163600198906015E-2</v>
      </c>
      <c r="H25" s="83">
        <v>-0.27642276422764223</v>
      </c>
      <c r="I25" s="91">
        <v>172</v>
      </c>
      <c r="J25" s="93">
        <v>-0.48255813953488369</v>
      </c>
      <c r="K25" s="90">
        <v>825</v>
      </c>
      <c r="L25" s="81">
        <v>4.5289855072463768E-2</v>
      </c>
      <c r="M25" s="91">
        <v>994</v>
      </c>
      <c r="N25" s="92">
        <v>5.8760936391581933E-2</v>
      </c>
      <c r="O25" s="83">
        <v>-0.17002012072434602</v>
      </c>
    </row>
    <row r="26" spans="2:16">
      <c r="B26" s="147"/>
      <c r="C26" s="94" t="s">
        <v>30</v>
      </c>
      <c r="D26" s="95">
        <v>9</v>
      </c>
      <c r="E26" s="96">
        <v>5.528255528255528E-3</v>
      </c>
      <c r="F26" s="95">
        <v>18</v>
      </c>
      <c r="G26" s="101">
        <v>8.950770760815515E-3</v>
      </c>
      <c r="H26" s="97">
        <v>-0.5</v>
      </c>
      <c r="I26" s="95">
        <v>31</v>
      </c>
      <c r="J26" s="102">
        <v>-0.70967741935483875</v>
      </c>
      <c r="K26" s="95">
        <v>114</v>
      </c>
      <c r="L26" s="101">
        <v>6.258234519104084E-3</v>
      </c>
      <c r="M26" s="95">
        <v>87</v>
      </c>
      <c r="N26" s="101">
        <v>5.1430598250177349E-3</v>
      </c>
      <c r="O26" s="98">
        <v>0.31034482758620685</v>
      </c>
    </row>
    <row r="27" spans="2:16">
      <c r="B27" s="25" t="s">
        <v>40</v>
      </c>
      <c r="C27" s="99" t="s">
        <v>31</v>
      </c>
      <c r="D27" s="39">
        <v>1628</v>
      </c>
      <c r="E27" s="18">
        <v>1</v>
      </c>
      <c r="F27" s="39">
        <v>2011</v>
      </c>
      <c r="G27" s="18">
        <v>1</v>
      </c>
      <c r="H27" s="19">
        <v>-0.1904525111884634</v>
      </c>
      <c r="I27" s="39">
        <v>3258</v>
      </c>
      <c r="J27" s="20">
        <v>-0.50030693677102511</v>
      </c>
      <c r="K27" s="39">
        <v>18216</v>
      </c>
      <c r="L27" s="18">
        <v>1</v>
      </c>
      <c r="M27" s="39">
        <v>16916</v>
      </c>
      <c r="N27" s="20">
        <v>1</v>
      </c>
      <c r="O27" s="22">
        <v>7.6850319224402996E-2</v>
      </c>
    </row>
    <row r="28" spans="2:16">
      <c r="B28" s="25" t="s">
        <v>59</v>
      </c>
      <c r="C28" s="99" t="s">
        <v>31</v>
      </c>
      <c r="D28" s="100">
        <v>6</v>
      </c>
      <c r="E28" s="18">
        <v>1</v>
      </c>
      <c r="F28" s="100">
        <v>0</v>
      </c>
      <c r="G28" s="18">
        <v>1</v>
      </c>
      <c r="H28" s="19"/>
      <c r="I28" s="100">
        <v>1</v>
      </c>
      <c r="J28" s="18">
        <v>5</v>
      </c>
      <c r="K28" s="100">
        <v>15</v>
      </c>
      <c r="L28" s="18">
        <v>1</v>
      </c>
      <c r="M28" s="100">
        <v>9</v>
      </c>
      <c r="N28" s="18">
        <v>1</v>
      </c>
      <c r="O28" s="22">
        <v>0.66666666666666674</v>
      </c>
      <c r="P28" s="28"/>
    </row>
    <row r="29" spans="2:16">
      <c r="B29" s="26"/>
      <c r="C29" s="103" t="s">
        <v>31</v>
      </c>
      <c r="D29" s="40">
        <v>1656</v>
      </c>
      <c r="E29" s="13">
        <v>1</v>
      </c>
      <c r="F29" s="40">
        <v>2037</v>
      </c>
      <c r="G29" s="13">
        <v>1</v>
      </c>
      <c r="H29" s="14">
        <v>-0.18703976435935199</v>
      </c>
      <c r="I29" s="40">
        <v>3310</v>
      </c>
      <c r="J29" s="15">
        <v>-0.49969788519637459</v>
      </c>
      <c r="K29" s="40">
        <v>18440</v>
      </c>
      <c r="L29" s="13">
        <v>1</v>
      </c>
      <c r="M29" s="40">
        <v>17117</v>
      </c>
      <c r="N29" s="13">
        <v>1</v>
      </c>
      <c r="O29" s="23">
        <v>7.7291581468715398E-2</v>
      </c>
      <c r="P29" s="28"/>
    </row>
    <row r="30" spans="2:16" ht="14.45" customHeight="1">
      <c r="B30" t="s">
        <v>55</v>
      </c>
    </row>
    <row r="31" spans="2:16">
      <c r="B31" s="16" t="s">
        <v>56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64" t="s">
        <v>41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24"/>
    </row>
    <row r="35" spans="2:15">
      <c r="B35" s="165" t="s">
        <v>42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9" t="s">
        <v>38</v>
      </c>
    </row>
    <row r="36" spans="2:15" ht="14.45" customHeight="1">
      <c r="B36" s="186" t="s">
        <v>22</v>
      </c>
      <c r="C36" s="186" t="s">
        <v>1</v>
      </c>
      <c r="D36" s="169" t="s">
        <v>82</v>
      </c>
      <c r="E36" s="159"/>
      <c r="F36" s="159"/>
      <c r="G36" s="159"/>
      <c r="H36" s="170"/>
      <c r="I36" s="159" t="s">
        <v>78</v>
      </c>
      <c r="J36" s="159"/>
      <c r="K36" s="169" t="s">
        <v>83</v>
      </c>
      <c r="L36" s="159"/>
      <c r="M36" s="159"/>
      <c r="N36" s="159"/>
      <c r="O36" s="170"/>
    </row>
    <row r="37" spans="2:15" ht="14.45" customHeight="1">
      <c r="B37" s="187"/>
      <c r="C37" s="187"/>
      <c r="D37" s="166" t="s">
        <v>84</v>
      </c>
      <c r="E37" s="167"/>
      <c r="F37" s="167"/>
      <c r="G37" s="167"/>
      <c r="H37" s="168"/>
      <c r="I37" s="167" t="s">
        <v>79</v>
      </c>
      <c r="J37" s="167"/>
      <c r="K37" s="166" t="s">
        <v>85</v>
      </c>
      <c r="L37" s="167"/>
      <c r="M37" s="167"/>
      <c r="N37" s="167"/>
      <c r="O37" s="168"/>
    </row>
    <row r="38" spans="2:15" ht="14.45" customHeight="1">
      <c r="B38" s="187"/>
      <c r="C38" s="185"/>
      <c r="D38" s="160">
        <v>2019</v>
      </c>
      <c r="E38" s="161"/>
      <c r="F38" s="171">
        <v>2018</v>
      </c>
      <c r="G38" s="171"/>
      <c r="H38" s="188" t="s">
        <v>23</v>
      </c>
      <c r="I38" s="190">
        <v>2019</v>
      </c>
      <c r="J38" s="160" t="s">
        <v>86</v>
      </c>
      <c r="K38" s="160">
        <v>2019</v>
      </c>
      <c r="L38" s="161"/>
      <c r="M38" s="171">
        <v>2018</v>
      </c>
      <c r="N38" s="161"/>
      <c r="O38" s="175" t="s">
        <v>23</v>
      </c>
    </row>
    <row r="39" spans="2:15" ht="14.45" customHeight="1">
      <c r="B39" s="193" t="s">
        <v>22</v>
      </c>
      <c r="C39" s="176" t="s">
        <v>25</v>
      </c>
      <c r="D39" s="162"/>
      <c r="E39" s="163"/>
      <c r="F39" s="172"/>
      <c r="G39" s="172"/>
      <c r="H39" s="189"/>
      <c r="I39" s="191"/>
      <c r="J39" s="192"/>
      <c r="K39" s="162"/>
      <c r="L39" s="163"/>
      <c r="M39" s="172"/>
      <c r="N39" s="163"/>
      <c r="O39" s="175"/>
    </row>
    <row r="40" spans="2:15" ht="14.45" customHeight="1">
      <c r="B40" s="193"/>
      <c r="C40" s="176"/>
      <c r="D40" s="155" t="s">
        <v>26</v>
      </c>
      <c r="E40" s="151" t="s">
        <v>2</v>
      </c>
      <c r="F40" s="154" t="s">
        <v>26</v>
      </c>
      <c r="G40" s="60" t="s">
        <v>2</v>
      </c>
      <c r="H40" s="178" t="s">
        <v>27</v>
      </c>
      <c r="I40" s="61" t="s">
        <v>26</v>
      </c>
      <c r="J40" s="180" t="s">
        <v>87</v>
      </c>
      <c r="K40" s="155" t="s">
        <v>26</v>
      </c>
      <c r="L40" s="59" t="s">
        <v>2</v>
      </c>
      <c r="M40" s="154" t="s">
        <v>26</v>
      </c>
      <c r="N40" s="59" t="s">
        <v>2</v>
      </c>
      <c r="O40" s="182" t="s">
        <v>27</v>
      </c>
    </row>
    <row r="41" spans="2:15" ht="14.45" customHeight="1">
      <c r="B41" s="194"/>
      <c r="C41" s="177"/>
      <c r="D41" s="152" t="s">
        <v>28</v>
      </c>
      <c r="E41" s="153" t="s">
        <v>29</v>
      </c>
      <c r="F41" s="57" t="s">
        <v>28</v>
      </c>
      <c r="G41" s="58" t="s">
        <v>29</v>
      </c>
      <c r="H41" s="179"/>
      <c r="I41" s="62" t="s">
        <v>28</v>
      </c>
      <c r="J41" s="181"/>
      <c r="K41" s="152" t="s">
        <v>28</v>
      </c>
      <c r="L41" s="153" t="s">
        <v>29</v>
      </c>
      <c r="M41" s="57" t="s">
        <v>28</v>
      </c>
      <c r="N41" s="153" t="s">
        <v>29</v>
      </c>
      <c r="O41" s="183"/>
    </row>
    <row r="42" spans="2:15" ht="14.45" customHeight="1">
      <c r="B42" s="78"/>
      <c r="C42" s="71" t="s">
        <v>12</v>
      </c>
      <c r="D42" s="88"/>
      <c r="E42" s="73"/>
      <c r="F42" s="89"/>
      <c r="G42" s="74"/>
      <c r="H42" s="75"/>
      <c r="I42" s="89"/>
      <c r="J42" s="77"/>
      <c r="K42" s="88"/>
      <c r="L42" s="73"/>
      <c r="M42" s="89">
        <v>1</v>
      </c>
      <c r="N42" s="74">
        <v>1</v>
      </c>
      <c r="O42" s="75"/>
    </row>
    <row r="43" spans="2:15">
      <c r="B43" s="25" t="s">
        <v>39</v>
      </c>
      <c r="C43" s="99" t="s">
        <v>31</v>
      </c>
      <c r="D43" s="100"/>
      <c r="E43" s="18"/>
      <c r="F43" s="100"/>
      <c r="G43" s="18"/>
      <c r="H43" s="19"/>
      <c r="I43" s="100"/>
      <c r="J43" s="18"/>
      <c r="K43" s="100"/>
      <c r="L43" s="18"/>
      <c r="M43" s="100">
        <v>1</v>
      </c>
      <c r="N43" s="18">
        <v>1</v>
      </c>
      <c r="O43" s="21"/>
    </row>
    <row r="44" spans="2:15">
      <c r="B44" s="78"/>
      <c r="C44" s="71" t="s">
        <v>3</v>
      </c>
      <c r="D44" s="88">
        <v>294</v>
      </c>
      <c r="E44" s="73">
        <v>0.25654450261780104</v>
      </c>
      <c r="F44" s="89">
        <v>390</v>
      </c>
      <c r="G44" s="74">
        <v>0.27253668763102723</v>
      </c>
      <c r="H44" s="75">
        <v>-0.24615384615384617</v>
      </c>
      <c r="I44" s="89">
        <v>533</v>
      </c>
      <c r="J44" s="77">
        <v>-0.44840525328330205</v>
      </c>
      <c r="K44" s="88">
        <v>3427</v>
      </c>
      <c r="L44" s="73">
        <v>0.24947222828856375</v>
      </c>
      <c r="M44" s="89">
        <v>3386</v>
      </c>
      <c r="N44" s="74">
        <v>0.26387157107231918</v>
      </c>
      <c r="O44" s="75">
        <v>1.2108682811577065E-2</v>
      </c>
    </row>
    <row r="45" spans="2:15">
      <c r="B45" s="78"/>
      <c r="C45" s="79" t="s">
        <v>10</v>
      </c>
      <c r="D45" s="90">
        <v>161</v>
      </c>
      <c r="E45" s="81">
        <v>0.14048865619546247</v>
      </c>
      <c r="F45" s="91">
        <v>256</v>
      </c>
      <c r="G45" s="92">
        <v>0.17889587700908455</v>
      </c>
      <c r="H45" s="83">
        <v>-0.37109375</v>
      </c>
      <c r="I45" s="91">
        <v>455</v>
      </c>
      <c r="J45" s="93">
        <v>-0.64615384615384608</v>
      </c>
      <c r="K45" s="90">
        <v>3219</v>
      </c>
      <c r="L45" s="81">
        <v>0.23433063987770256</v>
      </c>
      <c r="M45" s="91">
        <v>2385</v>
      </c>
      <c r="N45" s="92">
        <v>0.18586346633416459</v>
      </c>
      <c r="O45" s="83">
        <v>0.34968553459119489</v>
      </c>
    </row>
    <row r="46" spans="2:15" ht="15" customHeight="1">
      <c r="B46" s="78"/>
      <c r="C46" s="79" t="s">
        <v>8</v>
      </c>
      <c r="D46" s="90">
        <v>234</v>
      </c>
      <c r="E46" s="81">
        <v>0.20418848167539266</v>
      </c>
      <c r="F46" s="91">
        <v>147</v>
      </c>
      <c r="G46" s="92">
        <v>0.10272536687631027</v>
      </c>
      <c r="H46" s="83">
        <v>0.59183673469387754</v>
      </c>
      <c r="I46" s="91">
        <v>298</v>
      </c>
      <c r="J46" s="93">
        <v>-0.21476510067114096</v>
      </c>
      <c r="K46" s="90">
        <v>2215</v>
      </c>
      <c r="L46" s="81">
        <v>0.16124335735604572</v>
      </c>
      <c r="M46" s="91">
        <v>1863</v>
      </c>
      <c r="N46" s="92">
        <v>0.14518391521197008</v>
      </c>
      <c r="O46" s="83">
        <v>0.18894256575415991</v>
      </c>
    </row>
    <row r="47" spans="2:15">
      <c r="B47" s="78"/>
      <c r="C47" s="79" t="s">
        <v>4</v>
      </c>
      <c r="D47" s="90">
        <v>204</v>
      </c>
      <c r="E47" s="81">
        <v>0.17801047120418848</v>
      </c>
      <c r="F47" s="91">
        <v>299</v>
      </c>
      <c r="G47" s="92">
        <v>0.20894479385045422</v>
      </c>
      <c r="H47" s="83">
        <v>-0.31772575250836121</v>
      </c>
      <c r="I47" s="91">
        <v>345</v>
      </c>
      <c r="J47" s="93">
        <v>-0.40869565217391302</v>
      </c>
      <c r="K47" s="90">
        <v>2125</v>
      </c>
      <c r="L47" s="81">
        <v>0.1546917085244231</v>
      </c>
      <c r="M47" s="91">
        <v>2576</v>
      </c>
      <c r="N47" s="92">
        <v>0.20074812967581046</v>
      </c>
      <c r="O47" s="83">
        <v>-0.17507763975155277</v>
      </c>
    </row>
    <row r="48" spans="2:15" ht="15" customHeight="1">
      <c r="B48" s="121"/>
      <c r="C48" s="79" t="s">
        <v>9</v>
      </c>
      <c r="D48" s="90">
        <v>124</v>
      </c>
      <c r="E48" s="81">
        <v>0.10820244328097731</v>
      </c>
      <c r="F48" s="91">
        <v>186</v>
      </c>
      <c r="G48" s="92">
        <v>0.12997903563941299</v>
      </c>
      <c r="H48" s="83">
        <v>-0.33333333333333337</v>
      </c>
      <c r="I48" s="91">
        <v>439</v>
      </c>
      <c r="J48" s="93">
        <v>-0.71753986332574038</v>
      </c>
      <c r="K48" s="90">
        <v>1936</v>
      </c>
      <c r="L48" s="81">
        <v>0.14093324597801557</v>
      </c>
      <c r="M48" s="91">
        <v>1491</v>
      </c>
      <c r="N48" s="92">
        <v>0.11619389027431422</v>
      </c>
      <c r="O48" s="83">
        <v>0.29845741113346747</v>
      </c>
    </row>
    <row r="49" spans="2:15">
      <c r="B49" s="78"/>
      <c r="C49" s="79" t="s">
        <v>11</v>
      </c>
      <c r="D49" s="90">
        <v>118</v>
      </c>
      <c r="E49" s="81">
        <v>0.10296684118673648</v>
      </c>
      <c r="F49" s="91">
        <v>111</v>
      </c>
      <c r="G49" s="92">
        <v>7.7568134171907763E-2</v>
      </c>
      <c r="H49" s="83">
        <v>6.3063063063063085E-2</v>
      </c>
      <c r="I49" s="91">
        <v>142</v>
      </c>
      <c r="J49" s="93">
        <v>-0.16901408450704225</v>
      </c>
      <c r="K49" s="90">
        <v>679</v>
      </c>
      <c r="L49" s="81">
        <v>4.9428550629686249E-2</v>
      </c>
      <c r="M49" s="91">
        <v>838</v>
      </c>
      <c r="N49" s="92">
        <v>6.5305486284289282E-2</v>
      </c>
      <c r="O49" s="83">
        <v>-0.18973747016706444</v>
      </c>
    </row>
    <row r="50" spans="2:15">
      <c r="B50" s="78"/>
      <c r="C50" s="79" t="s">
        <v>12</v>
      </c>
      <c r="D50" s="90">
        <v>11</v>
      </c>
      <c r="E50" s="81">
        <v>9.5986038394415361E-3</v>
      </c>
      <c r="F50" s="91">
        <v>42</v>
      </c>
      <c r="G50" s="92">
        <v>2.9350104821802937E-2</v>
      </c>
      <c r="H50" s="83">
        <v>-0.73809523809523814</v>
      </c>
      <c r="I50" s="91">
        <v>24</v>
      </c>
      <c r="J50" s="93">
        <v>-0.54166666666666674</v>
      </c>
      <c r="K50" s="90">
        <v>136</v>
      </c>
      <c r="L50" s="81">
        <v>9.9002693455630779E-3</v>
      </c>
      <c r="M50" s="91">
        <v>293</v>
      </c>
      <c r="N50" s="92">
        <v>2.283354114713217E-2</v>
      </c>
      <c r="O50" s="83">
        <v>-0.53583617747440271</v>
      </c>
    </row>
    <row r="51" spans="2:15">
      <c r="B51" s="147"/>
      <c r="C51" s="94" t="s">
        <v>30</v>
      </c>
      <c r="D51" s="95">
        <v>0</v>
      </c>
      <c r="E51" s="96">
        <v>0</v>
      </c>
      <c r="F51" s="95">
        <v>0</v>
      </c>
      <c r="G51" s="101">
        <v>0</v>
      </c>
      <c r="H51" s="97"/>
      <c r="I51" s="95">
        <v>0</v>
      </c>
      <c r="J51" s="102"/>
      <c r="K51" s="95">
        <v>0</v>
      </c>
      <c r="L51" s="101">
        <v>0</v>
      </c>
      <c r="M51" s="95">
        <v>0</v>
      </c>
      <c r="N51" s="101">
        <v>0</v>
      </c>
      <c r="O51" s="98"/>
    </row>
    <row r="52" spans="2:15">
      <c r="B52" s="25" t="s">
        <v>40</v>
      </c>
      <c r="C52" s="99" t="s">
        <v>31</v>
      </c>
      <c r="D52" s="39">
        <v>1146</v>
      </c>
      <c r="E52" s="18">
        <v>1</v>
      </c>
      <c r="F52" s="39">
        <v>1431</v>
      </c>
      <c r="G52" s="18">
        <v>1</v>
      </c>
      <c r="H52" s="19">
        <v>-0.19916142557651995</v>
      </c>
      <c r="I52" s="39">
        <v>2236</v>
      </c>
      <c r="J52" s="20">
        <v>-0.48747763864042937</v>
      </c>
      <c r="K52" s="39">
        <v>13737</v>
      </c>
      <c r="L52" s="18">
        <v>1</v>
      </c>
      <c r="M52" s="39">
        <v>12832</v>
      </c>
      <c r="N52" s="20">
        <v>1</v>
      </c>
      <c r="O52" s="22">
        <v>7.0526807980049844E-2</v>
      </c>
    </row>
    <row r="53" spans="2:15">
      <c r="B53" s="25" t="s">
        <v>59</v>
      </c>
      <c r="C53" s="99" t="s">
        <v>31</v>
      </c>
      <c r="D53" s="39">
        <v>0</v>
      </c>
      <c r="E53" s="18">
        <v>1</v>
      </c>
      <c r="F53" s="39">
        <v>0</v>
      </c>
      <c r="G53" s="18">
        <v>1</v>
      </c>
      <c r="H53" s="19"/>
      <c r="I53" s="39">
        <v>0</v>
      </c>
      <c r="J53" s="18"/>
      <c r="K53" s="39">
        <v>3</v>
      </c>
      <c r="L53" s="18">
        <v>1</v>
      </c>
      <c r="M53" s="39">
        <v>3</v>
      </c>
      <c r="N53" s="18">
        <v>1</v>
      </c>
      <c r="O53" s="22">
        <v>0</v>
      </c>
    </row>
    <row r="54" spans="2:15">
      <c r="B54" s="26"/>
      <c r="C54" s="103" t="s">
        <v>31</v>
      </c>
      <c r="D54" s="40">
        <v>1146</v>
      </c>
      <c r="E54" s="13">
        <v>1</v>
      </c>
      <c r="F54" s="40">
        <v>1431</v>
      </c>
      <c r="G54" s="13">
        <v>1</v>
      </c>
      <c r="H54" s="14">
        <v>-0.19916142557651995</v>
      </c>
      <c r="I54" s="40">
        <v>2236</v>
      </c>
      <c r="J54" s="15">
        <v>-0.48747763864042937</v>
      </c>
      <c r="K54" s="40">
        <v>13740</v>
      </c>
      <c r="L54" s="13">
        <v>1</v>
      </c>
      <c r="M54" s="40">
        <v>12836</v>
      </c>
      <c r="N54" s="13">
        <v>1</v>
      </c>
      <c r="O54" s="23">
        <v>7.0426924275475145E-2</v>
      </c>
    </row>
    <row r="55" spans="2:15">
      <c r="B55" s="63" t="s">
        <v>55</v>
      </c>
      <c r="C55" s="63"/>
      <c r="D55" s="63"/>
      <c r="E55" s="63"/>
      <c r="F55" s="63"/>
      <c r="G55" s="63"/>
      <c r="H55" s="63"/>
      <c r="I55" s="64"/>
      <c r="J55" s="63"/>
      <c r="K55" s="63"/>
      <c r="L55" s="63"/>
      <c r="M55" s="63"/>
      <c r="N55" s="63"/>
      <c r="O55" s="63"/>
    </row>
    <row r="56" spans="2:15">
      <c r="B56" s="16" t="s">
        <v>56</v>
      </c>
    </row>
    <row r="58" spans="2:15">
      <c r="B58" s="164" t="s">
        <v>20</v>
      </c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24"/>
    </row>
    <row r="59" spans="2:15">
      <c r="B59" s="195" t="s">
        <v>21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9" t="s">
        <v>38</v>
      </c>
    </row>
    <row r="60" spans="2:15">
      <c r="B60" s="186" t="s">
        <v>22</v>
      </c>
      <c r="C60" s="186" t="s">
        <v>1</v>
      </c>
      <c r="D60" s="169" t="s">
        <v>82</v>
      </c>
      <c r="E60" s="159"/>
      <c r="F60" s="159"/>
      <c r="G60" s="159"/>
      <c r="H60" s="170"/>
      <c r="I60" s="159" t="s">
        <v>78</v>
      </c>
      <c r="J60" s="159"/>
      <c r="K60" s="169" t="s">
        <v>83</v>
      </c>
      <c r="L60" s="159"/>
      <c r="M60" s="159"/>
      <c r="N60" s="159"/>
      <c r="O60" s="170"/>
    </row>
    <row r="61" spans="2:15">
      <c r="B61" s="187"/>
      <c r="C61" s="187"/>
      <c r="D61" s="166" t="s">
        <v>84</v>
      </c>
      <c r="E61" s="167"/>
      <c r="F61" s="167"/>
      <c r="G61" s="167"/>
      <c r="H61" s="168"/>
      <c r="I61" s="167" t="s">
        <v>79</v>
      </c>
      <c r="J61" s="167"/>
      <c r="K61" s="166" t="s">
        <v>85</v>
      </c>
      <c r="L61" s="167"/>
      <c r="M61" s="167"/>
      <c r="N61" s="167"/>
      <c r="O61" s="168"/>
    </row>
    <row r="62" spans="2:15" ht="15" customHeight="1">
      <c r="B62" s="187"/>
      <c r="C62" s="185"/>
      <c r="D62" s="160">
        <v>2019</v>
      </c>
      <c r="E62" s="161"/>
      <c r="F62" s="171">
        <v>2018</v>
      </c>
      <c r="G62" s="171"/>
      <c r="H62" s="188" t="s">
        <v>23</v>
      </c>
      <c r="I62" s="190">
        <v>2019</v>
      </c>
      <c r="J62" s="160" t="s">
        <v>86</v>
      </c>
      <c r="K62" s="160">
        <v>2019</v>
      </c>
      <c r="L62" s="161"/>
      <c r="M62" s="171">
        <v>2018</v>
      </c>
      <c r="N62" s="161"/>
      <c r="O62" s="175" t="s">
        <v>23</v>
      </c>
    </row>
    <row r="63" spans="2:15">
      <c r="B63" s="193" t="s">
        <v>22</v>
      </c>
      <c r="C63" s="176" t="s">
        <v>25</v>
      </c>
      <c r="D63" s="162"/>
      <c r="E63" s="163"/>
      <c r="F63" s="172"/>
      <c r="G63" s="172"/>
      <c r="H63" s="189"/>
      <c r="I63" s="191"/>
      <c r="J63" s="192"/>
      <c r="K63" s="162"/>
      <c r="L63" s="163"/>
      <c r="M63" s="172"/>
      <c r="N63" s="163"/>
      <c r="O63" s="175"/>
    </row>
    <row r="64" spans="2:15" ht="15" customHeight="1">
      <c r="B64" s="193"/>
      <c r="C64" s="176"/>
      <c r="D64" s="155" t="s">
        <v>26</v>
      </c>
      <c r="E64" s="151" t="s">
        <v>2</v>
      </c>
      <c r="F64" s="154" t="s">
        <v>26</v>
      </c>
      <c r="G64" s="60" t="s">
        <v>2</v>
      </c>
      <c r="H64" s="178" t="s">
        <v>27</v>
      </c>
      <c r="I64" s="61" t="s">
        <v>26</v>
      </c>
      <c r="J64" s="180" t="s">
        <v>87</v>
      </c>
      <c r="K64" s="155" t="s">
        <v>26</v>
      </c>
      <c r="L64" s="59" t="s">
        <v>2</v>
      </c>
      <c r="M64" s="154" t="s">
        <v>26</v>
      </c>
      <c r="N64" s="59" t="s">
        <v>2</v>
      </c>
      <c r="O64" s="182" t="s">
        <v>27</v>
      </c>
    </row>
    <row r="65" spans="2:15" ht="16.5" customHeight="1">
      <c r="B65" s="194"/>
      <c r="C65" s="177"/>
      <c r="D65" s="152" t="s">
        <v>28</v>
      </c>
      <c r="E65" s="153" t="s">
        <v>29</v>
      </c>
      <c r="F65" s="57" t="s">
        <v>28</v>
      </c>
      <c r="G65" s="58" t="s">
        <v>29</v>
      </c>
      <c r="H65" s="179"/>
      <c r="I65" s="62" t="s">
        <v>28</v>
      </c>
      <c r="J65" s="181"/>
      <c r="K65" s="152" t="s">
        <v>28</v>
      </c>
      <c r="L65" s="153" t="s">
        <v>29</v>
      </c>
      <c r="M65" s="57" t="s">
        <v>28</v>
      </c>
      <c r="N65" s="153" t="s">
        <v>29</v>
      </c>
      <c r="O65" s="183"/>
    </row>
    <row r="66" spans="2:15">
      <c r="B66" s="78"/>
      <c r="C66" s="71" t="s">
        <v>9</v>
      </c>
      <c r="D66" s="88">
        <v>8</v>
      </c>
      <c r="E66" s="73">
        <v>0.36363636363636365</v>
      </c>
      <c r="F66" s="89">
        <v>13</v>
      </c>
      <c r="G66" s="74">
        <v>0.5</v>
      </c>
      <c r="H66" s="75">
        <v>-0.38461538461538458</v>
      </c>
      <c r="I66" s="89">
        <v>28</v>
      </c>
      <c r="J66" s="77">
        <v>-0.7142857142857143</v>
      </c>
      <c r="K66" s="88">
        <v>95</v>
      </c>
      <c r="L66" s="73">
        <v>0.45454545454545453</v>
      </c>
      <c r="M66" s="89">
        <v>104</v>
      </c>
      <c r="N66" s="74">
        <v>0.54166666666666663</v>
      </c>
      <c r="O66" s="75">
        <v>-8.6538461538461564E-2</v>
      </c>
    </row>
    <row r="67" spans="2:15">
      <c r="B67" s="78"/>
      <c r="C67" s="79" t="s">
        <v>12</v>
      </c>
      <c r="D67" s="90">
        <v>6</v>
      </c>
      <c r="E67" s="81">
        <v>0.27272727272727271</v>
      </c>
      <c r="F67" s="91">
        <v>7</v>
      </c>
      <c r="G67" s="92">
        <v>0.26923076923076922</v>
      </c>
      <c r="H67" s="83">
        <v>-0.1428571428571429</v>
      </c>
      <c r="I67" s="91">
        <v>7</v>
      </c>
      <c r="J67" s="93">
        <v>-0.1428571428571429</v>
      </c>
      <c r="K67" s="90">
        <v>50</v>
      </c>
      <c r="L67" s="81">
        <v>0.23923444976076555</v>
      </c>
      <c r="M67" s="91">
        <v>48</v>
      </c>
      <c r="N67" s="92">
        <v>0.25</v>
      </c>
      <c r="O67" s="83">
        <v>4.1666666666666741E-2</v>
      </c>
    </row>
    <row r="68" spans="2:15">
      <c r="B68" s="78"/>
      <c r="C68" s="79" t="s">
        <v>17</v>
      </c>
      <c r="D68" s="90">
        <v>2</v>
      </c>
      <c r="E68" s="81">
        <v>9.0909090909090912E-2</v>
      </c>
      <c r="F68" s="91">
        <v>1</v>
      </c>
      <c r="G68" s="92">
        <v>3.8461538461538464E-2</v>
      </c>
      <c r="H68" s="83">
        <v>1</v>
      </c>
      <c r="I68" s="91">
        <v>3</v>
      </c>
      <c r="J68" s="93">
        <v>-0.33333333333333337</v>
      </c>
      <c r="K68" s="90">
        <v>25</v>
      </c>
      <c r="L68" s="81">
        <v>0.11961722488038277</v>
      </c>
      <c r="M68" s="91">
        <v>10</v>
      </c>
      <c r="N68" s="92">
        <v>5.2083333333333336E-2</v>
      </c>
      <c r="O68" s="83">
        <v>1.5</v>
      </c>
    </row>
    <row r="69" spans="2:15">
      <c r="B69" s="78"/>
      <c r="C69" s="79" t="s">
        <v>4</v>
      </c>
      <c r="D69" s="90">
        <v>4</v>
      </c>
      <c r="E69" s="81">
        <v>0.18181818181818182</v>
      </c>
      <c r="F69" s="91">
        <v>0</v>
      </c>
      <c r="G69" s="92">
        <v>0</v>
      </c>
      <c r="H69" s="83"/>
      <c r="I69" s="91">
        <v>3</v>
      </c>
      <c r="J69" s="93">
        <v>0.33333333333333326</v>
      </c>
      <c r="K69" s="90">
        <v>12</v>
      </c>
      <c r="L69" s="81">
        <v>5.7416267942583733E-2</v>
      </c>
      <c r="M69" s="91">
        <v>15</v>
      </c>
      <c r="N69" s="92">
        <v>7.8125E-2</v>
      </c>
      <c r="O69" s="83">
        <v>-0.19999999999999996</v>
      </c>
    </row>
    <row r="70" spans="2:15">
      <c r="B70" s="121"/>
      <c r="C70" s="79" t="s">
        <v>16</v>
      </c>
      <c r="D70" s="90">
        <v>0</v>
      </c>
      <c r="E70" s="81">
        <v>0</v>
      </c>
      <c r="F70" s="91">
        <v>1</v>
      </c>
      <c r="G70" s="92">
        <v>3.8461538461538464E-2</v>
      </c>
      <c r="H70" s="83">
        <v>-1</v>
      </c>
      <c r="I70" s="91">
        <v>3</v>
      </c>
      <c r="J70" s="93">
        <v>-1</v>
      </c>
      <c r="K70" s="90">
        <v>8</v>
      </c>
      <c r="L70" s="81">
        <v>3.8277511961722487E-2</v>
      </c>
      <c r="M70" s="91">
        <v>3</v>
      </c>
      <c r="N70" s="92">
        <v>1.5625E-2</v>
      </c>
      <c r="O70" s="83">
        <v>1.6666666666666665</v>
      </c>
    </row>
    <row r="71" spans="2:15">
      <c r="B71" s="78"/>
      <c r="C71" s="79" t="s">
        <v>11</v>
      </c>
      <c r="D71" s="90">
        <v>2</v>
      </c>
      <c r="E71" s="81">
        <v>9.0909090909090912E-2</v>
      </c>
      <c r="F71" s="91">
        <v>1</v>
      </c>
      <c r="G71" s="92">
        <v>3.8461538461538464E-2</v>
      </c>
      <c r="H71" s="83">
        <v>1</v>
      </c>
      <c r="I71" s="91">
        <v>3</v>
      </c>
      <c r="J71" s="93">
        <v>-0.33333333333333337</v>
      </c>
      <c r="K71" s="90">
        <v>8</v>
      </c>
      <c r="L71" s="81">
        <v>3.8277511961722487E-2</v>
      </c>
      <c r="M71" s="91">
        <v>2</v>
      </c>
      <c r="N71" s="92">
        <v>1.0416666666666666E-2</v>
      </c>
      <c r="O71" s="83">
        <v>3</v>
      </c>
    </row>
    <row r="72" spans="2:15">
      <c r="B72" s="78"/>
      <c r="C72" s="79" t="s">
        <v>18</v>
      </c>
      <c r="D72" s="90">
        <v>0</v>
      </c>
      <c r="E72" s="81">
        <v>0</v>
      </c>
      <c r="F72" s="91">
        <v>2</v>
      </c>
      <c r="G72" s="92">
        <v>7.6923076923076927E-2</v>
      </c>
      <c r="H72" s="83">
        <v>-1</v>
      </c>
      <c r="I72" s="91">
        <v>1</v>
      </c>
      <c r="J72" s="93">
        <v>-1</v>
      </c>
      <c r="K72" s="90">
        <v>4</v>
      </c>
      <c r="L72" s="81">
        <v>1.9138755980861243E-2</v>
      </c>
      <c r="M72" s="91">
        <v>4</v>
      </c>
      <c r="N72" s="92">
        <v>2.0833333333333332E-2</v>
      </c>
      <c r="O72" s="83">
        <v>0</v>
      </c>
    </row>
    <row r="73" spans="2:15">
      <c r="B73" s="131"/>
      <c r="C73" s="94" t="s">
        <v>30</v>
      </c>
      <c r="D73" s="95">
        <v>0</v>
      </c>
      <c r="E73" s="96">
        <v>0</v>
      </c>
      <c r="F73" s="95">
        <v>1</v>
      </c>
      <c r="G73" s="96">
        <v>3.8461538461538464E-2</v>
      </c>
      <c r="H73" s="97">
        <v>-1</v>
      </c>
      <c r="I73" s="95">
        <v>3</v>
      </c>
      <c r="J73" s="96">
        <v>5.8823529411764705E-2</v>
      </c>
      <c r="K73" s="95">
        <v>7</v>
      </c>
      <c r="L73" s="96">
        <v>3.3492822966507178E-2</v>
      </c>
      <c r="M73" s="95">
        <v>6</v>
      </c>
      <c r="N73" s="96">
        <v>3.125E-2</v>
      </c>
      <c r="O73" s="98">
        <v>0.16666666666666674</v>
      </c>
    </row>
    <row r="74" spans="2:15">
      <c r="B74" s="25" t="s">
        <v>39</v>
      </c>
      <c r="C74" s="99" t="s">
        <v>31</v>
      </c>
      <c r="D74" s="39">
        <v>22</v>
      </c>
      <c r="E74" s="18">
        <v>1</v>
      </c>
      <c r="F74" s="39">
        <v>26</v>
      </c>
      <c r="G74" s="18">
        <v>1</v>
      </c>
      <c r="H74" s="19">
        <v>-0.15384615384615385</v>
      </c>
      <c r="I74" s="39">
        <v>51</v>
      </c>
      <c r="J74" s="20">
        <v>-0.56862745098039214</v>
      </c>
      <c r="K74" s="39">
        <v>209</v>
      </c>
      <c r="L74" s="18">
        <v>1</v>
      </c>
      <c r="M74" s="39">
        <v>192</v>
      </c>
      <c r="N74" s="20">
        <v>1</v>
      </c>
      <c r="O74" s="22">
        <v>8.8541666666666741E-2</v>
      </c>
    </row>
    <row r="75" spans="2:15">
      <c r="B75" s="78"/>
      <c r="C75" s="71" t="s">
        <v>12</v>
      </c>
      <c r="D75" s="88">
        <v>63</v>
      </c>
      <c r="E75" s="73">
        <v>0.36627906976744184</v>
      </c>
      <c r="F75" s="89">
        <v>70</v>
      </c>
      <c r="G75" s="74">
        <v>0.3888888888888889</v>
      </c>
      <c r="H75" s="75">
        <v>-9.9999999999999978E-2</v>
      </c>
      <c r="I75" s="89">
        <v>126</v>
      </c>
      <c r="J75" s="77">
        <v>-0.5</v>
      </c>
      <c r="K75" s="88">
        <v>591</v>
      </c>
      <c r="L75" s="73">
        <v>0.44137415982076178</v>
      </c>
      <c r="M75" s="89">
        <v>498</v>
      </c>
      <c r="N75" s="74">
        <v>0.43799472295514513</v>
      </c>
      <c r="O75" s="75">
        <v>0.18674698795180733</v>
      </c>
    </row>
    <row r="76" spans="2:15">
      <c r="B76" s="78"/>
      <c r="C76" s="79" t="s">
        <v>4</v>
      </c>
      <c r="D76" s="90">
        <v>60</v>
      </c>
      <c r="E76" s="81">
        <v>0.34883720930232559</v>
      </c>
      <c r="F76" s="91">
        <v>60</v>
      </c>
      <c r="G76" s="92">
        <v>0.33333333333333331</v>
      </c>
      <c r="H76" s="83">
        <v>0</v>
      </c>
      <c r="I76" s="91">
        <v>67</v>
      </c>
      <c r="J76" s="93">
        <v>-0.10447761194029848</v>
      </c>
      <c r="K76" s="90">
        <v>372</v>
      </c>
      <c r="L76" s="81">
        <v>0.27781926811053026</v>
      </c>
      <c r="M76" s="91">
        <v>330</v>
      </c>
      <c r="N76" s="92">
        <v>0.29023746701846964</v>
      </c>
      <c r="O76" s="83">
        <v>0.1272727272727272</v>
      </c>
    </row>
    <row r="77" spans="2:15">
      <c r="B77" s="78"/>
      <c r="C77" s="79" t="s">
        <v>9</v>
      </c>
      <c r="D77" s="90">
        <v>35</v>
      </c>
      <c r="E77" s="81">
        <v>0.20348837209302326</v>
      </c>
      <c r="F77" s="91">
        <v>24</v>
      </c>
      <c r="G77" s="92">
        <v>0.13333333333333333</v>
      </c>
      <c r="H77" s="83">
        <v>0.45833333333333326</v>
      </c>
      <c r="I77" s="91">
        <v>50</v>
      </c>
      <c r="J77" s="93">
        <v>-0.30000000000000004</v>
      </c>
      <c r="K77" s="90">
        <v>187</v>
      </c>
      <c r="L77" s="81">
        <v>0.13965646004480955</v>
      </c>
      <c r="M77" s="91">
        <v>124</v>
      </c>
      <c r="N77" s="92">
        <v>0.1090589270008795</v>
      </c>
      <c r="O77" s="83">
        <v>0.50806451612903225</v>
      </c>
    </row>
    <row r="78" spans="2:15">
      <c r="B78" s="78"/>
      <c r="C78" s="79" t="s">
        <v>43</v>
      </c>
      <c r="D78" s="90">
        <v>0</v>
      </c>
      <c r="E78" s="81">
        <v>0</v>
      </c>
      <c r="F78" s="91">
        <v>10</v>
      </c>
      <c r="G78" s="92">
        <v>5.5555555555555552E-2</v>
      </c>
      <c r="H78" s="83">
        <v>-1</v>
      </c>
      <c r="I78" s="91">
        <v>25</v>
      </c>
      <c r="J78" s="93">
        <v>-1</v>
      </c>
      <c r="K78" s="90">
        <v>73</v>
      </c>
      <c r="L78" s="81">
        <v>5.451829723674384E-2</v>
      </c>
      <c r="M78" s="91">
        <v>55</v>
      </c>
      <c r="N78" s="92">
        <v>4.8372911169744945E-2</v>
      </c>
      <c r="O78" s="83">
        <v>0.32727272727272738</v>
      </c>
    </row>
    <row r="79" spans="2:15">
      <c r="B79" s="121"/>
      <c r="C79" s="79" t="s">
        <v>3</v>
      </c>
      <c r="D79" s="90">
        <v>3</v>
      </c>
      <c r="E79" s="81">
        <v>1.7441860465116279E-2</v>
      </c>
      <c r="F79" s="91">
        <v>11</v>
      </c>
      <c r="G79" s="92">
        <v>6.1111111111111109E-2</v>
      </c>
      <c r="H79" s="83">
        <v>-0.72727272727272729</v>
      </c>
      <c r="I79" s="91">
        <v>18</v>
      </c>
      <c r="J79" s="93">
        <v>-0.83333333333333337</v>
      </c>
      <c r="K79" s="90">
        <v>68</v>
      </c>
      <c r="L79" s="81">
        <v>5.0784167289021659E-2</v>
      </c>
      <c r="M79" s="91">
        <v>84</v>
      </c>
      <c r="N79" s="92">
        <v>7.3878627968337732E-2</v>
      </c>
      <c r="O79" s="83">
        <v>-0.19047619047619047</v>
      </c>
    </row>
    <row r="80" spans="2:15">
      <c r="B80" s="78"/>
      <c r="C80" s="79" t="s">
        <v>11</v>
      </c>
      <c r="D80" s="90">
        <v>3</v>
      </c>
      <c r="E80" s="81">
        <v>1.7441860465116279E-2</v>
      </c>
      <c r="F80" s="91">
        <v>1</v>
      </c>
      <c r="G80" s="92">
        <v>5.5555555555555558E-3</v>
      </c>
      <c r="H80" s="83">
        <v>2</v>
      </c>
      <c r="I80" s="91">
        <v>3</v>
      </c>
      <c r="J80" s="93">
        <v>0</v>
      </c>
      <c r="K80" s="90">
        <v>23</v>
      </c>
      <c r="L80" s="81">
        <v>1.7176997759522031E-2</v>
      </c>
      <c r="M80" s="91">
        <v>23</v>
      </c>
      <c r="N80" s="92">
        <v>2.0228671943711522E-2</v>
      </c>
      <c r="O80" s="83">
        <v>0</v>
      </c>
    </row>
    <row r="81" spans="2:15">
      <c r="B81" s="78"/>
      <c r="C81" s="79" t="s">
        <v>57</v>
      </c>
      <c r="D81" s="90">
        <v>7</v>
      </c>
      <c r="E81" s="81">
        <v>4.0697674418604654E-2</v>
      </c>
      <c r="F81" s="91">
        <v>1</v>
      </c>
      <c r="G81" s="92">
        <v>5.5555555555555558E-3</v>
      </c>
      <c r="H81" s="83">
        <v>6</v>
      </c>
      <c r="I81" s="91">
        <v>2</v>
      </c>
      <c r="J81" s="93">
        <v>2.5</v>
      </c>
      <c r="K81" s="90">
        <v>19</v>
      </c>
      <c r="L81" s="81">
        <v>1.4189693801344288E-2</v>
      </c>
      <c r="M81" s="91">
        <v>10</v>
      </c>
      <c r="N81" s="92">
        <v>8.795074758135445E-3</v>
      </c>
      <c r="O81" s="83">
        <v>0.89999999999999991</v>
      </c>
    </row>
    <row r="82" spans="2:15">
      <c r="B82" s="147"/>
      <c r="C82" s="94" t="s">
        <v>30</v>
      </c>
      <c r="D82" s="95">
        <v>1</v>
      </c>
      <c r="E82" s="96">
        <v>5.8139534883720929E-3</v>
      </c>
      <c r="F82" s="95">
        <v>3</v>
      </c>
      <c r="G82" s="101">
        <v>1.6666666666666666E-2</v>
      </c>
      <c r="H82" s="97">
        <v>-0.66666666666666674</v>
      </c>
      <c r="I82" s="95">
        <v>0</v>
      </c>
      <c r="J82" s="102"/>
      <c r="K82" s="95">
        <v>6</v>
      </c>
      <c r="L82" s="101">
        <v>4.4809559372666168E-3</v>
      </c>
      <c r="M82" s="95">
        <v>13</v>
      </c>
      <c r="N82" s="101">
        <v>1.1433597185576077E-2</v>
      </c>
      <c r="O82" s="98">
        <v>-0.53846153846153844</v>
      </c>
    </row>
    <row r="83" spans="2:15">
      <c r="B83" s="26" t="s">
        <v>58</v>
      </c>
      <c r="C83" s="99" t="s">
        <v>31</v>
      </c>
      <c r="D83" s="39">
        <v>172</v>
      </c>
      <c r="E83" s="18">
        <v>1</v>
      </c>
      <c r="F83" s="39">
        <v>180</v>
      </c>
      <c r="G83" s="18">
        <v>1</v>
      </c>
      <c r="H83" s="19">
        <v>-4.4444444444444398E-2</v>
      </c>
      <c r="I83" s="39">
        <v>291</v>
      </c>
      <c r="J83" s="20">
        <v>-0.40893470790378006</v>
      </c>
      <c r="K83" s="39">
        <v>1339</v>
      </c>
      <c r="L83" s="18">
        <v>1</v>
      </c>
      <c r="M83" s="39">
        <v>1137</v>
      </c>
      <c r="N83" s="20">
        <v>1</v>
      </c>
      <c r="O83" s="22">
        <v>0.17766051011433603</v>
      </c>
    </row>
    <row r="84" spans="2:15">
      <c r="B84" s="78"/>
      <c r="C84" s="71" t="s">
        <v>10</v>
      </c>
      <c r="D84" s="88">
        <v>246</v>
      </c>
      <c r="E84" s="73">
        <v>0.16895604395604397</v>
      </c>
      <c r="F84" s="89">
        <v>324</v>
      </c>
      <c r="G84" s="74">
        <v>0.17695248498088476</v>
      </c>
      <c r="H84" s="75">
        <v>-0.2407407407407407</v>
      </c>
      <c r="I84" s="89">
        <v>619</v>
      </c>
      <c r="J84" s="77">
        <v>-0.60258481421647825</v>
      </c>
      <c r="K84" s="88">
        <v>3907</v>
      </c>
      <c r="L84" s="73">
        <v>0.2314984890679623</v>
      </c>
      <c r="M84" s="89">
        <v>2927</v>
      </c>
      <c r="N84" s="74">
        <v>0.1854997148108245</v>
      </c>
      <c r="O84" s="75">
        <v>0.33481380252818593</v>
      </c>
    </row>
    <row r="85" spans="2:15">
      <c r="B85" s="78"/>
      <c r="C85" s="79" t="s">
        <v>3</v>
      </c>
      <c r="D85" s="90">
        <v>330</v>
      </c>
      <c r="E85" s="81">
        <v>0.22664835164835165</v>
      </c>
      <c r="F85" s="91">
        <v>449</v>
      </c>
      <c r="G85" s="92">
        <v>0.2452211906062261</v>
      </c>
      <c r="H85" s="83">
        <v>-0.26503340757238303</v>
      </c>
      <c r="I85" s="91">
        <v>607</v>
      </c>
      <c r="J85" s="93">
        <v>-0.45634266886326191</v>
      </c>
      <c r="K85" s="90">
        <v>3869</v>
      </c>
      <c r="L85" s="81">
        <v>0.22924690407062867</v>
      </c>
      <c r="M85" s="91">
        <v>3916</v>
      </c>
      <c r="N85" s="92">
        <v>0.24817795804550352</v>
      </c>
      <c r="O85" s="83">
        <v>-1.200204290091933E-2</v>
      </c>
    </row>
    <row r="86" spans="2:15">
      <c r="B86" s="78"/>
      <c r="C86" s="79" t="s">
        <v>4</v>
      </c>
      <c r="D86" s="90">
        <v>257</v>
      </c>
      <c r="E86" s="81">
        <v>0.17651098901098902</v>
      </c>
      <c r="F86" s="91">
        <v>397</v>
      </c>
      <c r="G86" s="92">
        <v>0.2168214090660841</v>
      </c>
      <c r="H86" s="83">
        <v>-0.35264483627204035</v>
      </c>
      <c r="I86" s="91">
        <v>523</v>
      </c>
      <c r="J86" s="93">
        <v>-0.50860420650095595</v>
      </c>
      <c r="K86" s="90">
        <v>2842</v>
      </c>
      <c r="L86" s="81">
        <v>0.16839485690584818</v>
      </c>
      <c r="M86" s="91">
        <v>3166</v>
      </c>
      <c r="N86" s="92">
        <v>0.2006464287977692</v>
      </c>
      <c r="O86" s="83">
        <v>-0.10233733417561597</v>
      </c>
    </row>
    <row r="87" spans="2:15">
      <c r="B87" s="78"/>
      <c r="C87" s="79" t="s">
        <v>8</v>
      </c>
      <c r="D87" s="90">
        <v>283</v>
      </c>
      <c r="E87" s="81">
        <v>0.19436813186813187</v>
      </c>
      <c r="F87" s="91">
        <v>204</v>
      </c>
      <c r="G87" s="92">
        <v>0.11141452758055707</v>
      </c>
      <c r="H87" s="83">
        <v>0.38725490196078427</v>
      </c>
      <c r="I87" s="91">
        <v>410</v>
      </c>
      <c r="J87" s="93">
        <v>-0.30975609756097566</v>
      </c>
      <c r="K87" s="90">
        <v>2678</v>
      </c>
      <c r="L87" s="81">
        <v>0.15867749007525034</v>
      </c>
      <c r="M87" s="91">
        <v>2281</v>
      </c>
      <c r="N87" s="92">
        <v>0.14455922428544268</v>
      </c>
      <c r="O87" s="83">
        <v>0.17404647084612002</v>
      </c>
    </row>
    <row r="88" spans="2:15">
      <c r="B88" s="121"/>
      <c r="C88" s="79" t="s">
        <v>9</v>
      </c>
      <c r="D88" s="90">
        <v>164</v>
      </c>
      <c r="E88" s="81">
        <v>0.11263736263736264</v>
      </c>
      <c r="F88" s="91">
        <v>267</v>
      </c>
      <c r="G88" s="92">
        <v>0.1458219552157291</v>
      </c>
      <c r="H88" s="83">
        <v>-0.38576779026217234</v>
      </c>
      <c r="I88" s="91">
        <v>585</v>
      </c>
      <c r="J88" s="93">
        <v>-0.71965811965811965</v>
      </c>
      <c r="K88" s="90">
        <v>2459</v>
      </c>
      <c r="L88" s="81">
        <v>0.14570125022219588</v>
      </c>
      <c r="M88" s="91">
        <v>1991</v>
      </c>
      <c r="N88" s="92">
        <v>0.12618036630965207</v>
      </c>
      <c r="O88" s="83">
        <v>0.2350577599196384</v>
      </c>
    </row>
    <row r="89" spans="2:15">
      <c r="B89" s="78"/>
      <c r="C89" s="79" t="s">
        <v>11</v>
      </c>
      <c r="D89" s="90">
        <v>148</v>
      </c>
      <c r="E89" s="81">
        <v>0.10164835164835165</v>
      </c>
      <c r="F89" s="91">
        <v>133</v>
      </c>
      <c r="G89" s="92">
        <v>7.2637902785363195E-2</v>
      </c>
      <c r="H89" s="83">
        <v>0.11278195488721798</v>
      </c>
      <c r="I89" s="91">
        <v>173</v>
      </c>
      <c r="J89" s="93">
        <v>-0.1445086705202312</v>
      </c>
      <c r="K89" s="90">
        <v>869</v>
      </c>
      <c r="L89" s="81">
        <v>5.1490193754814242E-2</v>
      </c>
      <c r="M89" s="91">
        <v>989</v>
      </c>
      <c r="N89" s="92">
        <v>6.2678243234679007E-2</v>
      </c>
      <c r="O89" s="83">
        <v>-0.12133468149646109</v>
      </c>
    </row>
    <row r="90" spans="2:15">
      <c r="B90" s="78"/>
      <c r="C90" s="79" t="s">
        <v>12</v>
      </c>
      <c r="D90" s="90">
        <v>26</v>
      </c>
      <c r="E90" s="81">
        <v>1.7857142857142856E-2</v>
      </c>
      <c r="F90" s="91">
        <v>53</v>
      </c>
      <c r="G90" s="92">
        <v>2.8945931185144731E-2</v>
      </c>
      <c r="H90" s="83">
        <v>-0.50943396226415094</v>
      </c>
      <c r="I90" s="91">
        <v>46</v>
      </c>
      <c r="J90" s="93">
        <v>-0.43478260869565222</v>
      </c>
      <c r="K90" s="90">
        <v>234</v>
      </c>
      <c r="L90" s="81">
        <v>1.3865023404633525E-2</v>
      </c>
      <c r="M90" s="91">
        <v>496</v>
      </c>
      <c r="N90" s="92">
        <v>3.1434184675834968E-2</v>
      </c>
      <c r="O90" s="83">
        <v>-0.52822580645161288</v>
      </c>
    </row>
    <row r="91" spans="2:15">
      <c r="B91" s="147"/>
      <c r="C91" s="94" t="s">
        <v>30</v>
      </c>
      <c r="D91" s="95">
        <v>2</v>
      </c>
      <c r="E91" s="96">
        <v>1.3736263736263737E-3</v>
      </c>
      <c r="F91" s="95">
        <v>4</v>
      </c>
      <c r="G91" s="101">
        <v>2.1845985800109228E-3</v>
      </c>
      <c r="H91" s="97">
        <v>-0.5</v>
      </c>
      <c r="I91" s="95">
        <v>4</v>
      </c>
      <c r="J91" s="102">
        <v>-0.5</v>
      </c>
      <c r="K91" s="95">
        <v>19</v>
      </c>
      <c r="L91" s="101">
        <v>1.1257924986668247E-3</v>
      </c>
      <c r="M91" s="95">
        <v>13</v>
      </c>
      <c r="N91" s="101">
        <v>8.2387984029406178E-4</v>
      </c>
      <c r="O91" s="98">
        <v>0.46153846153846145</v>
      </c>
    </row>
    <row r="92" spans="2:15" ht="14.45" customHeight="1">
      <c r="B92" s="25" t="s">
        <v>6</v>
      </c>
      <c r="C92" s="99" t="s">
        <v>31</v>
      </c>
      <c r="D92" s="39">
        <v>1456</v>
      </c>
      <c r="E92" s="18">
        <v>1</v>
      </c>
      <c r="F92" s="39">
        <v>1831</v>
      </c>
      <c r="G92" s="18">
        <v>1</v>
      </c>
      <c r="H92" s="19">
        <v>-0.20480611687602401</v>
      </c>
      <c r="I92" s="39">
        <v>2967</v>
      </c>
      <c r="J92" s="20">
        <v>-0.50926862150320185</v>
      </c>
      <c r="K92" s="39">
        <v>16877</v>
      </c>
      <c r="L92" s="18">
        <v>1</v>
      </c>
      <c r="M92" s="39">
        <v>15779</v>
      </c>
      <c r="N92" s="20">
        <v>1</v>
      </c>
      <c r="O92" s="22">
        <v>6.9586158818683019E-2</v>
      </c>
    </row>
    <row r="93" spans="2:15" ht="14.45" customHeight="1">
      <c r="B93" s="25" t="s">
        <v>59</v>
      </c>
      <c r="C93" s="99" t="s">
        <v>31</v>
      </c>
      <c r="D93" s="100">
        <v>6</v>
      </c>
      <c r="E93" s="18">
        <v>1</v>
      </c>
      <c r="F93" s="100">
        <v>0</v>
      </c>
      <c r="G93" s="18">
        <v>1</v>
      </c>
      <c r="H93" s="19"/>
      <c r="I93" s="100">
        <v>1</v>
      </c>
      <c r="J93" s="20">
        <v>5</v>
      </c>
      <c r="K93" s="100">
        <v>15</v>
      </c>
      <c r="L93" s="18">
        <v>1</v>
      </c>
      <c r="M93" s="100">
        <v>9</v>
      </c>
      <c r="N93" s="18">
        <v>1</v>
      </c>
      <c r="O93" s="22">
        <v>0.66666666666666674</v>
      </c>
    </row>
    <row r="94" spans="2:15" ht="14.45" customHeight="1">
      <c r="B94" s="26"/>
      <c r="C94" s="103" t="s">
        <v>31</v>
      </c>
      <c r="D94" s="40">
        <v>1656</v>
      </c>
      <c r="E94" s="13">
        <v>1</v>
      </c>
      <c r="F94" s="40">
        <v>2037</v>
      </c>
      <c r="G94" s="13">
        <v>1</v>
      </c>
      <c r="H94" s="14">
        <v>-0.18703976435935199</v>
      </c>
      <c r="I94" s="40">
        <v>3310</v>
      </c>
      <c r="J94" s="15">
        <v>-0.49969788519637459</v>
      </c>
      <c r="K94" s="40">
        <v>18440</v>
      </c>
      <c r="L94" s="13">
        <v>1</v>
      </c>
      <c r="M94" s="40">
        <v>17117</v>
      </c>
      <c r="N94" s="13">
        <v>1</v>
      </c>
      <c r="O94" s="23">
        <v>7.7291581468715398E-2</v>
      </c>
    </row>
    <row r="95" spans="2:15" ht="14.45" customHeight="1">
      <c r="B95" s="36" t="s">
        <v>45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87" priority="46" operator="lessThan">
      <formula>0</formula>
    </cfRule>
  </conditionalFormatting>
  <conditionalFormatting sqref="H11:H14 J11:J14 O11:O14">
    <cfRule type="cellIs" dxfId="86" priority="45" operator="lessThan">
      <formula>0</formula>
    </cfRule>
  </conditionalFormatting>
  <conditionalFormatting sqref="J15:J16">
    <cfRule type="cellIs" dxfId="85" priority="44" operator="lessThan">
      <formula>0</formula>
    </cfRule>
  </conditionalFormatting>
  <conditionalFormatting sqref="H10 J10 O10">
    <cfRule type="cellIs" dxfId="84" priority="43" operator="lessThan">
      <formula>0</formula>
    </cfRule>
  </conditionalFormatting>
  <conditionalFormatting sqref="D19:O25 D10:O16">
    <cfRule type="cellIs" dxfId="83" priority="42" operator="equal">
      <formula>0</formula>
    </cfRule>
  </conditionalFormatting>
  <conditionalFormatting sqref="H17 O17">
    <cfRule type="cellIs" dxfId="82" priority="41" operator="lessThan">
      <formula>0</formula>
    </cfRule>
  </conditionalFormatting>
  <conditionalFormatting sqref="H19:H23 J19:J23 O19:O23">
    <cfRule type="cellIs" dxfId="81" priority="40" operator="lessThan">
      <formula>0</formula>
    </cfRule>
  </conditionalFormatting>
  <conditionalFormatting sqref="H18 J18 O18">
    <cfRule type="cellIs" dxfId="80" priority="39" operator="lessThan">
      <formula>0</formula>
    </cfRule>
  </conditionalFormatting>
  <conditionalFormatting sqref="H18 O18">
    <cfRule type="cellIs" dxfId="79" priority="38" operator="lessThan">
      <formula>0</formula>
    </cfRule>
  </conditionalFormatting>
  <conditionalFormatting sqref="H26 O26">
    <cfRule type="cellIs" dxfId="78" priority="37" operator="lessThan">
      <formula>0</formula>
    </cfRule>
  </conditionalFormatting>
  <conditionalFormatting sqref="H27 J27 O27">
    <cfRule type="cellIs" dxfId="77" priority="36" operator="lessThan">
      <formula>0</formula>
    </cfRule>
  </conditionalFormatting>
  <conditionalFormatting sqref="H27 O27">
    <cfRule type="cellIs" dxfId="76" priority="35" operator="lessThan">
      <formula>0</formula>
    </cfRule>
  </conditionalFormatting>
  <conditionalFormatting sqref="H28 O28">
    <cfRule type="cellIs" dxfId="75" priority="34" operator="lessThan">
      <formula>0</formula>
    </cfRule>
  </conditionalFormatting>
  <conditionalFormatting sqref="H28 O28 J28">
    <cfRule type="cellIs" dxfId="74" priority="33" operator="lessThan">
      <formula>0</formula>
    </cfRule>
  </conditionalFormatting>
  <conditionalFormatting sqref="H29 O29">
    <cfRule type="cellIs" dxfId="73" priority="32" operator="lessThan">
      <formula>0</formula>
    </cfRule>
  </conditionalFormatting>
  <conditionalFormatting sqref="H29 O29 J29">
    <cfRule type="cellIs" dxfId="72" priority="31" operator="lessThan">
      <formula>0</formula>
    </cfRule>
  </conditionalFormatting>
  <conditionalFormatting sqref="H43 O43 J43">
    <cfRule type="cellIs" dxfId="71" priority="30" operator="lessThan">
      <formula>0</formula>
    </cfRule>
  </conditionalFormatting>
  <conditionalFormatting sqref="H49:H50 J49:J50 O49:O50">
    <cfRule type="cellIs" dxfId="70" priority="28" operator="lessThan">
      <formula>0</formula>
    </cfRule>
  </conditionalFormatting>
  <conditionalFormatting sqref="H44:H48 J44:J48 O44:O48">
    <cfRule type="cellIs" dxfId="69" priority="29" operator="lessThan">
      <formula>0</formula>
    </cfRule>
  </conditionalFormatting>
  <conditionalFormatting sqref="H42 J42 O42">
    <cfRule type="cellIs" dxfId="68" priority="27" operator="lessThan">
      <formula>0</formula>
    </cfRule>
  </conditionalFormatting>
  <conditionalFormatting sqref="H51 J51 O51">
    <cfRule type="cellIs" dxfId="67" priority="25" operator="lessThan">
      <formula>0</formula>
    </cfRule>
  </conditionalFormatting>
  <conditionalFormatting sqref="H51 O51">
    <cfRule type="cellIs" dxfId="66" priority="26" operator="lessThan">
      <formula>0</formula>
    </cfRule>
  </conditionalFormatting>
  <conditionalFormatting sqref="H54 O54">
    <cfRule type="cellIs" dxfId="65" priority="24" operator="lessThan">
      <formula>0</formula>
    </cfRule>
  </conditionalFormatting>
  <conditionalFormatting sqref="H54 O54 J54">
    <cfRule type="cellIs" dxfId="64" priority="23" operator="lessThan">
      <formula>0</formula>
    </cfRule>
  </conditionalFormatting>
  <conditionalFormatting sqref="H52 J52 O52">
    <cfRule type="cellIs" dxfId="63" priority="22" operator="lessThan">
      <formula>0</formula>
    </cfRule>
  </conditionalFormatting>
  <conditionalFormatting sqref="H52 O52">
    <cfRule type="cellIs" dxfId="62" priority="21" operator="lessThan">
      <formula>0</formula>
    </cfRule>
  </conditionalFormatting>
  <conditionalFormatting sqref="H53 O53">
    <cfRule type="cellIs" dxfId="61" priority="20" operator="lessThan">
      <formula>0</formula>
    </cfRule>
  </conditionalFormatting>
  <conditionalFormatting sqref="H53 O53 J53">
    <cfRule type="cellIs" dxfId="60" priority="19" operator="lessThan">
      <formula>0</formula>
    </cfRule>
  </conditionalFormatting>
  <conditionalFormatting sqref="H84:H91 J84:J91 O84:O91 H80:H82 J80:J82 O80:O82 H71:H73 O71:O73">
    <cfRule type="cellIs" dxfId="59" priority="18" operator="lessThan">
      <formula>0</formula>
    </cfRule>
  </conditionalFormatting>
  <conditionalFormatting sqref="H67:H70 J67:J70 O67:O70">
    <cfRule type="cellIs" dxfId="58" priority="17" operator="lessThan">
      <formula>0</formula>
    </cfRule>
  </conditionalFormatting>
  <conditionalFormatting sqref="J71:J72">
    <cfRule type="cellIs" dxfId="57" priority="16" operator="lessThan">
      <formula>0</formula>
    </cfRule>
  </conditionalFormatting>
  <conditionalFormatting sqref="H66 J66 O66">
    <cfRule type="cellIs" dxfId="56" priority="15" operator="lessThan">
      <formula>0</formula>
    </cfRule>
  </conditionalFormatting>
  <conditionalFormatting sqref="D84:O90 D75:O81 D66:O72">
    <cfRule type="cellIs" dxfId="55" priority="14" operator="equal">
      <formula>0</formula>
    </cfRule>
  </conditionalFormatting>
  <conditionalFormatting sqref="H75:H79 J75:J79 O75:O79">
    <cfRule type="cellIs" dxfId="54" priority="13" operator="lessThan">
      <formula>0</formula>
    </cfRule>
  </conditionalFormatting>
  <conditionalFormatting sqref="H74 J74 O74">
    <cfRule type="cellIs" dxfId="53" priority="12" operator="lessThan">
      <formula>0</formula>
    </cfRule>
  </conditionalFormatting>
  <conditionalFormatting sqref="H74 O74">
    <cfRule type="cellIs" dxfId="52" priority="11" operator="lessThan">
      <formula>0</formula>
    </cfRule>
  </conditionalFormatting>
  <conditionalFormatting sqref="H91 O91 H82 O82">
    <cfRule type="cellIs" dxfId="51" priority="10" operator="lessThan">
      <formula>0</formula>
    </cfRule>
  </conditionalFormatting>
  <conditionalFormatting sqref="H89:H90 J89:J90 O89:O90">
    <cfRule type="cellIs" dxfId="50" priority="9" operator="lessThan">
      <formula>0</formula>
    </cfRule>
  </conditionalFormatting>
  <conditionalFormatting sqref="H83 J83 O83">
    <cfRule type="cellIs" dxfId="49" priority="8" operator="lessThan">
      <formula>0</formula>
    </cfRule>
  </conditionalFormatting>
  <conditionalFormatting sqref="H83 O83">
    <cfRule type="cellIs" dxfId="48" priority="7" operator="lessThan">
      <formula>0</formula>
    </cfRule>
  </conditionalFormatting>
  <conditionalFormatting sqref="H92 J92 O92">
    <cfRule type="cellIs" dxfId="47" priority="6" operator="lessThan">
      <formula>0</formula>
    </cfRule>
  </conditionalFormatting>
  <conditionalFormatting sqref="H92 O92">
    <cfRule type="cellIs" dxfId="46" priority="5" operator="lessThan">
      <formula>0</formula>
    </cfRule>
  </conditionalFormatting>
  <conditionalFormatting sqref="H93 O93">
    <cfRule type="cellIs" dxfId="45" priority="4" operator="lessThan">
      <formula>0</formula>
    </cfRule>
  </conditionalFormatting>
  <conditionalFormatting sqref="H93 O93 J93">
    <cfRule type="cellIs" dxfId="44" priority="3" operator="lessThan">
      <formula>0</formula>
    </cfRule>
  </conditionalFormatting>
  <conditionalFormatting sqref="H94 O94">
    <cfRule type="cellIs" dxfId="43" priority="2" operator="lessThan">
      <formula>0</formula>
    </cfRule>
  </conditionalFormatting>
  <conditionalFormatting sqref="H94 O94 J94">
    <cfRule type="cellIs" dxfId="4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43683</v>
      </c>
    </row>
    <row r="2" spans="2:15" ht="14.45" customHeight="1">
      <c r="B2" s="164" t="s">
        <v>33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7"/>
    </row>
    <row r="3" spans="2:15" ht="14.45" customHeight="1">
      <c r="B3" s="195" t="s">
        <v>34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7" t="s">
        <v>32</v>
      </c>
    </row>
    <row r="4" spans="2:15" ht="14.45" customHeight="1">
      <c r="B4" s="184" t="s">
        <v>0</v>
      </c>
      <c r="C4" s="186" t="s">
        <v>1</v>
      </c>
      <c r="D4" s="169" t="s">
        <v>82</v>
      </c>
      <c r="E4" s="159"/>
      <c r="F4" s="159"/>
      <c r="G4" s="159"/>
      <c r="H4" s="170"/>
      <c r="I4" s="159" t="s">
        <v>78</v>
      </c>
      <c r="J4" s="159"/>
      <c r="K4" s="169" t="s">
        <v>83</v>
      </c>
      <c r="L4" s="159"/>
      <c r="M4" s="159"/>
      <c r="N4" s="159"/>
      <c r="O4" s="170"/>
    </row>
    <row r="5" spans="2:15" ht="14.45" customHeight="1">
      <c r="B5" s="185"/>
      <c r="C5" s="187"/>
      <c r="D5" s="166" t="s">
        <v>84</v>
      </c>
      <c r="E5" s="167"/>
      <c r="F5" s="167"/>
      <c r="G5" s="167"/>
      <c r="H5" s="168"/>
      <c r="I5" s="167" t="s">
        <v>79</v>
      </c>
      <c r="J5" s="167"/>
      <c r="K5" s="166" t="s">
        <v>85</v>
      </c>
      <c r="L5" s="167"/>
      <c r="M5" s="167"/>
      <c r="N5" s="167"/>
      <c r="O5" s="168"/>
    </row>
    <row r="6" spans="2:15" ht="14.45" customHeight="1">
      <c r="B6" s="185"/>
      <c r="C6" s="185"/>
      <c r="D6" s="160">
        <v>2019</v>
      </c>
      <c r="E6" s="161"/>
      <c r="F6" s="171">
        <v>2018</v>
      </c>
      <c r="G6" s="171"/>
      <c r="H6" s="188" t="s">
        <v>23</v>
      </c>
      <c r="I6" s="190">
        <v>2019</v>
      </c>
      <c r="J6" s="160" t="s">
        <v>86</v>
      </c>
      <c r="K6" s="160">
        <v>2019</v>
      </c>
      <c r="L6" s="161"/>
      <c r="M6" s="171">
        <v>2018</v>
      </c>
      <c r="N6" s="161"/>
      <c r="O6" s="175" t="s">
        <v>23</v>
      </c>
    </row>
    <row r="7" spans="2:15" ht="14.45" customHeight="1">
      <c r="B7" s="176" t="s">
        <v>24</v>
      </c>
      <c r="C7" s="176" t="s">
        <v>25</v>
      </c>
      <c r="D7" s="162"/>
      <c r="E7" s="163"/>
      <c r="F7" s="172"/>
      <c r="G7" s="172"/>
      <c r="H7" s="189"/>
      <c r="I7" s="191"/>
      <c r="J7" s="192"/>
      <c r="K7" s="162"/>
      <c r="L7" s="163"/>
      <c r="M7" s="172"/>
      <c r="N7" s="163"/>
      <c r="O7" s="175"/>
    </row>
    <row r="8" spans="2:15" ht="14.45" customHeight="1">
      <c r="B8" s="176"/>
      <c r="C8" s="176"/>
      <c r="D8" s="155" t="s">
        <v>26</v>
      </c>
      <c r="E8" s="151" t="s">
        <v>2</v>
      </c>
      <c r="F8" s="154" t="s">
        <v>26</v>
      </c>
      <c r="G8" s="60" t="s">
        <v>2</v>
      </c>
      <c r="H8" s="178" t="s">
        <v>27</v>
      </c>
      <c r="I8" s="61" t="s">
        <v>26</v>
      </c>
      <c r="J8" s="180" t="s">
        <v>87</v>
      </c>
      <c r="K8" s="155" t="s">
        <v>26</v>
      </c>
      <c r="L8" s="59" t="s">
        <v>2</v>
      </c>
      <c r="M8" s="154" t="s">
        <v>26</v>
      </c>
      <c r="N8" s="59" t="s">
        <v>2</v>
      </c>
      <c r="O8" s="182" t="s">
        <v>27</v>
      </c>
    </row>
    <row r="9" spans="2:15" ht="14.45" customHeight="1">
      <c r="B9" s="177"/>
      <c r="C9" s="177"/>
      <c r="D9" s="152" t="s">
        <v>28</v>
      </c>
      <c r="E9" s="153" t="s">
        <v>29</v>
      </c>
      <c r="F9" s="57" t="s">
        <v>28</v>
      </c>
      <c r="G9" s="58" t="s">
        <v>29</v>
      </c>
      <c r="H9" s="179"/>
      <c r="I9" s="62" t="s">
        <v>28</v>
      </c>
      <c r="J9" s="181"/>
      <c r="K9" s="152" t="s">
        <v>28</v>
      </c>
      <c r="L9" s="153" t="s">
        <v>29</v>
      </c>
      <c r="M9" s="57" t="s">
        <v>28</v>
      </c>
      <c r="N9" s="153" t="s">
        <v>29</v>
      </c>
      <c r="O9" s="183"/>
    </row>
    <row r="10" spans="2:15" ht="14.45" customHeight="1">
      <c r="B10" s="70">
        <v>1</v>
      </c>
      <c r="C10" s="71" t="s">
        <v>13</v>
      </c>
      <c r="D10" s="72">
        <v>988</v>
      </c>
      <c r="E10" s="73">
        <v>0.17236566643405443</v>
      </c>
      <c r="F10" s="72">
        <v>839</v>
      </c>
      <c r="G10" s="74">
        <v>0.14789353075973913</v>
      </c>
      <c r="H10" s="75">
        <v>0.1775923718712753</v>
      </c>
      <c r="I10" s="76">
        <v>801</v>
      </c>
      <c r="J10" s="77">
        <v>0.2334581772784019</v>
      </c>
      <c r="K10" s="72">
        <v>6300</v>
      </c>
      <c r="L10" s="73">
        <v>0.15443447565818502</v>
      </c>
      <c r="M10" s="72">
        <v>6261</v>
      </c>
      <c r="N10" s="74">
        <v>0.16432208283029762</v>
      </c>
      <c r="O10" s="75">
        <v>6.2290368950645991E-3</v>
      </c>
    </row>
    <row r="11" spans="2:15" ht="14.45" customHeight="1">
      <c r="B11" s="78">
        <v>2</v>
      </c>
      <c r="C11" s="79" t="s">
        <v>11</v>
      </c>
      <c r="D11" s="80">
        <v>787</v>
      </c>
      <c r="E11" s="81">
        <v>0.1372993719469644</v>
      </c>
      <c r="F11" s="80">
        <v>928</v>
      </c>
      <c r="G11" s="92">
        <v>0.16358187907632646</v>
      </c>
      <c r="H11" s="83">
        <v>-0.15193965517241381</v>
      </c>
      <c r="I11" s="104">
        <v>896</v>
      </c>
      <c r="J11" s="93">
        <v>-0.1216517857142857</v>
      </c>
      <c r="K11" s="80">
        <v>5904</v>
      </c>
      <c r="L11" s="81">
        <v>0.14472716575967054</v>
      </c>
      <c r="M11" s="80">
        <v>6051</v>
      </c>
      <c r="N11" s="92">
        <v>0.15881056112540023</v>
      </c>
      <c r="O11" s="83">
        <v>-2.4293505205751131E-2</v>
      </c>
    </row>
    <row r="12" spans="2:15" ht="14.45" customHeight="1">
      <c r="B12" s="78">
        <v>3</v>
      </c>
      <c r="C12" s="79" t="s">
        <v>16</v>
      </c>
      <c r="D12" s="80">
        <v>584</v>
      </c>
      <c r="E12" s="81">
        <v>0.10188415910676901</v>
      </c>
      <c r="F12" s="80">
        <v>606</v>
      </c>
      <c r="G12" s="92">
        <v>0.10682178741406663</v>
      </c>
      <c r="H12" s="83">
        <v>-3.6303630363036299E-2</v>
      </c>
      <c r="I12" s="104">
        <v>927</v>
      </c>
      <c r="J12" s="93">
        <v>-0.37001078748651561</v>
      </c>
      <c r="K12" s="80">
        <v>5135</v>
      </c>
      <c r="L12" s="81">
        <v>0.12587635436583811</v>
      </c>
      <c r="M12" s="80">
        <v>4254</v>
      </c>
      <c r="N12" s="92">
        <v>0.1116476825363498</v>
      </c>
      <c r="O12" s="83">
        <v>0.2070992007522332</v>
      </c>
    </row>
    <row r="13" spans="2:15" ht="14.45" customHeight="1">
      <c r="B13" s="78">
        <v>4</v>
      </c>
      <c r="C13" s="79" t="s">
        <v>17</v>
      </c>
      <c r="D13" s="80">
        <v>634</v>
      </c>
      <c r="E13" s="81">
        <v>0.11060711793440335</v>
      </c>
      <c r="F13" s="80">
        <v>542</v>
      </c>
      <c r="G13" s="92">
        <v>9.5540278512251012E-2</v>
      </c>
      <c r="H13" s="83">
        <v>0.16974169741697409</v>
      </c>
      <c r="I13" s="104">
        <v>692</v>
      </c>
      <c r="J13" s="93">
        <v>-8.381502890173409E-2</v>
      </c>
      <c r="K13" s="80">
        <v>4448</v>
      </c>
      <c r="L13" s="81">
        <v>0.10903564249644555</v>
      </c>
      <c r="M13" s="80">
        <v>3149</v>
      </c>
      <c r="N13" s="92">
        <v>8.2646580232008812E-2</v>
      </c>
      <c r="O13" s="83">
        <v>0.4125119085423945</v>
      </c>
    </row>
    <row r="14" spans="2:15" ht="14.45" customHeight="1">
      <c r="B14" s="105">
        <v>5</v>
      </c>
      <c r="C14" s="94" t="s">
        <v>9</v>
      </c>
      <c r="D14" s="106">
        <v>531</v>
      </c>
      <c r="E14" s="107">
        <v>9.2637822749476628E-2</v>
      </c>
      <c r="F14" s="106">
        <v>315</v>
      </c>
      <c r="G14" s="108">
        <v>5.5526176626123747E-2</v>
      </c>
      <c r="H14" s="109">
        <v>0.68571428571428572</v>
      </c>
      <c r="I14" s="110">
        <v>497</v>
      </c>
      <c r="J14" s="111">
        <v>6.8410462776659964E-2</v>
      </c>
      <c r="K14" s="106">
        <v>3817</v>
      </c>
      <c r="L14" s="107">
        <v>9.3567681521792415E-2</v>
      </c>
      <c r="M14" s="106">
        <v>2861</v>
      </c>
      <c r="N14" s="108">
        <v>7.5087921893863846E-2</v>
      </c>
      <c r="O14" s="109">
        <v>0.33414889898636835</v>
      </c>
    </row>
    <row r="15" spans="2:15" ht="14.45" customHeight="1">
      <c r="B15" s="70">
        <v>6</v>
      </c>
      <c r="C15" s="71" t="s">
        <v>15</v>
      </c>
      <c r="D15" s="72">
        <v>561</v>
      </c>
      <c r="E15" s="73">
        <v>9.7871598046057218E-2</v>
      </c>
      <c r="F15" s="72">
        <v>573</v>
      </c>
      <c r="G15" s="74">
        <v>0.10100475938656796</v>
      </c>
      <c r="H15" s="75">
        <v>-2.0942408376963373E-2</v>
      </c>
      <c r="I15" s="76">
        <v>455</v>
      </c>
      <c r="J15" s="77">
        <v>0.23296703296703303</v>
      </c>
      <c r="K15" s="72">
        <v>3419</v>
      </c>
      <c r="L15" s="73">
        <v>8.3811344805608673E-2</v>
      </c>
      <c r="M15" s="72">
        <v>3564</v>
      </c>
      <c r="N15" s="74">
        <v>9.3538396934544119E-2</v>
      </c>
      <c r="O15" s="75">
        <v>-4.068462401795736E-2</v>
      </c>
    </row>
    <row r="16" spans="2:15" ht="14.45" customHeight="1">
      <c r="B16" s="78">
        <v>7</v>
      </c>
      <c r="C16" s="79" t="s">
        <v>12</v>
      </c>
      <c r="D16" s="80">
        <v>328</v>
      </c>
      <c r="E16" s="81">
        <v>5.7222609909281227E-2</v>
      </c>
      <c r="F16" s="80">
        <v>450</v>
      </c>
      <c r="G16" s="92">
        <v>7.9323109465891065E-2</v>
      </c>
      <c r="H16" s="83">
        <v>-0.27111111111111108</v>
      </c>
      <c r="I16" s="104">
        <v>483</v>
      </c>
      <c r="J16" s="93">
        <v>-0.32091097308488614</v>
      </c>
      <c r="K16" s="80">
        <v>2964</v>
      </c>
      <c r="L16" s="81">
        <v>7.2657743785850867E-2</v>
      </c>
      <c r="M16" s="80">
        <v>3243</v>
      </c>
      <c r="N16" s="92">
        <v>8.5113642328486699E-2</v>
      </c>
      <c r="O16" s="83">
        <v>-8.6031452358926952E-2</v>
      </c>
    </row>
    <row r="17" spans="2:22" ht="14.45" customHeight="1">
      <c r="B17" s="78">
        <v>8</v>
      </c>
      <c r="C17" s="79" t="s">
        <v>14</v>
      </c>
      <c r="D17" s="80">
        <v>348</v>
      </c>
      <c r="E17" s="81">
        <v>6.0711793440334963E-2</v>
      </c>
      <c r="F17" s="80">
        <v>360</v>
      </c>
      <c r="G17" s="92">
        <v>6.3458487572712857E-2</v>
      </c>
      <c r="H17" s="83">
        <v>-3.3333333333333326E-2</v>
      </c>
      <c r="I17" s="104">
        <v>309</v>
      </c>
      <c r="J17" s="93">
        <v>0.12621359223300965</v>
      </c>
      <c r="K17" s="80">
        <v>2260</v>
      </c>
      <c r="L17" s="81">
        <v>5.5400303966269548E-2</v>
      </c>
      <c r="M17" s="80">
        <v>2289</v>
      </c>
      <c r="N17" s="92">
        <v>6.0075586583381448E-2</v>
      </c>
      <c r="O17" s="83">
        <v>-1.2669287898645742E-2</v>
      </c>
    </row>
    <row r="18" spans="2:22" ht="14.45" customHeight="1">
      <c r="B18" s="78">
        <v>9</v>
      </c>
      <c r="C18" s="79" t="s">
        <v>18</v>
      </c>
      <c r="D18" s="80">
        <v>326</v>
      </c>
      <c r="E18" s="81">
        <v>5.6873691556175852E-2</v>
      </c>
      <c r="F18" s="80">
        <v>371</v>
      </c>
      <c r="G18" s="92">
        <v>6.5397496915212405E-2</v>
      </c>
      <c r="H18" s="83">
        <v>-0.12129380053908356</v>
      </c>
      <c r="I18" s="104">
        <v>297</v>
      </c>
      <c r="J18" s="93">
        <v>9.7643097643097754E-2</v>
      </c>
      <c r="K18" s="80">
        <v>2158</v>
      </c>
      <c r="L18" s="81">
        <v>5.2899936265137032E-2</v>
      </c>
      <c r="M18" s="80">
        <v>2004</v>
      </c>
      <c r="N18" s="92">
        <v>5.2595664269592148E-2</v>
      </c>
      <c r="O18" s="83">
        <v>7.6846307385229462E-2</v>
      </c>
    </row>
    <row r="19" spans="2:22" ht="14.45" customHeight="1">
      <c r="B19" s="105">
        <v>10</v>
      </c>
      <c r="C19" s="94" t="s">
        <v>37</v>
      </c>
      <c r="D19" s="106">
        <v>211</v>
      </c>
      <c r="E19" s="107">
        <v>3.6810886252616887E-2</v>
      </c>
      <c r="F19" s="106">
        <v>248</v>
      </c>
      <c r="G19" s="108">
        <v>4.3715846994535519E-2</v>
      </c>
      <c r="H19" s="109">
        <v>-0.14919354838709675</v>
      </c>
      <c r="I19" s="110">
        <v>215</v>
      </c>
      <c r="J19" s="111">
        <v>-1.8604651162790753E-2</v>
      </c>
      <c r="K19" s="106">
        <v>1416</v>
      </c>
      <c r="L19" s="107">
        <v>3.4710986909839682E-2</v>
      </c>
      <c r="M19" s="106">
        <v>1399</v>
      </c>
      <c r="N19" s="108">
        <v>3.671723269119731E-2</v>
      </c>
      <c r="O19" s="109">
        <v>1.2151536812008645E-2</v>
      </c>
    </row>
    <row r="20" spans="2:22" ht="14.45" customHeight="1">
      <c r="B20" s="70">
        <v>11</v>
      </c>
      <c r="C20" s="71" t="s">
        <v>44</v>
      </c>
      <c r="D20" s="72">
        <v>135</v>
      </c>
      <c r="E20" s="73">
        <v>2.3551988834612701E-2</v>
      </c>
      <c r="F20" s="72">
        <v>106</v>
      </c>
      <c r="G20" s="74">
        <v>1.8684999118632119E-2</v>
      </c>
      <c r="H20" s="75">
        <v>0.27358490566037741</v>
      </c>
      <c r="I20" s="76">
        <v>127</v>
      </c>
      <c r="J20" s="77">
        <v>6.2992125984252079E-2</v>
      </c>
      <c r="K20" s="72">
        <v>1025</v>
      </c>
      <c r="L20" s="73">
        <v>2.5126244055498358E-2</v>
      </c>
      <c r="M20" s="72">
        <v>1049</v>
      </c>
      <c r="N20" s="74">
        <v>2.753136318303501E-2</v>
      </c>
      <c r="O20" s="75">
        <v>-2.2878932316491851E-2</v>
      </c>
    </row>
    <row r="21" spans="2:22" ht="14.45" customHeight="1">
      <c r="B21" s="78">
        <v>12</v>
      </c>
      <c r="C21" s="79" t="s">
        <v>4</v>
      </c>
      <c r="D21" s="80">
        <v>117</v>
      </c>
      <c r="E21" s="81">
        <v>2.0411723656664341E-2</v>
      </c>
      <c r="F21" s="80">
        <v>51</v>
      </c>
      <c r="G21" s="92">
        <v>8.9899524061343213E-3</v>
      </c>
      <c r="H21" s="83">
        <v>1.2941176470588234</v>
      </c>
      <c r="I21" s="104">
        <v>58</v>
      </c>
      <c r="J21" s="93">
        <v>1.0172413793103448</v>
      </c>
      <c r="K21" s="80">
        <v>481</v>
      </c>
      <c r="L21" s="81">
        <v>1.1790949649458253E-2</v>
      </c>
      <c r="M21" s="80">
        <v>200</v>
      </c>
      <c r="N21" s="92">
        <v>5.2490682903784582E-3</v>
      </c>
      <c r="O21" s="83">
        <v>1.4049999999999998</v>
      </c>
    </row>
    <row r="22" spans="2:22" ht="14.45" customHeight="1">
      <c r="B22" s="78">
        <v>13</v>
      </c>
      <c r="C22" s="79" t="s">
        <v>19</v>
      </c>
      <c r="D22" s="80">
        <v>58</v>
      </c>
      <c r="E22" s="81">
        <v>1.0118632240055827E-2</v>
      </c>
      <c r="F22" s="80">
        <v>102</v>
      </c>
      <c r="G22" s="92">
        <v>1.7979904812268643E-2</v>
      </c>
      <c r="H22" s="83">
        <v>-0.43137254901960786</v>
      </c>
      <c r="I22" s="104">
        <v>32</v>
      </c>
      <c r="J22" s="93">
        <v>0.8125</v>
      </c>
      <c r="K22" s="80">
        <v>264</v>
      </c>
      <c r="L22" s="81">
        <v>6.471539932342992E-3</v>
      </c>
      <c r="M22" s="80">
        <v>609</v>
      </c>
      <c r="N22" s="92">
        <v>1.5983412944202403E-2</v>
      </c>
      <c r="O22" s="83">
        <v>-0.56650246305418717</v>
      </c>
    </row>
    <row r="23" spans="2:22" ht="14.45" customHeight="1">
      <c r="B23" s="78">
        <v>14</v>
      </c>
      <c r="C23" s="79" t="s">
        <v>57</v>
      </c>
      <c r="D23" s="80">
        <v>30</v>
      </c>
      <c r="E23" s="81">
        <v>5.2337752965805999E-3</v>
      </c>
      <c r="F23" s="80">
        <v>41</v>
      </c>
      <c r="G23" s="92">
        <v>7.2272166402256302E-3</v>
      </c>
      <c r="H23" s="83">
        <v>-0.26829268292682928</v>
      </c>
      <c r="I23" s="104">
        <v>42</v>
      </c>
      <c r="J23" s="93">
        <v>-0.2857142857142857</v>
      </c>
      <c r="K23" s="80">
        <v>259</v>
      </c>
      <c r="L23" s="81">
        <v>6.348972888169829E-3</v>
      </c>
      <c r="M23" s="80">
        <v>237</v>
      </c>
      <c r="N23" s="92">
        <v>6.2201459240984729E-3</v>
      </c>
      <c r="O23" s="83">
        <v>9.2827004219409259E-2</v>
      </c>
      <c r="P23" s="28"/>
    </row>
    <row r="24" spans="2:22" ht="14.45" customHeight="1">
      <c r="B24" s="105">
        <v>15</v>
      </c>
      <c r="C24" s="94" t="s">
        <v>51</v>
      </c>
      <c r="D24" s="106">
        <v>17</v>
      </c>
      <c r="E24" s="107">
        <v>2.9658060013956736E-3</v>
      </c>
      <c r="F24" s="106">
        <v>37</v>
      </c>
      <c r="G24" s="108">
        <v>6.5221223338621541E-3</v>
      </c>
      <c r="H24" s="109">
        <v>-0.54054054054054057</v>
      </c>
      <c r="I24" s="110">
        <v>25</v>
      </c>
      <c r="J24" s="111">
        <v>-0.31999999999999995</v>
      </c>
      <c r="K24" s="106">
        <v>193</v>
      </c>
      <c r="L24" s="107">
        <v>4.7310879050840807E-3</v>
      </c>
      <c r="M24" s="106">
        <v>326</v>
      </c>
      <c r="N24" s="108">
        <v>8.555981313316887E-3</v>
      </c>
      <c r="O24" s="109">
        <v>-0.40797546012269936</v>
      </c>
    </row>
    <row r="25" spans="2:22" ht="14.45" customHeight="1">
      <c r="B25" s="173" t="s">
        <v>50</v>
      </c>
      <c r="C25" s="174"/>
      <c r="D25" s="30">
        <f>SUM(D10:D24)</f>
        <v>5655</v>
      </c>
      <c r="E25" s="31">
        <f>D25/D27</f>
        <v>0.98656664340544309</v>
      </c>
      <c r="F25" s="30">
        <f>SUM(F10:F24)</f>
        <v>5569</v>
      </c>
      <c r="G25" s="31">
        <f>F25/F27</f>
        <v>0.98166754803454959</v>
      </c>
      <c r="H25" s="33">
        <f>D25/F25-1</f>
        <v>1.5442628838211458E-2</v>
      </c>
      <c r="I25" s="30">
        <f>SUM(I10:I24)</f>
        <v>5856</v>
      </c>
      <c r="J25" s="31">
        <f>D25/I25-1</f>
        <v>-3.432377049180324E-2</v>
      </c>
      <c r="K25" s="30">
        <f>SUM(K10:K24)</f>
        <v>40043</v>
      </c>
      <c r="L25" s="31">
        <f>K25/K27</f>
        <v>0.98159042996519097</v>
      </c>
      <c r="M25" s="30">
        <f>SUM(M10:M24)</f>
        <v>37496</v>
      </c>
      <c r="N25" s="31">
        <f>M25/M27</f>
        <v>0.98409532308015324</v>
      </c>
      <c r="O25" s="33">
        <f>K25/M25-1</f>
        <v>6.7927245572861006E-2</v>
      </c>
    </row>
    <row r="26" spans="2:22">
      <c r="B26" s="173" t="s">
        <v>30</v>
      </c>
      <c r="C26" s="174"/>
      <c r="D26" s="139">
        <f>D27-SUM(D10:D24)</f>
        <v>77</v>
      </c>
      <c r="E26" s="148">
        <f>D26/D27</f>
        <v>1.3433356594556873E-2</v>
      </c>
      <c r="F26" s="139">
        <f>F27-SUM(F10:F24)</f>
        <v>104</v>
      </c>
      <c r="G26" s="133">
        <f>F26/F27</f>
        <v>1.8332451965450379E-2</v>
      </c>
      <c r="H26" s="149">
        <f>D26/F26-1</f>
        <v>-0.25961538461538458</v>
      </c>
      <c r="I26" s="139">
        <f>I27-SUM(I10:I24)</f>
        <v>112</v>
      </c>
      <c r="J26" s="150">
        <f>D26/I26-1</f>
        <v>-0.3125</v>
      </c>
      <c r="K26" s="139">
        <f>K27-SUM(K10:K24)</f>
        <v>751</v>
      </c>
      <c r="L26" s="148">
        <f>K26/K27</f>
        <v>1.8409570034809041E-2</v>
      </c>
      <c r="M26" s="139">
        <f>M27-SUM(M10:M24)</f>
        <v>606</v>
      </c>
      <c r="N26" s="148">
        <f>M26/M27</f>
        <v>1.5904676919846726E-2</v>
      </c>
      <c r="O26" s="149">
        <f>K26/M26-1</f>
        <v>0.23927392739273934</v>
      </c>
    </row>
    <row r="27" spans="2:22">
      <c r="B27" s="47"/>
      <c r="C27" s="48" t="s">
        <v>31</v>
      </c>
      <c r="D27" s="54">
        <v>5732</v>
      </c>
      <c r="E27" s="86">
        <v>1</v>
      </c>
      <c r="F27" s="54">
        <v>5673</v>
      </c>
      <c r="G27" s="87">
        <v>1.0000000000000002</v>
      </c>
      <c r="H27" s="49">
        <v>1.040014101886122E-2</v>
      </c>
      <c r="I27" s="55">
        <v>5968</v>
      </c>
      <c r="J27" s="50">
        <v>-3.9544235924932947E-2</v>
      </c>
      <c r="K27" s="54">
        <v>40794</v>
      </c>
      <c r="L27" s="86">
        <v>1</v>
      </c>
      <c r="M27" s="54">
        <v>38102</v>
      </c>
      <c r="N27" s="87">
        <v>1.0000000000000002</v>
      </c>
      <c r="O27" s="49">
        <v>7.0652459188494054E-2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8" t="s">
        <v>88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12"/>
      <c r="N32" s="112"/>
      <c r="O32" s="198" t="s">
        <v>73</v>
      </c>
      <c r="P32" s="198"/>
      <c r="Q32" s="198"/>
      <c r="R32" s="198"/>
      <c r="S32" s="198"/>
      <c r="T32" s="198"/>
      <c r="U32" s="198"/>
      <c r="V32" s="198"/>
    </row>
    <row r="33" spans="2:22">
      <c r="B33" s="208" t="s">
        <v>89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12"/>
      <c r="N33" s="112"/>
      <c r="O33" s="208" t="s">
        <v>74</v>
      </c>
      <c r="P33" s="208"/>
      <c r="Q33" s="208"/>
      <c r="R33" s="208"/>
      <c r="S33" s="208"/>
      <c r="T33" s="208"/>
      <c r="U33" s="208"/>
      <c r="V33" s="208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38</v>
      </c>
      <c r="O34" s="42"/>
      <c r="P34" s="42"/>
      <c r="Q34" s="42"/>
      <c r="R34" s="42"/>
      <c r="S34" s="42"/>
      <c r="T34" s="42"/>
      <c r="U34" s="113"/>
      <c r="V34" s="114" t="s">
        <v>38</v>
      </c>
    </row>
    <row r="35" spans="2:22">
      <c r="B35" s="184" t="s">
        <v>0</v>
      </c>
      <c r="C35" s="184" t="s">
        <v>60</v>
      </c>
      <c r="D35" s="169" t="s">
        <v>82</v>
      </c>
      <c r="E35" s="159"/>
      <c r="F35" s="159"/>
      <c r="G35" s="159"/>
      <c r="H35" s="159"/>
      <c r="I35" s="170"/>
      <c r="J35" s="169" t="s">
        <v>78</v>
      </c>
      <c r="K35" s="159"/>
      <c r="L35" s="170"/>
      <c r="O35" s="184" t="s">
        <v>0</v>
      </c>
      <c r="P35" s="184" t="s">
        <v>60</v>
      </c>
      <c r="Q35" s="169" t="s">
        <v>83</v>
      </c>
      <c r="R35" s="159"/>
      <c r="S35" s="159"/>
      <c r="T35" s="159"/>
      <c r="U35" s="159"/>
      <c r="V35" s="170"/>
    </row>
    <row r="36" spans="2:22">
      <c r="B36" s="185"/>
      <c r="C36" s="185"/>
      <c r="D36" s="166" t="s">
        <v>84</v>
      </c>
      <c r="E36" s="167"/>
      <c r="F36" s="167"/>
      <c r="G36" s="167"/>
      <c r="H36" s="167"/>
      <c r="I36" s="168"/>
      <c r="J36" s="166" t="s">
        <v>79</v>
      </c>
      <c r="K36" s="167"/>
      <c r="L36" s="168"/>
      <c r="O36" s="185"/>
      <c r="P36" s="185"/>
      <c r="Q36" s="166" t="s">
        <v>85</v>
      </c>
      <c r="R36" s="167"/>
      <c r="S36" s="167"/>
      <c r="T36" s="167"/>
      <c r="U36" s="167"/>
      <c r="V36" s="168"/>
    </row>
    <row r="37" spans="2:22" ht="14.45" customHeight="1">
      <c r="B37" s="185"/>
      <c r="C37" s="185"/>
      <c r="D37" s="160">
        <v>2019</v>
      </c>
      <c r="E37" s="161"/>
      <c r="F37" s="171">
        <v>2018</v>
      </c>
      <c r="G37" s="161"/>
      <c r="H37" s="188" t="s">
        <v>23</v>
      </c>
      <c r="I37" s="199" t="s">
        <v>61</v>
      </c>
      <c r="J37" s="209">
        <v>2019</v>
      </c>
      <c r="K37" s="200" t="s">
        <v>86</v>
      </c>
      <c r="L37" s="199" t="s">
        <v>90</v>
      </c>
      <c r="O37" s="185"/>
      <c r="P37" s="185"/>
      <c r="Q37" s="160">
        <v>2019</v>
      </c>
      <c r="R37" s="161"/>
      <c r="S37" s="160">
        <v>2018</v>
      </c>
      <c r="T37" s="161"/>
      <c r="U37" s="188" t="s">
        <v>23</v>
      </c>
      <c r="V37" s="210" t="s">
        <v>75</v>
      </c>
    </row>
    <row r="38" spans="2:22">
      <c r="B38" s="176" t="s">
        <v>24</v>
      </c>
      <c r="C38" s="176" t="s">
        <v>60</v>
      </c>
      <c r="D38" s="162"/>
      <c r="E38" s="163"/>
      <c r="F38" s="172"/>
      <c r="G38" s="163"/>
      <c r="H38" s="189"/>
      <c r="I38" s="200"/>
      <c r="J38" s="209"/>
      <c r="K38" s="200"/>
      <c r="L38" s="200"/>
      <c r="O38" s="176" t="s">
        <v>24</v>
      </c>
      <c r="P38" s="176" t="s">
        <v>60</v>
      </c>
      <c r="Q38" s="162"/>
      <c r="R38" s="163"/>
      <c r="S38" s="162"/>
      <c r="T38" s="163"/>
      <c r="U38" s="189"/>
      <c r="V38" s="211"/>
    </row>
    <row r="39" spans="2:22" ht="14.45" customHeight="1">
      <c r="B39" s="176"/>
      <c r="C39" s="176"/>
      <c r="D39" s="155" t="s">
        <v>26</v>
      </c>
      <c r="E39" s="115" t="s">
        <v>2</v>
      </c>
      <c r="F39" s="155" t="s">
        <v>26</v>
      </c>
      <c r="G39" s="115" t="s">
        <v>2</v>
      </c>
      <c r="H39" s="178" t="s">
        <v>27</v>
      </c>
      <c r="I39" s="178" t="s">
        <v>62</v>
      </c>
      <c r="J39" s="116" t="s">
        <v>26</v>
      </c>
      <c r="K39" s="204" t="s">
        <v>87</v>
      </c>
      <c r="L39" s="204" t="s">
        <v>91</v>
      </c>
      <c r="O39" s="176"/>
      <c r="P39" s="176"/>
      <c r="Q39" s="155" t="s">
        <v>26</v>
      </c>
      <c r="R39" s="115" t="s">
        <v>2</v>
      </c>
      <c r="S39" s="155" t="s">
        <v>26</v>
      </c>
      <c r="T39" s="115" t="s">
        <v>2</v>
      </c>
      <c r="U39" s="178" t="s">
        <v>27</v>
      </c>
      <c r="V39" s="206" t="s">
        <v>76</v>
      </c>
    </row>
    <row r="40" spans="2:22" ht="15" customHeight="1">
      <c r="B40" s="177"/>
      <c r="C40" s="177"/>
      <c r="D40" s="152" t="s">
        <v>28</v>
      </c>
      <c r="E40" s="58" t="s">
        <v>29</v>
      </c>
      <c r="F40" s="152" t="s">
        <v>28</v>
      </c>
      <c r="G40" s="58" t="s">
        <v>29</v>
      </c>
      <c r="H40" s="203"/>
      <c r="I40" s="203"/>
      <c r="J40" s="152" t="s">
        <v>28</v>
      </c>
      <c r="K40" s="205"/>
      <c r="L40" s="205"/>
      <c r="O40" s="177"/>
      <c r="P40" s="177"/>
      <c r="Q40" s="152" t="s">
        <v>28</v>
      </c>
      <c r="R40" s="58" t="s">
        <v>29</v>
      </c>
      <c r="S40" s="152" t="s">
        <v>28</v>
      </c>
      <c r="T40" s="58" t="s">
        <v>29</v>
      </c>
      <c r="U40" s="179"/>
      <c r="V40" s="207"/>
    </row>
    <row r="41" spans="2:22">
      <c r="B41" s="70">
        <v>1</v>
      </c>
      <c r="C41" s="88" t="s">
        <v>63</v>
      </c>
      <c r="D41" s="72">
        <v>576</v>
      </c>
      <c r="E41" s="77">
        <v>0.10048848569434753</v>
      </c>
      <c r="F41" s="72">
        <v>709</v>
      </c>
      <c r="G41" s="77">
        <v>0.12497796580292614</v>
      </c>
      <c r="H41" s="117">
        <v>-0.18758815232722148</v>
      </c>
      <c r="I41" s="118">
        <v>0</v>
      </c>
      <c r="J41" s="72">
        <v>739</v>
      </c>
      <c r="K41" s="119">
        <v>-0.22056833558863331</v>
      </c>
      <c r="L41" s="120">
        <v>0</v>
      </c>
      <c r="O41" s="70">
        <v>1</v>
      </c>
      <c r="P41" s="88" t="s">
        <v>63</v>
      </c>
      <c r="Q41" s="72">
        <v>4783</v>
      </c>
      <c r="R41" s="77">
        <v>0.11724763445604745</v>
      </c>
      <c r="S41" s="72">
        <v>4914</v>
      </c>
      <c r="T41" s="77">
        <v>0.12896960789459871</v>
      </c>
      <c r="U41" s="75">
        <v>-2.6658526658526638E-2</v>
      </c>
      <c r="V41" s="120">
        <v>0</v>
      </c>
    </row>
    <row r="42" spans="2:22">
      <c r="B42" s="121">
        <v>2</v>
      </c>
      <c r="C42" s="90" t="s">
        <v>64</v>
      </c>
      <c r="D42" s="80">
        <v>504</v>
      </c>
      <c r="E42" s="93">
        <v>8.7927424982554084E-2</v>
      </c>
      <c r="F42" s="80">
        <v>466</v>
      </c>
      <c r="G42" s="93">
        <v>8.2143486691344969E-2</v>
      </c>
      <c r="H42" s="122">
        <v>8.1545064377682497E-2</v>
      </c>
      <c r="I42" s="123">
        <v>0</v>
      </c>
      <c r="J42" s="80">
        <v>410</v>
      </c>
      <c r="K42" s="124">
        <v>0.22926829268292681</v>
      </c>
      <c r="L42" s="125">
        <v>2</v>
      </c>
      <c r="O42" s="121">
        <v>2</v>
      </c>
      <c r="P42" s="90" t="s">
        <v>64</v>
      </c>
      <c r="Q42" s="80">
        <v>3347</v>
      </c>
      <c r="R42" s="93">
        <v>8.2046379369515129E-2</v>
      </c>
      <c r="S42" s="80">
        <v>3662</v>
      </c>
      <c r="T42" s="93">
        <v>9.6110440396829561E-2</v>
      </c>
      <c r="U42" s="83">
        <v>-8.6018569087930041E-2</v>
      </c>
      <c r="V42" s="125">
        <v>0</v>
      </c>
    </row>
    <row r="43" spans="2:22">
      <c r="B43" s="121">
        <v>3</v>
      </c>
      <c r="C43" s="90" t="s">
        <v>92</v>
      </c>
      <c r="D43" s="80">
        <v>422</v>
      </c>
      <c r="E43" s="93">
        <v>7.3621772505233773E-2</v>
      </c>
      <c r="F43" s="80">
        <v>278</v>
      </c>
      <c r="G43" s="93">
        <v>4.9004054292261588E-2</v>
      </c>
      <c r="H43" s="122">
        <v>0.51798561151079148</v>
      </c>
      <c r="I43" s="123">
        <v>3</v>
      </c>
      <c r="J43" s="80">
        <v>385</v>
      </c>
      <c r="K43" s="124">
        <v>9.6103896103896025E-2</v>
      </c>
      <c r="L43" s="125">
        <v>2</v>
      </c>
      <c r="O43" s="121">
        <v>3</v>
      </c>
      <c r="P43" s="90" t="s">
        <v>92</v>
      </c>
      <c r="Q43" s="80">
        <v>3010</v>
      </c>
      <c r="R43" s="93">
        <v>7.3785360592243956E-2</v>
      </c>
      <c r="S43" s="80">
        <v>2122</v>
      </c>
      <c r="T43" s="93">
        <v>5.569261456091544E-2</v>
      </c>
      <c r="U43" s="83">
        <v>0.41847313854853918</v>
      </c>
      <c r="V43" s="125">
        <v>1</v>
      </c>
    </row>
    <row r="44" spans="2:22">
      <c r="B44" s="121">
        <v>4</v>
      </c>
      <c r="C44" s="90" t="s">
        <v>66</v>
      </c>
      <c r="D44" s="80">
        <v>331</v>
      </c>
      <c r="E44" s="93">
        <v>5.7745987438939286E-2</v>
      </c>
      <c r="F44" s="80">
        <v>343</v>
      </c>
      <c r="G44" s="93">
        <v>6.0461836770668076E-2</v>
      </c>
      <c r="H44" s="122">
        <v>-3.4985422740524741E-2</v>
      </c>
      <c r="I44" s="123">
        <v>0</v>
      </c>
      <c r="J44" s="80">
        <v>260</v>
      </c>
      <c r="K44" s="124">
        <v>0.27307692307692299</v>
      </c>
      <c r="L44" s="125">
        <v>3</v>
      </c>
      <c r="O44" s="121">
        <v>4</v>
      </c>
      <c r="P44" s="90" t="s">
        <v>65</v>
      </c>
      <c r="Q44" s="80">
        <v>2963</v>
      </c>
      <c r="R44" s="93">
        <v>7.2633230377016231E-2</v>
      </c>
      <c r="S44" s="80">
        <v>3239</v>
      </c>
      <c r="T44" s="93">
        <v>8.5008660962679131E-2</v>
      </c>
      <c r="U44" s="83">
        <v>-8.521148502624265E-2</v>
      </c>
      <c r="V44" s="125">
        <v>-1</v>
      </c>
    </row>
    <row r="45" spans="2:22">
      <c r="B45" s="121">
        <v>5</v>
      </c>
      <c r="C45" s="95" t="s">
        <v>65</v>
      </c>
      <c r="D45" s="106">
        <v>328</v>
      </c>
      <c r="E45" s="111">
        <v>5.7222609909281227E-2</v>
      </c>
      <c r="F45" s="106">
        <v>450</v>
      </c>
      <c r="G45" s="111">
        <v>7.9323109465891065E-2</v>
      </c>
      <c r="H45" s="126">
        <v>-0.27111111111111108</v>
      </c>
      <c r="I45" s="127">
        <v>-2</v>
      </c>
      <c r="J45" s="106">
        <v>483</v>
      </c>
      <c r="K45" s="128">
        <v>-0.32091097308488614</v>
      </c>
      <c r="L45" s="129">
        <v>-3</v>
      </c>
      <c r="O45" s="121">
        <v>5</v>
      </c>
      <c r="P45" s="95" t="s">
        <v>67</v>
      </c>
      <c r="Q45" s="106">
        <v>2150</v>
      </c>
      <c r="R45" s="111">
        <v>5.2703828994459967E-2</v>
      </c>
      <c r="S45" s="106">
        <v>1544</v>
      </c>
      <c r="T45" s="111">
        <v>4.0522807201721696E-2</v>
      </c>
      <c r="U45" s="109">
        <v>0.39248704663212441</v>
      </c>
      <c r="V45" s="129">
        <v>1</v>
      </c>
    </row>
    <row r="46" spans="2:22">
      <c r="B46" s="130">
        <v>6</v>
      </c>
      <c r="C46" s="88" t="s">
        <v>68</v>
      </c>
      <c r="D46" s="72">
        <v>269</v>
      </c>
      <c r="E46" s="77">
        <v>4.6929518492672712E-2</v>
      </c>
      <c r="F46" s="72">
        <v>209</v>
      </c>
      <c r="G46" s="77">
        <v>3.6841177507491628E-2</v>
      </c>
      <c r="H46" s="117">
        <v>0.2870813397129186</v>
      </c>
      <c r="I46" s="118">
        <v>2</v>
      </c>
      <c r="J46" s="72">
        <v>192</v>
      </c>
      <c r="K46" s="119">
        <v>0.40104166666666674</v>
      </c>
      <c r="L46" s="120">
        <v>5</v>
      </c>
      <c r="O46" s="130">
        <v>6</v>
      </c>
      <c r="P46" s="88" t="s">
        <v>69</v>
      </c>
      <c r="Q46" s="72">
        <v>2064</v>
      </c>
      <c r="R46" s="77">
        <v>5.0595675834681574E-2</v>
      </c>
      <c r="S46" s="72">
        <v>1338</v>
      </c>
      <c r="T46" s="77">
        <v>3.5116266862631883E-2</v>
      </c>
      <c r="U46" s="75">
        <v>0.54260089686098656</v>
      </c>
      <c r="V46" s="120">
        <v>2</v>
      </c>
    </row>
    <row r="47" spans="2:22">
      <c r="B47" s="121">
        <v>7</v>
      </c>
      <c r="C47" s="90" t="s">
        <v>69</v>
      </c>
      <c r="D47" s="80">
        <v>245</v>
      </c>
      <c r="E47" s="93">
        <v>4.2742498255408233E-2</v>
      </c>
      <c r="F47" s="80">
        <v>285</v>
      </c>
      <c r="G47" s="93">
        <v>5.0237969328397671E-2</v>
      </c>
      <c r="H47" s="122">
        <v>-0.14035087719298245</v>
      </c>
      <c r="I47" s="123">
        <v>-2</v>
      </c>
      <c r="J47" s="80">
        <v>330</v>
      </c>
      <c r="K47" s="124">
        <v>-0.25757575757575757</v>
      </c>
      <c r="L47" s="125">
        <v>-1</v>
      </c>
      <c r="O47" s="121">
        <v>7</v>
      </c>
      <c r="P47" s="90" t="s">
        <v>66</v>
      </c>
      <c r="Q47" s="80">
        <v>1871</v>
      </c>
      <c r="R47" s="93">
        <v>4.5864587929597488E-2</v>
      </c>
      <c r="S47" s="80">
        <v>2031</v>
      </c>
      <c r="T47" s="93">
        <v>5.330428848879324E-2</v>
      </c>
      <c r="U47" s="83">
        <v>-7.8778926637124602E-2</v>
      </c>
      <c r="V47" s="125">
        <v>-2</v>
      </c>
    </row>
    <row r="48" spans="2:22">
      <c r="B48" s="121">
        <v>8</v>
      </c>
      <c r="C48" s="90" t="s">
        <v>81</v>
      </c>
      <c r="D48" s="80">
        <v>213</v>
      </c>
      <c r="E48" s="93">
        <v>3.7159804605722262E-2</v>
      </c>
      <c r="F48" s="80">
        <v>121</v>
      </c>
      <c r="G48" s="93">
        <v>2.1329102767495153E-2</v>
      </c>
      <c r="H48" s="122">
        <v>0.7603305785123966</v>
      </c>
      <c r="I48" s="123">
        <v>10</v>
      </c>
      <c r="J48" s="80">
        <v>211</v>
      </c>
      <c r="K48" s="124">
        <v>9.4786729857820884E-3</v>
      </c>
      <c r="L48" s="125">
        <v>1</v>
      </c>
      <c r="O48" s="121">
        <v>8</v>
      </c>
      <c r="P48" s="90" t="s">
        <v>68</v>
      </c>
      <c r="Q48" s="80">
        <v>1464</v>
      </c>
      <c r="R48" s="93">
        <v>3.5887630533902044E-2</v>
      </c>
      <c r="S48" s="80">
        <v>1335</v>
      </c>
      <c r="T48" s="93">
        <v>3.5037530838276203E-2</v>
      </c>
      <c r="U48" s="83">
        <v>9.6629213483146126E-2</v>
      </c>
      <c r="V48" s="125">
        <v>1</v>
      </c>
    </row>
    <row r="49" spans="2:22">
      <c r="B49" s="121">
        <v>9</v>
      </c>
      <c r="C49" s="90" t="s">
        <v>77</v>
      </c>
      <c r="D49" s="80">
        <v>210</v>
      </c>
      <c r="E49" s="93">
        <v>3.6636427076064203E-2</v>
      </c>
      <c r="F49" s="80">
        <v>248</v>
      </c>
      <c r="G49" s="93">
        <v>4.3715846994535519E-2</v>
      </c>
      <c r="H49" s="122">
        <v>-0.15322580645161288</v>
      </c>
      <c r="I49" s="123">
        <v>-2</v>
      </c>
      <c r="J49" s="80">
        <v>215</v>
      </c>
      <c r="K49" s="124">
        <v>-2.3255813953488413E-2</v>
      </c>
      <c r="L49" s="125">
        <v>-1</v>
      </c>
      <c r="O49" s="121">
        <v>9</v>
      </c>
      <c r="P49" s="90" t="s">
        <v>77</v>
      </c>
      <c r="Q49" s="80">
        <v>1414</v>
      </c>
      <c r="R49" s="93">
        <v>3.4661960092170416E-2</v>
      </c>
      <c r="S49" s="80">
        <v>1398</v>
      </c>
      <c r="T49" s="93">
        <v>3.6690987349745421E-2</v>
      </c>
      <c r="U49" s="83">
        <v>1.1444921316166035E-2</v>
      </c>
      <c r="V49" s="125">
        <v>-2</v>
      </c>
    </row>
    <row r="50" spans="2:22">
      <c r="B50" s="131">
        <v>10</v>
      </c>
      <c r="C50" s="95" t="s">
        <v>93</v>
      </c>
      <c r="D50" s="106">
        <v>196</v>
      </c>
      <c r="E50" s="111">
        <v>3.4193998604326585E-2</v>
      </c>
      <c r="F50" s="106">
        <v>189</v>
      </c>
      <c r="G50" s="111">
        <v>3.3315705975674244E-2</v>
      </c>
      <c r="H50" s="126">
        <v>3.7037037037036979E-2</v>
      </c>
      <c r="I50" s="127">
        <v>0</v>
      </c>
      <c r="J50" s="106">
        <v>156</v>
      </c>
      <c r="K50" s="128">
        <v>0.25641025641025639</v>
      </c>
      <c r="L50" s="129">
        <v>2</v>
      </c>
      <c r="O50" s="131">
        <v>10</v>
      </c>
      <c r="P50" s="95" t="s">
        <v>94</v>
      </c>
      <c r="Q50" s="106">
        <v>1268</v>
      </c>
      <c r="R50" s="111">
        <v>3.1083002402314066E-2</v>
      </c>
      <c r="S50" s="106">
        <v>1068</v>
      </c>
      <c r="T50" s="111">
        <v>2.8030024670620966E-2</v>
      </c>
      <c r="U50" s="109">
        <v>0.18726591760299627</v>
      </c>
      <c r="V50" s="129">
        <v>3</v>
      </c>
    </row>
    <row r="51" spans="2:22">
      <c r="B51" s="201" t="s">
        <v>70</v>
      </c>
      <c r="C51" s="202"/>
      <c r="D51" s="132">
        <f>SUM(D41:D50)</f>
        <v>3294</v>
      </c>
      <c r="E51" s="133">
        <f>D51/D53</f>
        <v>0.57466852756454989</v>
      </c>
      <c r="F51" s="132">
        <f>SUM(F41:F50)</f>
        <v>3298</v>
      </c>
      <c r="G51" s="133">
        <f>F51/F53</f>
        <v>0.58135025559668607</v>
      </c>
      <c r="H51" s="134">
        <f>D51/F51-1</f>
        <v>-1.2128562765312267E-3</v>
      </c>
      <c r="I51" s="135"/>
      <c r="J51" s="132">
        <f>SUM(J41:J50)</f>
        <v>3381</v>
      </c>
      <c r="K51" s="136">
        <f>E51/J51-1</f>
        <v>-0.99983003001255111</v>
      </c>
      <c r="L51" s="137"/>
      <c r="O51" s="201" t="s">
        <v>70</v>
      </c>
      <c r="P51" s="202"/>
      <c r="Q51" s="132">
        <f>SUM(Q41:Q50)</f>
        <v>24334</v>
      </c>
      <c r="R51" s="133">
        <f>Q51/Q53</f>
        <v>0.59650929058194835</v>
      </c>
      <c r="S51" s="132">
        <f>SUM(S41:S50)</f>
        <v>22651</v>
      </c>
      <c r="T51" s="133">
        <f>S51/S53</f>
        <v>0.59448322922681229</v>
      </c>
      <c r="U51" s="134">
        <f>Q51/S51-1</f>
        <v>7.4301355348549647E-2</v>
      </c>
      <c r="V51" s="138"/>
    </row>
    <row r="52" spans="2:22">
      <c r="B52" s="201" t="s">
        <v>30</v>
      </c>
      <c r="C52" s="202"/>
      <c r="D52" s="132">
        <f>D53-D51</f>
        <v>2438</v>
      </c>
      <c r="E52" s="133">
        <f>D52/D53</f>
        <v>0.42533147243545011</v>
      </c>
      <c r="F52" s="132">
        <f>F53-F51</f>
        <v>2375</v>
      </c>
      <c r="G52" s="133">
        <f>F52/F53</f>
        <v>0.41864974440331393</v>
      </c>
      <c r="H52" s="134">
        <f>D52/F52-1</f>
        <v>2.6526315789473731E-2</v>
      </c>
      <c r="I52" s="139"/>
      <c r="J52" s="132">
        <f>J53-SUM(J41:J50)</f>
        <v>2587</v>
      </c>
      <c r="K52" s="136">
        <f>E52/J52-1</f>
        <v>-0.99983558891672386</v>
      </c>
      <c r="L52" s="137"/>
      <c r="O52" s="201" t="s">
        <v>30</v>
      </c>
      <c r="P52" s="202"/>
      <c r="Q52" s="132">
        <f>Q53-Q51</f>
        <v>16460</v>
      </c>
      <c r="R52" s="133">
        <f>Q52/Q53</f>
        <v>0.40349070941805165</v>
      </c>
      <c r="S52" s="132">
        <f>S53-S51</f>
        <v>15451</v>
      </c>
      <c r="T52" s="133">
        <f>S52/S53</f>
        <v>0.40551677077318776</v>
      </c>
      <c r="U52" s="134">
        <f>Q52/S52-1</f>
        <v>6.5303216620283377E-2</v>
      </c>
      <c r="V52" s="140"/>
    </row>
    <row r="53" spans="2:22">
      <c r="B53" s="196" t="s">
        <v>71</v>
      </c>
      <c r="C53" s="197"/>
      <c r="D53" s="40">
        <v>5732</v>
      </c>
      <c r="E53" s="141">
        <v>1</v>
      </c>
      <c r="F53" s="40">
        <v>5673</v>
      </c>
      <c r="G53" s="141">
        <v>1</v>
      </c>
      <c r="H53" s="43">
        <v>1.040014101886122E-2</v>
      </c>
      <c r="I53" s="43"/>
      <c r="J53" s="40">
        <v>5968</v>
      </c>
      <c r="K53" s="15">
        <v>-3.9544235924932947E-2</v>
      </c>
      <c r="L53" s="142"/>
      <c r="O53" s="196" t="s">
        <v>71</v>
      </c>
      <c r="P53" s="197"/>
      <c r="Q53" s="40">
        <v>40794</v>
      </c>
      <c r="R53" s="141">
        <v>1</v>
      </c>
      <c r="S53" s="40">
        <v>38102</v>
      </c>
      <c r="T53" s="141">
        <v>1</v>
      </c>
      <c r="U53" s="143">
        <v>7.0652459188494054E-2</v>
      </c>
      <c r="V53" s="142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C7:C9"/>
    <mergeCell ref="J8:J9"/>
    <mergeCell ref="B33:L33"/>
    <mergeCell ref="C35:C37"/>
    <mergeCell ref="F37:G38"/>
    <mergeCell ref="I37:I38"/>
    <mergeCell ref="J37:J38"/>
    <mergeCell ref="F6:G7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</mergeCells>
  <phoneticPr fontId="7" type="noConversion"/>
  <conditionalFormatting sqref="H25 O25">
    <cfRule type="cellIs" dxfId="178" priority="528" operator="lessThan">
      <formula>0</formula>
    </cfRule>
  </conditionalFormatting>
  <conditionalFormatting sqref="H26 J26 O26">
    <cfRule type="cellIs" dxfId="141" priority="37" operator="lessThan">
      <formula>0</formula>
    </cfRule>
  </conditionalFormatting>
  <conditionalFormatting sqref="H10:H14 J10:J14 O10:O14">
    <cfRule type="cellIs" dxfId="41" priority="36" operator="lessThan">
      <formula>0</formula>
    </cfRule>
  </conditionalFormatting>
  <conditionalFormatting sqref="H15:H24 J15:J24 O15:O24">
    <cfRule type="cellIs" dxfId="40" priority="35" operator="lessThan">
      <formula>0</formula>
    </cfRule>
  </conditionalFormatting>
  <conditionalFormatting sqref="D10:E24 G10:J24 L10:L24 N10:O24">
    <cfRule type="cellIs" dxfId="39" priority="34" operator="equal">
      <formula>0</formula>
    </cfRule>
  </conditionalFormatting>
  <conditionalFormatting sqref="F10:F24">
    <cfRule type="cellIs" dxfId="38" priority="33" operator="equal">
      <formula>0</formula>
    </cfRule>
  </conditionalFormatting>
  <conditionalFormatting sqref="K10:K24">
    <cfRule type="cellIs" dxfId="37" priority="32" operator="equal">
      <formula>0</formula>
    </cfRule>
  </conditionalFormatting>
  <conditionalFormatting sqref="M10:M24">
    <cfRule type="cellIs" dxfId="36" priority="31" operator="equal">
      <formula>0</formula>
    </cfRule>
  </conditionalFormatting>
  <conditionalFormatting sqref="O27 J27 H27">
    <cfRule type="cellIs" dxfId="35" priority="30" operator="lessThan">
      <formula>0</formula>
    </cfRule>
  </conditionalFormatting>
  <conditionalFormatting sqref="U51">
    <cfRule type="cellIs" dxfId="28" priority="16" operator="lessThan">
      <formula>0</formula>
    </cfRule>
  </conditionalFormatting>
  <conditionalFormatting sqref="K52">
    <cfRule type="cellIs" dxfId="27" priority="28" operator="lessThan">
      <formula>0</formula>
    </cfRule>
  </conditionalFormatting>
  <conditionalFormatting sqref="H52 J52">
    <cfRule type="cellIs" dxfId="26" priority="29" operator="lessThan">
      <formula>0</formula>
    </cfRule>
  </conditionalFormatting>
  <conditionalFormatting sqref="K51">
    <cfRule type="cellIs" dxfId="25" priority="26" operator="lessThan">
      <formula>0</formula>
    </cfRule>
  </conditionalFormatting>
  <conditionalFormatting sqref="H51">
    <cfRule type="cellIs" dxfId="24" priority="27" operator="lessThan">
      <formula>0</formula>
    </cfRule>
  </conditionalFormatting>
  <conditionalFormatting sqref="L52">
    <cfRule type="cellIs" dxfId="23" priority="24" operator="lessThan">
      <formula>0</formula>
    </cfRule>
  </conditionalFormatting>
  <conditionalFormatting sqref="K52">
    <cfRule type="cellIs" dxfId="22" priority="25" operator="lessThan">
      <formula>0</formula>
    </cfRule>
  </conditionalFormatting>
  <conditionalFormatting sqref="L51">
    <cfRule type="cellIs" dxfId="21" priority="22" operator="lessThan">
      <formula>0</formula>
    </cfRule>
  </conditionalFormatting>
  <conditionalFormatting sqref="K51">
    <cfRule type="cellIs" dxfId="20" priority="23" operator="lessThan">
      <formula>0</formula>
    </cfRule>
  </conditionalFormatting>
  <conditionalFormatting sqref="V51">
    <cfRule type="cellIs" dxfId="19" priority="19" operator="lessThan">
      <formula>0</formula>
    </cfRule>
    <cfRule type="cellIs" dxfId="18" priority="20" operator="equal">
      <formula>0</formula>
    </cfRule>
    <cfRule type="cellIs" dxfId="17" priority="21" operator="greaterThan">
      <formula>0</formula>
    </cfRule>
  </conditionalFormatting>
  <conditionalFormatting sqref="V52">
    <cfRule type="cellIs" dxfId="16" priority="18" operator="lessThan">
      <formula>0</formula>
    </cfRule>
  </conditionalFormatting>
  <conditionalFormatting sqref="U52">
    <cfRule type="cellIs" dxfId="15" priority="17" operator="lessThan">
      <formula>0</formula>
    </cfRule>
  </conditionalFormatting>
  <conditionalFormatting sqref="L53">
    <cfRule type="cellIs" dxfId="14" priority="15" operator="lessThan">
      <formula>0</formula>
    </cfRule>
  </conditionalFormatting>
  <conditionalFormatting sqref="K41:K50 H41:H50">
    <cfRule type="cellIs" dxfId="13" priority="14" operator="lessThan">
      <formula>0</formula>
    </cfRule>
  </conditionalFormatting>
  <conditionalFormatting sqref="L41:L50">
    <cfRule type="cellIs" dxfId="12" priority="11" operator="lessThan">
      <formula>0</formula>
    </cfRule>
    <cfRule type="cellIs" dxfId="11" priority="12" operator="equal">
      <formula>0</formula>
    </cfRule>
    <cfRule type="cellIs" dxfId="10" priority="13" operator="greaterThan">
      <formula>0</formula>
    </cfRule>
  </conditionalFormatting>
  <conditionalFormatting sqref="I41:I50">
    <cfRule type="cellIs" dxfId="9" priority="8" operator="lessThan">
      <formula>0</formula>
    </cfRule>
    <cfRule type="cellIs" dxfId="8" priority="9" operator="equal">
      <formula>0</formula>
    </cfRule>
    <cfRule type="cellIs" dxfId="7" priority="10" operator="greaterThan">
      <formula>0</formula>
    </cfRule>
  </conditionalFormatting>
  <conditionalFormatting sqref="H53:I53 K53">
    <cfRule type="cellIs" dxfId="6" priority="7" operator="lessThan">
      <formula>0</formula>
    </cfRule>
  </conditionalFormatting>
  <conditionalFormatting sqref="U41:U50">
    <cfRule type="cellIs" dxfId="5" priority="6" operator="lessThan">
      <formula>0</formula>
    </cfRule>
  </conditionalFormatting>
  <conditionalFormatting sqref="V41:V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U53">
    <cfRule type="cellIs" dxfId="1" priority="2" operator="lessThan">
      <formula>0</formula>
    </cfRule>
  </conditionalFormatting>
  <conditionalFormatting sqref="V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43683</v>
      </c>
    </row>
    <row r="2" spans="2:15">
      <c r="B2" s="212" t="s">
        <v>36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17"/>
    </row>
    <row r="3" spans="2:15">
      <c r="B3" s="213" t="s">
        <v>35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37" t="s">
        <v>32</v>
      </c>
    </row>
    <row r="4" spans="2:15" ht="15" customHeight="1">
      <c r="B4" s="184" t="s">
        <v>0</v>
      </c>
      <c r="C4" s="186" t="s">
        <v>1</v>
      </c>
      <c r="D4" s="169" t="s">
        <v>82</v>
      </c>
      <c r="E4" s="159"/>
      <c r="F4" s="159"/>
      <c r="G4" s="159"/>
      <c r="H4" s="170"/>
      <c r="I4" s="159" t="s">
        <v>78</v>
      </c>
      <c r="J4" s="159"/>
      <c r="K4" s="169" t="s">
        <v>83</v>
      </c>
      <c r="L4" s="159"/>
      <c r="M4" s="159"/>
      <c r="N4" s="159"/>
      <c r="O4" s="170"/>
    </row>
    <row r="5" spans="2:15">
      <c r="B5" s="185"/>
      <c r="C5" s="187"/>
      <c r="D5" s="166" t="s">
        <v>84</v>
      </c>
      <c r="E5" s="167"/>
      <c r="F5" s="167"/>
      <c r="G5" s="167"/>
      <c r="H5" s="168"/>
      <c r="I5" s="167" t="s">
        <v>79</v>
      </c>
      <c r="J5" s="167"/>
      <c r="K5" s="166" t="s">
        <v>85</v>
      </c>
      <c r="L5" s="167"/>
      <c r="M5" s="167"/>
      <c r="N5" s="167"/>
      <c r="O5" s="168"/>
    </row>
    <row r="6" spans="2:15" ht="19.5" customHeight="1">
      <c r="B6" s="185"/>
      <c r="C6" s="185"/>
      <c r="D6" s="160">
        <v>2019</v>
      </c>
      <c r="E6" s="161"/>
      <c r="F6" s="171">
        <v>2018</v>
      </c>
      <c r="G6" s="171"/>
      <c r="H6" s="188" t="s">
        <v>23</v>
      </c>
      <c r="I6" s="190">
        <v>2019</v>
      </c>
      <c r="J6" s="160" t="s">
        <v>86</v>
      </c>
      <c r="K6" s="160">
        <v>2019</v>
      </c>
      <c r="L6" s="161"/>
      <c r="M6" s="171">
        <v>2018</v>
      </c>
      <c r="N6" s="161"/>
      <c r="O6" s="175" t="s">
        <v>23</v>
      </c>
    </row>
    <row r="7" spans="2:15" ht="19.5" customHeight="1">
      <c r="B7" s="176" t="s">
        <v>24</v>
      </c>
      <c r="C7" s="176" t="s">
        <v>25</v>
      </c>
      <c r="D7" s="162"/>
      <c r="E7" s="163"/>
      <c r="F7" s="172"/>
      <c r="G7" s="172"/>
      <c r="H7" s="189"/>
      <c r="I7" s="191"/>
      <c r="J7" s="192"/>
      <c r="K7" s="162"/>
      <c r="L7" s="163"/>
      <c r="M7" s="172"/>
      <c r="N7" s="163"/>
      <c r="O7" s="175"/>
    </row>
    <row r="8" spans="2:15" ht="15" customHeight="1">
      <c r="B8" s="176"/>
      <c r="C8" s="176"/>
      <c r="D8" s="155" t="s">
        <v>26</v>
      </c>
      <c r="E8" s="151" t="s">
        <v>2</v>
      </c>
      <c r="F8" s="154" t="s">
        <v>26</v>
      </c>
      <c r="G8" s="60" t="s">
        <v>2</v>
      </c>
      <c r="H8" s="178" t="s">
        <v>27</v>
      </c>
      <c r="I8" s="61" t="s">
        <v>26</v>
      </c>
      <c r="J8" s="180" t="s">
        <v>87</v>
      </c>
      <c r="K8" s="155" t="s">
        <v>26</v>
      </c>
      <c r="L8" s="59" t="s">
        <v>2</v>
      </c>
      <c r="M8" s="154" t="s">
        <v>26</v>
      </c>
      <c r="N8" s="59" t="s">
        <v>2</v>
      </c>
      <c r="O8" s="182" t="s">
        <v>27</v>
      </c>
    </row>
    <row r="9" spans="2:15" ht="15" customHeight="1">
      <c r="B9" s="177"/>
      <c r="C9" s="177"/>
      <c r="D9" s="152" t="s">
        <v>28</v>
      </c>
      <c r="E9" s="153" t="s">
        <v>29</v>
      </c>
      <c r="F9" s="57" t="s">
        <v>28</v>
      </c>
      <c r="G9" s="58" t="s">
        <v>29</v>
      </c>
      <c r="H9" s="179"/>
      <c r="I9" s="62" t="s">
        <v>28</v>
      </c>
      <c r="J9" s="181"/>
      <c r="K9" s="152" t="s">
        <v>28</v>
      </c>
      <c r="L9" s="153" t="s">
        <v>29</v>
      </c>
      <c r="M9" s="57" t="s">
        <v>28</v>
      </c>
      <c r="N9" s="153" t="s">
        <v>29</v>
      </c>
      <c r="O9" s="183"/>
    </row>
    <row r="10" spans="2:15">
      <c r="B10" s="70">
        <v>1</v>
      </c>
      <c r="C10" s="71" t="s">
        <v>9</v>
      </c>
      <c r="D10" s="72">
        <v>31</v>
      </c>
      <c r="E10" s="73">
        <v>0.29245283018867924</v>
      </c>
      <c r="F10" s="72">
        <v>74</v>
      </c>
      <c r="G10" s="74">
        <v>0.44848484848484849</v>
      </c>
      <c r="H10" s="75">
        <v>-0.58108108108108114</v>
      </c>
      <c r="I10" s="76">
        <v>215</v>
      </c>
      <c r="J10" s="77">
        <v>-0.85581395348837208</v>
      </c>
      <c r="K10" s="72">
        <v>737</v>
      </c>
      <c r="L10" s="73">
        <v>0.44829683698296835</v>
      </c>
      <c r="M10" s="72">
        <v>665</v>
      </c>
      <c r="N10" s="74">
        <v>0.41876574307304787</v>
      </c>
      <c r="O10" s="75">
        <v>0.10827067669172941</v>
      </c>
    </row>
    <row r="11" spans="2:15">
      <c r="B11" s="78">
        <v>2</v>
      </c>
      <c r="C11" s="79" t="s">
        <v>48</v>
      </c>
      <c r="D11" s="80">
        <v>40</v>
      </c>
      <c r="E11" s="81">
        <v>0.37735849056603776</v>
      </c>
      <c r="F11" s="80">
        <v>41</v>
      </c>
      <c r="G11" s="92">
        <v>0.24848484848484848</v>
      </c>
      <c r="H11" s="83">
        <v>-2.4390243902439046E-2</v>
      </c>
      <c r="I11" s="104">
        <v>41</v>
      </c>
      <c r="J11" s="93">
        <v>-2.4390243902439046E-2</v>
      </c>
      <c r="K11" s="80">
        <v>246</v>
      </c>
      <c r="L11" s="81">
        <v>0.14963503649635038</v>
      </c>
      <c r="M11" s="80">
        <v>271</v>
      </c>
      <c r="N11" s="92">
        <v>0.17065491183879095</v>
      </c>
      <c r="O11" s="83">
        <v>-9.2250922509225064E-2</v>
      </c>
    </row>
    <row r="12" spans="2:15">
      <c r="B12" s="78">
        <v>3</v>
      </c>
      <c r="C12" s="79" t="s">
        <v>4</v>
      </c>
      <c r="D12" s="80">
        <v>4</v>
      </c>
      <c r="E12" s="81">
        <v>3.7735849056603772E-2</v>
      </c>
      <c r="F12" s="80">
        <v>7</v>
      </c>
      <c r="G12" s="92">
        <v>4.2424242424242427E-2</v>
      </c>
      <c r="H12" s="83">
        <v>-0.4285714285714286</v>
      </c>
      <c r="I12" s="104">
        <v>30</v>
      </c>
      <c r="J12" s="93">
        <v>-0.8666666666666667</v>
      </c>
      <c r="K12" s="80">
        <v>212</v>
      </c>
      <c r="L12" s="81">
        <v>0.12895377128953772</v>
      </c>
      <c r="M12" s="80">
        <v>174</v>
      </c>
      <c r="N12" s="92">
        <v>0.10957178841309824</v>
      </c>
      <c r="O12" s="83">
        <v>0.21839080459770122</v>
      </c>
    </row>
    <row r="13" spans="2:15">
      <c r="B13" s="78">
        <v>4</v>
      </c>
      <c r="C13" s="79" t="s">
        <v>12</v>
      </c>
      <c r="D13" s="80">
        <v>4</v>
      </c>
      <c r="E13" s="81">
        <v>3.7735849056603772E-2</v>
      </c>
      <c r="F13" s="80">
        <v>5</v>
      </c>
      <c r="G13" s="92">
        <v>3.0303030303030304E-2</v>
      </c>
      <c r="H13" s="83">
        <v>-0.19999999999999996</v>
      </c>
      <c r="I13" s="104">
        <v>40</v>
      </c>
      <c r="J13" s="93">
        <v>-0.9</v>
      </c>
      <c r="K13" s="80">
        <v>141</v>
      </c>
      <c r="L13" s="81">
        <v>8.576642335766424E-2</v>
      </c>
      <c r="M13" s="80">
        <v>73</v>
      </c>
      <c r="N13" s="92">
        <v>4.5969773299748114E-2</v>
      </c>
      <c r="O13" s="83">
        <v>0.93150684931506844</v>
      </c>
    </row>
    <row r="14" spans="2:15">
      <c r="B14" s="105">
        <v>5</v>
      </c>
      <c r="C14" s="94" t="s">
        <v>80</v>
      </c>
      <c r="D14" s="106">
        <v>0</v>
      </c>
      <c r="E14" s="107">
        <v>0</v>
      </c>
      <c r="F14" s="106">
        <v>5</v>
      </c>
      <c r="G14" s="108">
        <v>3.0303030303030304E-2</v>
      </c>
      <c r="H14" s="109">
        <v>-1</v>
      </c>
      <c r="I14" s="110">
        <v>15</v>
      </c>
      <c r="J14" s="111">
        <v>-1</v>
      </c>
      <c r="K14" s="106">
        <v>43</v>
      </c>
      <c r="L14" s="107">
        <v>2.6155717761557177E-2</v>
      </c>
      <c r="M14" s="106">
        <v>48</v>
      </c>
      <c r="N14" s="108">
        <v>3.0226700251889168E-2</v>
      </c>
      <c r="O14" s="109">
        <v>-0.10416666666666663</v>
      </c>
    </row>
    <row r="15" spans="2:15">
      <c r="B15" s="173" t="s">
        <v>52</v>
      </c>
      <c r="C15" s="174"/>
      <c r="D15" s="30">
        <f>SUM(D10:D14)</f>
        <v>79</v>
      </c>
      <c r="E15" s="31">
        <f>D15/D17</f>
        <v>0.74528301886792447</v>
      </c>
      <c r="F15" s="30">
        <f>SUM(F10:F14)</f>
        <v>132</v>
      </c>
      <c r="G15" s="31">
        <f>F15/F17</f>
        <v>0.8</v>
      </c>
      <c r="H15" s="33">
        <f>D15/F15-1</f>
        <v>-0.40151515151515149</v>
      </c>
      <c r="I15" s="30">
        <f>SUM(I10:I14)</f>
        <v>341</v>
      </c>
      <c r="J15" s="31">
        <f>I15/I17</f>
        <v>0.86111111111111116</v>
      </c>
      <c r="K15" s="30">
        <f>SUM(K10:K14)</f>
        <v>1379</v>
      </c>
      <c r="L15" s="31">
        <f>K15/K17</f>
        <v>0.83880778588807781</v>
      </c>
      <c r="M15" s="30">
        <f>SUM(M10:M14)</f>
        <v>1231</v>
      </c>
      <c r="N15" s="31">
        <f>M15/M17</f>
        <v>0.77518891687657432</v>
      </c>
      <c r="O15" s="33">
        <f>K15/M15-1</f>
        <v>0.12022745735174656</v>
      </c>
    </row>
    <row r="16" spans="2:15" s="29" customFormat="1">
      <c r="B16" s="173" t="s">
        <v>30</v>
      </c>
      <c r="C16" s="174"/>
      <c r="D16" s="10">
        <f>D17-SUM(D10:D14)</f>
        <v>27</v>
      </c>
      <c r="E16" s="11">
        <f>D16/D17</f>
        <v>0.25471698113207547</v>
      </c>
      <c r="F16" s="10">
        <f>F17-SUM(F10:F14)</f>
        <v>33</v>
      </c>
      <c r="G16" s="11">
        <f>F16/F17</f>
        <v>0.2</v>
      </c>
      <c r="H16" s="12">
        <f>D16/F16-1</f>
        <v>-0.18181818181818177</v>
      </c>
      <c r="I16" s="10">
        <f>I17-SUM(I10:I14)</f>
        <v>55</v>
      </c>
      <c r="J16" s="34">
        <f>D16/I16-1</f>
        <v>-0.50909090909090904</v>
      </c>
      <c r="K16" s="10">
        <f>K17-SUM(K10:K14)</f>
        <v>265</v>
      </c>
      <c r="L16" s="11">
        <f>K16/K17</f>
        <v>0.16119221411192214</v>
      </c>
      <c r="M16" s="10">
        <f>M17-SUM(M10:M14)</f>
        <v>357</v>
      </c>
      <c r="N16" s="11">
        <f>M16/M17</f>
        <v>0.22481108312342568</v>
      </c>
      <c r="O16" s="12">
        <f>K16/M16-1</f>
        <v>-0.25770308123249297</v>
      </c>
    </row>
    <row r="17" spans="2:15">
      <c r="B17" s="214" t="s">
        <v>31</v>
      </c>
      <c r="C17" s="215"/>
      <c r="D17" s="54">
        <v>106</v>
      </c>
      <c r="E17" s="86">
        <v>1</v>
      </c>
      <c r="F17" s="54">
        <v>165</v>
      </c>
      <c r="G17" s="87">
        <v>1.0000000000000002</v>
      </c>
      <c r="H17" s="49">
        <v>-0.35757575757575755</v>
      </c>
      <c r="I17" s="55">
        <v>396</v>
      </c>
      <c r="J17" s="50">
        <v>-0.73232323232323226</v>
      </c>
      <c r="K17" s="54">
        <v>1644</v>
      </c>
      <c r="L17" s="86">
        <v>1</v>
      </c>
      <c r="M17" s="54">
        <v>1588</v>
      </c>
      <c r="N17" s="87">
        <v>1.0000000000000002</v>
      </c>
      <c r="O17" s="49">
        <v>3.5264483627204024E-2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40" priority="279" operator="lessThan">
      <formula>0</formula>
    </cfRule>
  </conditionalFormatting>
  <conditionalFormatting sqref="O16">
    <cfRule type="cellIs" dxfId="139" priority="278" operator="lessThan">
      <formula>0</formula>
    </cfRule>
  </conditionalFormatting>
  <conditionalFormatting sqref="J16">
    <cfRule type="cellIs" dxfId="138" priority="277" operator="lessThan">
      <formula>0</formula>
    </cfRule>
  </conditionalFormatting>
  <conditionalFormatting sqref="H15 O15">
    <cfRule type="cellIs" dxfId="137" priority="264" operator="lessThan">
      <formula>0</formula>
    </cfRule>
  </conditionalFormatting>
  <conditionalFormatting sqref="H10:H14 J10:J14 O10:O14">
    <cfRule type="cellIs" dxfId="34" priority="6" operator="lessThan">
      <formula>0</formula>
    </cfRule>
  </conditionalFormatting>
  <conditionalFormatting sqref="D10:E14 G10:J14 L10:L14 N10:O14">
    <cfRule type="cellIs" dxfId="33" priority="5" operator="equal">
      <formula>0</formula>
    </cfRule>
  </conditionalFormatting>
  <conditionalFormatting sqref="F10:F14">
    <cfRule type="cellIs" dxfId="32" priority="4" operator="equal">
      <formula>0</formula>
    </cfRule>
  </conditionalFormatting>
  <conditionalFormatting sqref="K10:K14">
    <cfRule type="cellIs" dxfId="31" priority="3" operator="equal">
      <formula>0</formula>
    </cfRule>
  </conditionalFormatting>
  <conditionalFormatting sqref="M10:M14">
    <cfRule type="cellIs" dxfId="30" priority="2" operator="equal">
      <formula>0</formula>
    </cfRule>
  </conditionalFormatting>
  <conditionalFormatting sqref="O17 J17 H17">
    <cfRule type="cellIs" dxfId="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 segments 1</vt:lpstr>
      <vt:lpstr>CV&gt;3.5T 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2019-08-06T09:56:21Z</dcterms:modified>
</cp:coreProperties>
</file>