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04\SC\"/>
    </mc:Choice>
  </mc:AlternateContent>
  <xr:revisionPtr revIDLastSave="0" documentId="13_ncr:1_{DF476B23-2AB1-4760-BACF-8310DB82E32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ummary table " sheetId="7" r:id="rId1"/>
    <sheet name="CV&gt;3.5T" sheetId="1" r:id="rId2"/>
    <sheet name="CV&gt;3.5T segments 1" sheetId="3" r:id="rId3"/>
    <sheet name="CV&gt;3.5T segments 2" sheetId="8" r:id="rId4"/>
    <sheet name="LCV&lt;=3.5T" sheetId="4" r:id="rId5"/>
    <sheet name="BUS&gt;3.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2" i="4" l="1"/>
  <c r="T51" i="4"/>
  <c r="S51" i="4"/>
  <c r="S52" i="4" s="1"/>
  <c r="T52" i="4" s="1"/>
  <c r="Q51" i="4"/>
  <c r="Q52" i="4" s="1"/>
  <c r="J51" i="4"/>
  <c r="F51" i="4"/>
  <c r="F52" i="4" s="1"/>
  <c r="G52" i="4" s="1"/>
  <c r="D51" i="4"/>
  <c r="R51" i="4" l="1"/>
  <c r="G51" i="4"/>
  <c r="H51" i="4"/>
  <c r="R52" i="4"/>
  <c r="U52" i="4"/>
  <c r="U51" i="4"/>
  <c r="D52" i="4"/>
  <c r="E51" i="4"/>
  <c r="K51" i="4" s="1"/>
  <c r="D18" i="1"/>
  <c r="D19" i="1" s="1"/>
  <c r="M18" i="1"/>
  <c r="N18" i="1" s="1"/>
  <c r="K18" i="1"/>
  <c r="L18" i="1" s="1"/>
  <c r="I18" i="1"/>
  <c r="F18" i="1"/>
  <c r="H18" i="1" s="1"/>
  <c r="H52" i="4" l="1"/>
  <c r="E52" i="4"/>
  <c r="K52" i="4" s="1"/>
  <c r="E18" i="1"/>
  <c r="J18" i="1"/>
  <c r="G18" i="1"/>
  <c r="E19" i="1"/>
  <c r="I19" i="1"/>
  <c r="J19" i="1" s="1"/>
  <c r="M19" i="1"/>
  <c r="N19" i="1" s="1"/>
  <c r="F19" i="1"/>
  <c r="G19" i="1" s="1"/>
  <c r="O18" i="1"/>
  <c r="K19" i="1"/>
  <c r="M16" i="5"/>
  <c r="K16" i="5"/>
  <c r="L16" i="5" s="1"/>
  <c r="I16" i="5"/>
  <c r="F16" i="5"/>
  <c r="G16" i="5" s="1"/>
  <c r="D16" i="5"/>
  <c r="E16" i="5" s="1"/>
  <c r="M15" i="5"/>
  <c r="N15" i="5" s="1"/>
  <c r="K15" i="5"/>
  <c r="I15" i="5"/>
  <c r="J15" i="5" s="1"/>
  <c r="F15" i="5"/>
  <c r="G15" i="5" s="1"/>
  <c r="D15" i="5"/>
  <c r="E15" i="5" s="1"/>
  <c r="M25" i="4"/>
  <c r="N25" i="4" s="1"/>
  <c r="K25" i="4"/>
  <c r="L25" i="4" s="1"/>
  <c r="I25" i="4"/>
  <c r="F25" i="4"/>
  <c r="G25" i="4" s="1"/>
  <c r="D25" i="4"/>
  <c r="E25" i="4" s="1"/>
  <c r="J25" i="4" l="1"/>
  <c r="O16" i="5"/>
  <c r="O15" i="5"/>
  <c r="H19" i="1"/>
  <c r="L19" i="1"/>
  <c r="O19" i="1"/>
  <c r="H15" i="5"/>
  <c r="N16" i="5"/>
  <c r="J16" i="5"/>
  <c r="H16" i="5"/>
  <c r="L15" i="5"/>
  <c r="H25" i="4"/>
  <c r="O25" i="4"/>
</calcChain>
</file>

<file path=xl/sharedStrings.xml><?xml version="1.0" encoding="utf-8"?>
<sst xmlns="http://schemas.openxmlformats.org/spreadsheetml/2006/main" count="618" uniqueCount="110">
  <si>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</si>
  <si>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</si>
  <si>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</si>
  <si>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</si>
  <si>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</si>
  <si>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</si>
  <si>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</si>
  <si>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</si>
  <si>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</si>
  <si>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</si>
  <si>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</si>
  <si>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</si>
  <si>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</si>
  <si>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</si>
  <si>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</si>
  <si>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</si>
  <si>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</si>
  <si>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</si>
  <si>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</si>
  <si>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</si>
  <si>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</si>
  <si>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</si>
  <si>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</si>
  <si>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</si>
  <si>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</si>
  <si>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</si>
  <si>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</si>
  <si>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</si>
  <si>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</si>
  <si>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</si>
  <si>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</si>
  <si>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</si>
  <si>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</si>
  <si>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</si>
  <si>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</si>
  <si>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</si>
  <si>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</si>
  <si>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</si>
  <si>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</si>
  <si>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</si>
  <si>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</si>
  <si>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</si>
  <si>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</si>
  <si>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</si>
  <si>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</si>
  <si>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</si>
  <si>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</si>
  <si>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</si>
  <si>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</si>
  <si>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</si>
  <si>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</si>
  <si>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</si>
  <si>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</si>
  <si>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</si>
  <si>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</si>
  <si>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</si>
  <si>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</si>
  <si>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</si>
  <si>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</si>
  <si>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</si>
  <si>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</si>
  <si>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</si>
  <si>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</si>
  <si>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</si>
  <si>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</si>
  <si>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</si>
  <si>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</si>
  <si>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</si>
  <si>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</si>
  <si>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</si>
  <si>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Volkswagen Crafter</t>
  </si>
  <si>
    <t>RAZEM 1-10</t>
  </si>
  <si>
    <t>RAZEM / TOTAL</t>
  </si>
  <si>
    <t>RAZEM / Sub Total 1-7</t>
  </si>
  <si>
    <t>Rejestracje nowych samochodów dostawczych do 3,5T, ranking modeli - 2019 narastająco</t>
  </si>
  <si>
    <t>Registrations of new LCV up to 3.5T, Top Models - 2019 YTD</t>
  </si>
  <si>
    <t>Zmiana poz
r/r</t>
  </si>
  <si>
    <t>Ch. Position
y/y</t>
  </si>
  <si>
    <t>Peugeot Partner</t>
  </si>
  <si>
    <t>Marzec</t>
  </si>
  <si>
    <t>March</t>
  </si>
  <si>
    <t>Dacia Dokker</t>
  </si>
  <si>
    <t>Fiat Fiorino</t>
  </si>
  <si>
    <t>Kwiecień</t>
  </si>
  <si>
    <t>Rok narastająco Styczeń - Kwiecień</t>
  </si>
  <si>
    <t>April</t>
  </si>
  <si>
    <t>YTD January - April</t>
  </si>
  <si>
    <t>Kwi/Mar
Zmiana %</t>
  </si>
  <si>
    <t>Apr/Mar Ch %</t>
  </si>
  <si>
    <t>Rejestracje nowych samochodów dostawczych do 3,5T, ranking modeli - Kwiecień 2019</t>
  </si>
  <si>
    <t>Registrations of new LCV up to 3.5T, Top Models - April 2019</t>
  </si>
  <si>
    <t>Kwi/Mar
Zmiana poz</t>
  </si>
  <si>
    <t>Apr/Mar Ch position</t>
  </si>
  <si>
    <t>Citroen Jumper</t>
  </si>
  <si>
    <t>FIRST REGISTRATIONS OF NEW COMMERCIAL VEHICLES OVER 3.5T</t>
  </si>
  <si>
    <t>% change y/y</t>
  </si>
  <si>
    <t>PZPM based on CEP (Ministry of Digital Affairs)</t>
  </si>
  <si>
    <t>units</t>
  </si>
  <si>
    <t>2019
Apr</t>
  </si>
  <si>
    <t>2018
Apr</t>
  </si>
  <si>
    <t>2019
Jan - Apr</t>
  </si>
  <si>
    <t>2018
Jan - Apr</t>
  </si>
  <si>
    <t>CV - TOTAL</t>
  </si>
  <si>
    <t>commercial vehicles over 3.5T</t>
  </si>
  <si>
    <t>special vehicles over 3.5T</t>
  </si>
  <si>
    <t>road tractors*</t>
  </si>
  <si>
    <t>BUSES - TOTAL</t>
  </si>
  <si>
    <t>buses over 3.5T</t>
  </si>
  <si>
    <t>COMMERCIAL VEHICLES - TOTAL</t>
  </si>
  <si>
    <t>*/ The data does not cover new registrations of domestic producers  their own brands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</si>
</sst>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5" fillId="0" borderId="0" xfId="0" applyFont="1"/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0" fontId="3" fillId="0" borderId="14" xfId="7" applyNumberFormat="1" applyFont="1" applyBorder="1" applyAlignment="1">
      <alignment vertical="center"/>
    </xf>
    <xf numFmtId="165" fontId="3" fillId="0" borderId="1" xfId="7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165" fontId="3" fillId="0" borderId="13" xfId="7" applyNumberFormat="1" applyFont="1" applyBorder="1" applyAlignment="1">
      <alignment vertical="center"/>
    </xf>
    <xf numFmtId="0" fontId="3" fillId="0" borderId="13" xfId="7" applyNumberFormat="1" applyFont="1" applyBorder="1" applyAlignment="1">
      <alignment vertical="center"/>
    </xf>
    <xf numFmtId="1" fontId="3" fillId="0" borderId="2" xfId="7" applyNumberFormat="1" applyFont="1" applyBorder="1" applyAlignment="1">
      <alignment horizontal="center"/>
    </xf>
    <xf numFmtId="0" fontId="3" fillId="0" borderId="1" xfId="4" applyFont="1" applyBorder="1" applyAlignment="1">
      <alignment vertical="center"/>
    </xf>
    <xf numFmtId="0" fontId="3" fillId="0" borderId="2" xfId="7" applyNumberFormat="1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2" fillId="0" borderId="0" xfId="4" applyFont="1"/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22" fillId="0" borderId="0" xfId="4" applyFont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6" fillId="2" borderId="4" xfId="4" applyFont="1" applyFill="1" applyBorder="1" applyAlignment="1">
      <alignment horizontal="center" wrapText="1"/>
    </xf>
    <xf numFmtId="0" fontId="26" fillId="2" borderId="6" xfId="4" applyFont="1" applyFill="1" applyBorder="1" applyAlignment="1">
      <alignment horizontal="center" wrapText="1"/>
    </xf>
    <xf numFmtId="0" fontId="8" fillId="0" borderId="0" xfId="4" applyFont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166" fontId="5" fillId="2" borderId="2" xfId="12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</cellXfs>
  <cellStyles count="33">
    <cellStyle name="Dziesiętny" xfId="32" builtinId="3"/>
    <cellStyle name="Dziesiętny 2" xfId="1" xr:uid="{00000000-0005-0000-0000-000000000000}"/>
    <cellStyle name="Dziesiętny 2 2" xfId="14" xr:uid="{00000000-0005-0000-0000-000001000000}"/>
    <cellStyle name="Dziesiętny 2 3" xfId="26" xr:uid="{00000000-0005-0000-0000-000002000000}"/>
    <cellStyle name="Dziesiętny 2 4" xfId="13" xr:uid="{00000000-0005-0000-0000-000003000000}"/>
    <cellStyle name="Dziesiętny 3" xfId="2" xr:uid="{00000000-0005-0000-0000-000004000000}"/>
    <cellStyle name="Dziesiętny 3 2" xfId="27" xr:uid="{00000000-0005-0000-0000-000005000000}"/>
    <cellStyle name="Dziesiętny 3 3" xfId="12" xr:uid="{00000000-0005-0000-0000-000006000000}"/>
    <cellStyle name="Dziesiętny 4" xfId="25" xr:uid="{00000000-0005-0000-0000-000007000000}"/>
    <cellStyle name="Hiperłącze" xfId="3" builtinId="8"/>
    <cellStyle name="Hiperłącze 2" xfId="28" xr:uid="{00000000-0005-0000-0000-000009000000}"/>
    <cellStyle name="Normalny" xfId="0" builtinId="0"/>
    <cellStyle name="Normalny 2" xfId="4" xr:uid="{00000000-0005-0000-0000-00000B000000}"/>
    <cellStyle name="Normalny 3" xfId="5" xr:uid="{00000000-0005-0000-0000-00000C000000}"/>
    <cellStyle name="Normalny 3 2" xfId="15" xr:uid="{00000000-0005-0000-0000-00000D000000}"/>
    <cellStyle name="Normalny 4" xfId="6" xr:uid="{00000000-0005-0000-0000-00000E000000}"/>
    <cellStyle name="Normalny 4 2" xfId="17" xr:uid="{00000000-0005-0000-0000-00000F000000}"/>
    <cellStyle name="Normalny 4 3" xfId="29" xr:uid="{00000000-0005-0000-0000-000010000000}"/>
    <cellStyle name="Normalny 4 4" xfId="16" xr:uid="{00000000-0005-0000-0000-000011000000}"/>
    <cellStyle name="Normalny 5" xfId="18" xr:uid="{00000000-0005-0000-0000-000012000000}"/>
    <cellStyle name="Normalny 5 2" xfId="19" xr:uid="{00000000-0005-0000-0000-000013000000}"/>
    <cellStyle name="Normalny 6" xfId="20" xr:uid="{00000000-0005-0000-0000-000014000000}"/>
    <cellStyle name="Normalny 7" xfId="21" xr:uid="{00000000-0005-0000-0000-000015000000}"/>
    <cellStyle name="Normalny 8" xfId="11" xr:uid="{00000000-0005-0000-0000-000016000000}"/>
    <cellStyle name="Normalny 9" xfId="10" xr:uid="{00000000-0005-0000-0000-000017000000}"/>
    <cellStyle name="Procentowy 2" xfId="7" xr:uid="{00000000-0005-0000-0000-000018000000}"/>
    <cellStyle name="Procentowy 3" xfId="8" xr:uid="{00000000-0005-0000-0000-000019000000}"/>
    <cellStyle name="Procentowy 3 2" xfId="23" xr:uid="{00000000-0005-0000-0000-00001A000000}"/>
    <cellStyle name="Procentowy 4" xfId="9" xr:uid="{00000000-0005-0000-0000-00001B000000}"/>
    <cellStyle name="Procentowy 4 2" xfId="31" xr:uid="{00000000-0005-0000-0000-00001C000000}"/>
    <cellStyle name="Procentowy 4 3" xfId="24" xr:uid="{00000000-0005-0000-0000-00001D000000}"/>
    <cellStyle name="Procentowy 5" xfId="22" xr:uid="{00000000-0005-0000-0000-00001E000000}"/>
    <cellStyle name="Procentowy 6" xfId="30" xr:uid="{00000000-0005-0000-0000-00001F000000}"/>
  </cellStyles>
  <dxfs count="141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7</xdr:col>
      <xdr:colOff>284669</xdr:colOff>
      <xdr:row>31</xdr:row>
      <xdr:rowOff>149662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B0BF6D9-5F04-442B-A615-52E31F9FE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810000"/>
          <a:ext cx="6084335" cy="35786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290766</xdr:colOff>
      <xdr:row>53</xdr:row>
      <xdr:rowOff>164937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5920CD3-1F7F-4953-BD30-DB1AD25DD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620000"/>
          <a:ext cx="6090432" cy="39749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7</xdr:col>
      <xdr:colOff>370021</xdr:colOff>
      <xdr:row>73</xdr:row>
      <xdr:rowOff>174048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4BCFE47-F8AD-48D1-BBB7-DB753A29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1811000"/>
          <a:ext cx="6169687" cy="3603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>
      <selection activeCell="B2" sqref="B2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96</v>
      </c>
      <c r="D1" s="43"/>
      <c r="E1" s="43"/>
      <c r="F1" s="43"/>
      <c r="G1" s="43"/>
      <c r="H1" s="71">
        <v>43594</v>
      </c>
    </row>
    <row r="2" spans="2:8">
      <c r="H2" s="2" t="s">
        <v>97</v>
      </c>
    </row>
    <row r="3" spans="2:8" ht="26.25" customHeight="1">
      <c r="B3" s="156" t="s">
        <v>94</v>
      </c>
      <c r="C3" s="157"/>
      <c r="D3" s="157"/>
      <c r="E3" s="157"/>
      <c r="F3" s="157"/>
      <c r="G3" s="157"/>
      <c r="H3" s="158"/>
    </row>
    <row r="4" spans="2:8" ht="26.25" customHeight="1">
      <c r="B4" s="6"/>
      <c r="C4" s="216" t="s">
        <v>98</v>
      </c>
      <c r="D4" s="216" t="s">
        <v>99</v>
      </c>
      <c r="E4" s="7" t="s">
        <v>95</v>
      </c>
      <c r="F4" s="216" t="s">
        <v>100</v>
      </c>
      <c r="G4" s="216" t="s">
        <v>101</v>
      </c>
      <c r="H4" s="7" t="s">
        <v>95</v>
      </c>
    </row>
    <row r="5" spans="2:8" ht="26.25" customHeight="1">
      <c r="B5" s="3" t="s">
        <v>102</v>
      </c>
      <c r="C5" s="151">
        <v>2826</v>
      </c>
      <c r="D5" s="151">
        <v>2714</v>
      </c>
      <c r="E5" s="67">
        <v>4.1267501842299215E-2</v>
      </c>
      <c r="F5" s="151">
        <v>10279</v>
      </c>
      <c r="G5" s="151">
        <v>9868</v>
      </c>
      <c r="H5" s="67">
        <v>4.1649777057154447E-2</v>
      </c>
    </row>
    <row r="6" spans="2:8" ht="26.25" customHeight="1">
      <c r="B6" s="4" t="s">
        <v>103</v>
      </c>
      <c r="C6" s="152">
        <v>602</v>
      </c>
      <c r="D6" s="152">
        <v>680</v>
      </c>
      <c r="E6" s="68">
        <v>-0.11470588235294121</v>
      </c>
      <c r="F6" s="152">
        <v>2047</v>
      </c>
      <c r="G6" s="152">
        <v>2115</v>
      </c>
      <c r="H6" s="68">
        <v>-3.2151300236406666E-2</v>
      </c>
    </row>
    <row r="7" spans="2:8" ht="26.25" customHeight="1">
      <c r="B7" s="4" t="s">
        <v>104</v>
      </c>
      <c r="C7" s="152">
        <v>28</v>
      </c>
      <c r="D7" s="152">
        <v>52</v>
      </c>
      <c r="E7" s="68">
        <v>-0.46153846153846156</v>
      </c>
      <c r="F7" s="152">
        <v>207</v>
      </c>
      <c r="G7" s="152">
        <v>190</v>
      </c>
      <c r="H7" s="68">
        <v>8.9473684210526372E-2</v>
      </c>
    </row>
    <row r="8" spans="2:8" ht="26.25" customHeight="1">
      <c r="B8" s="5" t="s">
        <v>105</v>
      </c>
      <c r="C8" s="152">
        <v>2196</v>
      </c>
      <c r="D8" s="152">
        <v>1982</v>
      </c>
      <c r="E8" s="69">
        <v>0.10797174571140267</v>
      </c>
      <c r="F8" s="152">
        <v>8025</v>
      </c>
      <c r="G8" s="152">
        <v>7563</v>
      </c>
      <c r="H8" s="69">
        <v>6.1086870289567718E-2</v>
      </c>
    </row>
    <row r="9" spans="2:8" ht="26.25" customHeight="1">
      <c r="B9" s="3" t="s">
        <v>106</v>
      </c>
      <c r="C9" s="151">
        <v>272</v>
      </c>
      <c r="D9" s="151">
        <v>257</v>
      </c>
      <c r="E9" s="67">
        <v>5.8365758754863828E-2</v>
      </c>
      <c r="F9" s="151">
        <v>804</v>
      </c>
      <c r="G9" s="151">
        <v>884</v>
      </c>
      <c r="H9" s="67">
        <v>-9.0497737556561098E-2</v>
      </c>
    </row>
    <row r="10" spans="2:8" ht="26.25" customHeight="1">
      <c r="B10" s="5" t="s">
        <v>107</v>
      </c>
      <c r="C10" s="152">
        <v>272</v>
      </c>
      <c r="D10" s="152">
        <v>257</v>
      </c>
      <c r="E10" s="69">
        <v>5.8365758754863828E-2</v>
      </c>
      <c r="F10" s="152">
        <v>804</v>
      </c>
      <c r="G10" s="152">
        <v>884</v>
      </c>
      <c r="H10" s="69">
        <v>-9.0497737556561098E-2</v>
      </c>
    </row>
    <row r="11" spans="2:8" ht="26.25" customHeight="1">
      <c r="B11" s="8" t="s">
        <v>108</v>
      </c>
      <c r="C11" s="153">
        <v>3098</v>
      </c>
      <c r="D11" s="153">
        <v>2971</v>
      </c>
      <c r="E11" s="70">
        <v>4.2746549983170734E-2</v>
      </c>
      <c r="F11" s="153">
        <v>11083</v>
      </c>
      <c r="G11" s="153">
        <v>10752</v>
      </c>
      <c r="H11" s="70">
        <v>3.0784970238095344E-2</v>
      </c>
    </row>
    <row r="12" spans="2:8" ht="15" customHeight="1">
      <c r="B12" s="217" t="s">
        <v>109</v>
      </c>
    </row>
    <row r="18" spans="16:16">
      <c r="P18" s="46"/>
    </row>
  </sheetData>
  <mergeCells count="1">
    <mergeCell ref="B3:H3"/>
  </mergeCells>
  <phoneticPr fontId="7" type="noConversion"/>
  <conditionalFormatting sqref="E9:E10 H9:H10">
    <cfRule type="cellIs" dxfId="140" priority="2" operator="lessThan">
      <formula>0</formula>
    </cfRule>
  </conditionalFormatting>
  <conditionalFormatting sqref="E5:E7 H5:H7 H11 E11">
    <cfRule type="cellIs" dxfId="139" priority="3" operator="lessThan">
      <formula>0</formula>
    </cfRule>
  </conditionalFormatting>
  <conditionalFormatting sqref="E8 H8">
    <cfRule type="cellIs" dxfId="13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3"/>
      <c r="O1" s="71">
        <v>43594</v>
      </c>
    </row>
    <row r="2" spans="2:15" ht="14.45" customHeight="1">
      <c r="B2" s="188" t="s">
        <v>20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</row>
    <row r="3" spans="2:15" ht="14.45" customHeight="1">
      <c r="B3" s="189" t="s">
        <v>21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</row>
    <row r="4" spans="2:15" ht="14.45" customHeight="1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 t="s">
        <v>38</v>
      </c>
    </row>
    <row r="5" spans="2:15" ht="14.25" customHeight="1">
      <c r="B5" s="174" t="s">
        <v>0</v>
      </c>
      <c r="C5" s="176" t="s">
        <v>1</v>
      </c>
      <c r="D5" s="178" t="s">
        <v>83</v>
      </c>
      <c r="E5" s="179"/>
      <c r="F5" s="179"/>
      <c r="G5" s="179"/>
      <c r="H5" s="180"/>
      <c r="I5" s="179" t="s">
        <v>79</v>
      </c>
      <c r="J5" s="179"/>
      <c r="K5" s="178" t="s">
        <v>84</v>
      </c>
      <c r="L5" s="179"/>
      <c r="M5" s="179"/>
      <c r="N5" s="179"/>
      <c r="O5" s="180"/>
    </row>
    <row r="6" spans="2:15" ht="14.45" customHeight="1">
      <c r="B6" s="175"/>
      <c r="C6" s="177"/>
      <c r="D6" s="190" t="s">
        <v>85</v>
      </c>
      <c r="E6" s="191"/>
      <c r="F6" s="191"/>
      <c r="G6" s="191"/>
      <c r="H6" s="192"/>
      <c r="I6" s="191" t="s">
        <v>80</v>
      </c>
      <c r="J6" s="191"/>
      <c r="K6" s="190" t="s">
        <v>86</v>
      </c>
      <c r="L6" s="191"/>
      <c r="M6" s="191"/>
      <c r="N6" s="191"/>
      <c r="O6" s="192"/>
    </row>
    <row r="7" spans="2:15" ht="14.45" customHeight="1">
      <c r="B7" s="175"/>
      <c r="C7" s="175"/>
      <c r="D7" s="170">
        <v>2019</v>
      </c>
      <c r="E7" s="171"/>
      <c r="F7" s="181">
        <v>2018</v>
      </c>
      <c r="G7" s="181"/>
      <c r="H7" s="183" t="s">
        <v>23</v>
      </c>
      <c r="I7" s="185">
        <v>2019</v>
      </c>
      <c r="J7" s="170" t="s">
        <v>87</v>
      </c>
      <c r="K7" s="170">
        <v>2019</v>
      </c>
      <c r="L7" s="171"/>
      <c r="M7" s="181">
        <v>2018</v>
      </c>
      <c r="N7" s="171"/>
      <c r="O7" s="161" t="s">
        <v>23</v>
      </c>
    </row>
    <row r="8" spans="2:15" ht="14.45" customHeight="1">
      <c r="B8" s="162" t="s">
        <v>24</v>
      </c>
      <c r="C8" s="162" t="s">
        <v>25</v>
      </c>
      <c r="D8" s="172"/>
      <c r="E8" s="173"/>
      <c r="F8" s="182"/>
      <c r="G8" s="182"/>
      <c r="H8" s="184"/>
      <c r="I8" s="186"/>
      <c r="J8" s="187"/>
      <c r="K8" s="172"/>
      <c r="L8" s="173"/>
      <c r="M8" s="182"/>
      <c r="N8" s="173"/>
      <c r="O8" s="161"/>
    </row>
    <row r="9" spans="2:15" ht="14.25" customHeight="1">
      <c r="B9" s="162"/>
      <c r="C9" s="162"/>
      <c r="D9" s="150" t="s">
        <v>26</v>
      </c>
      <c r="E9" s="146" t="s">
        <v>2</v>
      </c>
      <c r="F9" s="149" t="s">
        <v>26</v>
      </c>
      <c r="G9" s="62" t="s">
        <v>2</v>
      </c>
      <c r="H9" s="164" t="s">
        <v>27</v>
      </c>
      <c r="I9" s="63" t="s">
        <v>26</v>
      </c>
      <c r="J9" s="166" t="s">
        <v>88</v>
      </c>
      <c r="K9" s="150" t="s">
        <v>26</v>
      </c>
      <c r="L9" s="61" t="s">
        <v>2</v>
      </c>
      <c r="M9" s="149" t="s">
        <v>26</v>
      </c>
      <c r="N9" s="61" t="s">
        <v>2</v>
      </c>
      <c r="O9" s="168" t="s">
        <v>27</v>
      </c>
    </row>
    <row r="10" spans="2:15" ht="14.45" customHeight="1">
      <c r="B10" s="163"/>
      <c r="C10" s="163"/>
      <c r="D10" s="147" t="s">
        <v>28</v>
      </c>
      <c r="E10" s="148" t="s">
        <v>29</v>
      </c>
      <c r="F10" s="59" t="s">
        <v>28</v>
      </c>
      <c r="G10" s="60" t="s">
        <v>29</v>
      </c>
      <c r="H10" s="165"/>
      <c r="I10" s="64" t="s">
        <v>28</v>
      </c>
      <c r="J10" s="167"/>
      <c r="K10" s="147" t="s">
        <v>28</v>
      </c>
      <c r="L10" s="148" t="s">
        <v>29</v>
      </c>
      <c r="M10" s="59" t="s">
        <v>28</v>
      </c>
      <c r="N10" s="148" t="s">
        <v>29</v>
      </c>
      <c r="O10" s="169"/>
    </row>
    <row r="11" spans="2:15" ht="14.45" customHeight="1">
      <c r="B11" s="72">
        <v>1</v>
      </c>
      <c r="C11" s="73" t="s">
        <v>3</v>
      </c>
      <c r="D11" s="74">
        <v>602</v>
      </c>
      <c r="E11" s="75">
        <v>0.21302193913658882</v>
      </c>
      <c r="F11" s="74">
        <v>595</v>
      </c>
      <c r="G11" s="76">
        <v>0.21923360353721444</v>
      </c>
      <c r="H11" s="77">
        <v>1.1764705882352899E-2</v>
      </c>
      <c r="I11" s="78">
        <v>593</v>
      </c>
      <c r="J11" s="79">
        <v>1.5177065767284947E-2</v>
      </c>
      <c r="K11" s="74">
        <v>2366</v>
      </c>
      <c r="L11" s="75">
        <v>0.23017803288257613</v>
      </c>
      <c r="M11" s="74">
        <v>2291</v>
      </c>
      <c r="N11" s="76">
        <v>0.23216457235508714</v>
      </c>
      <c r="O11" s="77">
        <v>3.2736796158882475E-2</v>
      </c>
    </row>
    <row r="12" spans="2:15" ht="14.45" customHeight="1">
      <c r="B12" s="80">
        <v>2</v>
      </c>
      <c r="C12" s="81" t="s">
        <v>10</v>
      </c>
      <c r="D12" s="82">
        <v>822</v>
      </c>
      <c r="E12" s="83">
        <v>0.29087048832271761</v>
      </c>
      <c r="F12" s="82">
        <v>465</v>
      </c>
      <c r="G12" s="94">
        <v>0.17133382461311716</v>
      </c>
      <c r="H12" s="85">
        <v>0.76774193548387104</v>
      </c>
      <c r="I12" s="106">
        <v>706</v>
      </c>
      <c r="J12" s="95">
        <v>0.1643059490084986</v>
      </c>
      <c r="K12" s="82">
        <v>2333</v>
      </c>
      <c r="L12" s="83">
        <v>0.22696760385251483</v>
      </c>
      <c r="M12" s="82">
        <v>1823</v>
      </c>
      <c r="N12" s="94">
        <v>0.18473854884475072</v>
      </c>
      <c r="O12" s="85">
        <v>0.27975863960504666</v>
      </c>
    </row>
    <row r="13" spans="2:15" ht="14.45" customHeight="1">
      <c r="B13" s="80">
        <v>3</v>
      </c>
      <c r="C13" s="81" t="s">
        <v>4</v>
      </c>
      <c r="D13" s="82">
        <v>435</v>
      </c>
      <c r="E13" s="83">
        <v>0.15392781316348195</v>
      </c>
      <c r="F13" s="82">
        <v>632</v>
      </c>
      <c r="G13" s="94">
        <v>0.23286661753868829</v>
      </c>
      <c r="H13" s="85">
        <v>-0.31170886075949367</v>
      </c>
      <c r="I13" s="106">
        <v>473</v>
      </c>
      <c r="J13" s="95">
        <v>-8.0338266384778034E-2</v>
      </c>
      <c r="K13" s="82">
        <v>1734</v>
      </c>
      <c r="L13" s="83">
        <v>0.16869345267049324</v>
      </c>
      <c r="M13" s="82">
        <v>2112</v>
      </c>
      <c r="N13" s="94">
        <v>0.21402513173895418</v>
      </c>
      <c r="O13" s="85">
        <v>-0.17897727272727271</v>
      </c>
    </row>
    <row r="14" spans="2:15" ht="14.45" customHeight="1">
      <c r="B14" s="80">
        <v>4</v>
      </c>
      <c r="C14" s="81" t="s">
        <v>8</v>
      </c>
      <c r="D14" s="82">
        <v>390</v>
      </c>
      <c r="E14" s="83">
        <v>0.13800424628450106</v>
      </c>
      <c r="F14" s="82">
        <v>320</v>
      </c>
      <c r="G14" s="94">
        <v>0.11790714812085483</v>
      </c>
      <c r="H14" s="85">
        <v>0.21875</v>
      </c>
      <c r="I14" s="106">
        <v>396</v>
      </c>
      <c r="J14" s="95">
        <v>-1.5151515151515138E-2</v>
      </c>
      <c r="K14" s="82">
        <v>1476</v>
      </c>
      <c r="L14" s="83">
        <v>0.14359373479910498</v>
      </c>
      <c r="M14" s="82">
        <v>1271</v>
      </c>
      <c r="N14" s="94">
        <v>0.12880016214025131</v>
      </c>
      <c r="O14" s="85">
        <v>0.16129032258064524</v>
      </c>
    </row>
    <row r="15" spans="2:15" ht="14.45" customHeight="1">
      <c r="B15" s="80">
        <v>5</v>
      </c>
      <c r="C15" s="81" t="s">
        <v>9</v>
      </c>
      <c r="D15" s="82">
        <v>365</v>
      </c>
      <c r="E15" s="83">
        <v>0.12915782024062278</v>
      </c>
      <c r="F15" s="82">
        <v>337</v>
      </c>
      <c r="G15" s="84">
        <v>0.12417096536477525</v>
      </c>
      <c r="H15" s="85">
        <v>8.308605341246289E-2</v>
      </c>
      <c r="I15" s="86">
        <v>538</v>
      </c>
      <c r="J15" s="87">
        <v>-0.32156133828996281</v>
      </c>
      <c r="K15" s="82">
        <v>1458</v>
      </c>
      <c r="L15" s="83">
        <v>0.1418425916917988</v>
      </c>
      <c r="M15" s="82">
        <v>1171</v>
      </c>
      <c r="N15" s="84">
        <v>0.11866639643291448</v>
      </c>
      <c r="O15" s="85">
        <v>0.24508966695132361</v>
      </c>
    </row>
    <row r="16" spans="2:15" ht="14.45" customHeight="1">
      <c r="B16" s="80">
        <v>6</v>
      </c>
      <c r="C16" s="81" t="s">
        <v>11</v>
      </c>
      <c r="D16" s="82">
        <v>92</v>
      </c>
      <c r="E16" s="83">
        <v>3.2554847841472043E-2</v>
      </c>
      <c r="F16" s="82">
        <v>151</v>
      </c>
      <c r="G16" s="84">
        <v>5.5637435519528371E-2</v>
      </c>
      <c r="H16" s="85">
        <v>-0.39072847682119205</v>
      </c>
      <c r="I16" s="86">
        <v>142</v>
      </c>
      <c r="J16" s="87">
        <v>-0.352112676056338</v>
      </c>
      <c r="K16" s="82">
        <v>444</v>
      </c>
      <c r="L16" s="83">
        <v>4.31948633135519E-2</v>
      </c>
      <c r="M16" s="82">
        <v>553</v>
      </c>
      <c r="N16" s="84">
        <v>5.6039724361572764E-2</v>
      </c>
      <c r="O16" s="85">
        <v>-0.19710669077757681</v>
      </c>
    </row>
    <row r="17" spans="2:15" ht="14.45" customHeight="1">
      <c r="B17" s="80">
        <v>7</v>
      </c>
      <c r="C17" s="81" t="s">
        <v>12</v>
      </c>
      <c r="D17" s="82">
        <v>108</v>
      </c>
      <c r="E17" s="83">
        <v>3.8216560509554139E-2</v>
      </c>
      <c r="F17" s="82">
        <v>201</v>
      </c>
      <c r="G17" s="94">
        <v>7.4060427413411942E-2</v>
      </c>
      <c r="H17" s="85">
        <v>-0.46268656716417911</v>
      </c>
      <c r="I17" s="106">
        <v>116</v>
      </c>
      <c r="J17" s="95">
        <v>-6.8965517241379337E-2</v>
      </c>
      <c r="K17" s="82">
        <v>388</v>
      </c>
      <c r="L17" s="83">
        <v>3.7746862535266074E-2</v>
      </c>
      <c r="M17" s="82">
        <v>605</v>
      </c>
      <c r="N17" s="94">
        <v>6.1309282529387922E-2</v>
      </c>
      <c r="O17" s="85">
        <v>-0.35867768595041327</v>
      </c>
    </row>
    <row r="18" spans="2:15">
      <c r="B18" s="159" t="s">
        <v>73</v>
      </c>
      <c r="C18" s="160"/>
      <c r="D18" s="55">
        <f>SUM(D11:D17)</f>
        <v>2814</v>
      </c>
      <c r="E18" s="54">
        <f>D18/D20</f>
        <v>0.99575371549893843</v>
      </c>
      <c r="F18" s="30">
        <f>SUM(F11:F17)</f>
        <v>2701</v>
      </c>
      <c r="G18" s="54">
        <f>F18/F20</f>
        <v>0.99521002210759024</v>
      </c>
      <c r="H18" s="53">
        <f>D18/F18-1</f>
        <v>4.1836356904850103E-2</v>
      </c>
      <c r="I18" s="30">
        <f>SUM(I11:I17)</f>
        <v>2964</v>
      </c>
      <c r="J18" s="34">
        <f>D18/I18-1</f>
        <v>-5.0607287449392691E-2</v>
      </c>
      <c r="K18" s="30">
        <f>SUM(K11:K17)</f>
        <v>10199</v>
      </c>
      <c r="L18" s="54">
        <f>K18/K20</f>
        <v>0.99221714174530595</v>
      </c>
      <c r="M18" s="30">
        <f>SUM(M11:M17)</f>
        <v>9826</v>
      </c>
      <c r="N18" s="54">
        <f>M18/M20</f>
        <v>0.99574381840291848</v>
      </c>
      <c r="O18" s="53">
        <f>K18/M18-1</f>
        <v>3.7960512924893219E-2</v>
      </c>
    </row>
    <row r="19" spans="2:15">
      <c r="B19" s="159" t="s">
        <v>30</v>
      </c>
      <c r="C19" s="160"/>
      <c r="D19" s="30">
        <f>D20-D18</f>
        <v>12</v>
      </c>
      <c r="E19" s="54">
        <f>D19/D20</f>
        <v>4.246284501061571E-3</v>
      </c>
      <c r="F19" s="30">
        <f>F20-F18</f>
        <v>13</v>
      </c>
      <c r="G19" s="54">
        <f>F19/F20</f>
        <v>4.7899778924097277E-3</v>
      </c>
      <c r="H19" s="53">
        <f>D19/F19-1</f>
        <v>-7.6923076923076872E-2</v>
      </c>
      <c r="I19" s="30">
        <f>I20-I18</f>
        <v>25</v>
      </c>
      <c r="J19" s="34">
        <f>D19/I19-1</f>
        <v>-0.52</v>
      </c>
      <c r="K19" s="30">
        <f>K20-K18</f>
        <v>80</v>
      </c>
      <c r="L19" s="54">
        <f>K19/K20</f>
        <v>7.782858254694036E-3</v>
      </c>
      <c r="M19" s="30">
        <f>M20-M18</f>
        <v>42</v>
      </c>
      <c r="N19" s="54">
        <f>M19/M20</f>
        <v>4.2561815970814758E-3</v>
      </c>
      <c r="O19" s="53">
        <f>K19/M19-1</f>
        <v>0.90476190476190466</v>
      </c>
    </row>
    <row r="20" spans="2:15">
      <c r="B20" s="49"/>
      <c r="C20" s="50" t="s">
        <v>31</v>
      </c>
      <c r="D20" s="56">
        <v>2826</v>
      </c>
      <c r="E20" s="88">
        <v>1</v>
      </c>
      <c r="F20" s="56">
        <v>2714</v>
      </c>
      <c r="G20" s="89">
        <v>1</v>
      </c>
      <c r="H20" s="51">
        <v>4.1267501842299215E-2</v>
      </c>
      <c r="I20" s="57">
        <v>2989</v>
      </c>
      <c r="J20" s="52">
        <v>-5.4533288725326146E-2</v>
      </c>
      <c r="K20" s="56">
        <v>10279</v>
      </c>
      <c r="L20" s="88">
        <v>1</v>
      </c>
      <c r="M20" s="56">
        <v>9868</v>
      </c>
      <c r="N20" s="89">
        <v>1</v>
      </c>
      <c r="O20" s="51">
        <v>4.1649777057154447E-2</v>
      </c>
    </row>
    <row r="21" spans="2:15">
      <c r="B21" s="58" t="s">
        <v>45</v>
      </c>
    </row>
  </sheetData>
  <mergeCells count="25"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</mergeCells>
  <phoneticPr fontId="7" type="noConversion"/>
  <conditionalFormatting sqref="H18">
    <cfRule type="cellIs" dxfId="137" priority="39" operator="lessThan">
      <formula>0</formula>
    </cfRule>
  </conditionalFormatting>
  <conditionalFormatting sqref="H19">
    <cfRule type="cellIs" dxfId="136" priority="40" operator="lessThan">
      <formula>0</formula>
    </cfRule>
  </conditionalFormatting>
  <conditionalFormatting sqref="J18:J19">
    <cfRule type="cellIs" dxfId="135" priority="38" operator="lessThan">
      <formula>0</formula>
    </cfRule>
  </conditionalFormatting>
  <conditionalFormatting sqref="O19">
    <cfRule type="cellIs" dxfId="134" priority="37" operator="lessThan">
      <formula>0</formula>
    </cfRule>
  </conditionalFormatting>
  <conditionalFormatting sqref="O18">
    <cfRule type="cellIs" dxfId="133" priority="36" operator="lessThan">
      <formula>0</formula>
    </cfRule>
  </conditionalFormatting>
  <conditionalFormatting sqref="H11:H15 J11:J15 O11:O15">
    <cfRule type="cellIs" dxfId="132" priority="7" operator="lessThan">
      <formula>0</formula>
    </cfRule>
  </conditionalFormatting>
  <conditionalFormatting sqref="H16:H17 J16:J17 O16:O17">
    <cfRule type="cellIs" dxfId="131" priority="6" operator="lessThan">
      <formula>0</formula>
    </cfRule>
  </conditionalFormatting>
  <conditionalFormatting sqref="D11:E17 G11:J17 L11:L17 N11:O17">
    <cfRule type="cellIs" dxfId="130" priority="5" operator="equal">
      <formula>0</formula>
    </cfRule>
  </conditionalFormatting>
  <conditionalFormatting sqref="F11:F17">
    <cfRule type="cellIs" dxfId="129" priority="4" operator="equal">
      <formula>0</formula>
    </cfRule>
  </conditionalFormatting>
  <conditionalFormatting sqref="K11:K17">
    <cfRule type="cellIs" dxfId="128" priority="3" operator="equal">
      <formula>0</formula>
    </cfRule>
  </conditionalFormatting>
  <conditionalFormatting sqref="M11:M17">
    <cfRule type="cellIs" dxfId="127" priority="2" operator="equal">
      <formula>0</formula>
    </cfRule>
  </conditionalFormatting>
  <conditionalFormatting sqref="O20 J20 H20">
    <cfRule type="cellIs" dxfId="12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5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3"/>
      <c r="I1"/>
      <c r="O1" s="71">
        <v>43594</v>
      </c>
    </row>
    <row r="2" spans="2:15" ht="14.45" customHeight="1">
      <c r="B2" s="188" t="s">
        <v>20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24"/>
    </row>
    <row r="3" spans="2:15" ht="14.45" customHeight="1">
      <c r="B3" s="189" t="s">
        <v>21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9" t="s">
        <v>38</v>
      </c>
    </row>
    <row r="4" spans="2:15" ht="14.45" customHeight="1">
      <c r="B4" s="176" t="s">
        <v>22</v>
      </c>
      <c r="C4" s="176" t="s">
        <v>1</v>
      </c>
      <c r="D4" s="178" t="s">
        <v>83</v>
      </c>
      <c r="E4" s="179"/>
      <c r="F4" s="179"/>
      <c r="G4" s="179"/>
      <c r="H4" s="180"/>
      <c r="I4" s="179" t="s">
        <v>79</v>
      </c>
      <c r="J4" s="179"/>
      <c r="K4" s="178" t="s">
        <v>84</v>
      </c>
      <c r="L4" s="179"/>
      <c r="M4" s="179"/>
      <c r="N4" s="179"/>
      <c r="O4" s="180"/>
    </row>
    <row r="5" spans="2:15" ht="14.45" customHeight="1">
      <c r="B5" s="177"/>
      <c r="C5" s="177"/>
      <c r="D5" s="190" t="s">
        <v>85</v>
      </c>
      <c r="E5" s="191"/>
      <c r="F5" s="191"/>
      <c r="G5" s="191"/>
      <c r="H5" s="192"/>
      <c r="I5" s="191" t="s">
        <v>80</v>
      </c>
      <c r="J5" s="191"/>
      <c r="K5" s="190" t="s">
        <v>86</v>
      </c>
      <c r="L5" s="191"/>
      <c r="M5" s="191"/>
      <c r="N5" s="191"/>
      <c r="O5" s="192"/>
    </row>
    <row r="6" spans="2:15" ht="14.45" customHeight="1">
      <c r="B6" s="177"/>
      <c r="C6" s="175"/>
      <c r="D6" s="170">
        <v>2019</v>
      </c>
      <c r="E6" s="171"/>
      <c r="F6" s="181">
        <v>2018</v>
      </c>
      <c r="G6" s="181"/>
      <c r="H6" s="183" t="s">
        <v>23</v>
      </c>
      <c r="I6" s="185">
        <v>2019</v>
      </c>
      <c r="J6" s="170" t="s">
        <v>87</v>
      </c>
      <c r="K6" s="170">
        <v>2019</v>
      </c>
      <c r="L6" s="171"/>
      <c r="M6" s="181">
        <v>2018</v>
      </c>
      <c r="N6" s="171"/>
      <c r="O6" s="161" t="s">
        <v>23</v>
      </c>
    </row>
    <row r="7" spans="2:15" ht="14.45" customHeight="1">
      <c r="B7" s="193" t="s">
        <v>22</v>
      </c>
      <c r="C7" s="162" t="s">
        <v>25</v>
      </c>
      <c r="D7" s="172"/>
      <c r="E7" s="173"/>
      <c r="F7" s="182"/>
      <c r="G7" s="182"/>
      <c r="H7" s="184"/>
      <c r="I7" s="186"/>
      <c r="J7" s="187"/>
      <c r="K7" s="172"/>
      <c r="L7" s="173"/>
      <c r="M7" s="182"/>
      <c r="N7" s="173"/>
      <c r="O7" s="161"/>
    </row>
    <row r="8" spans="2:15" ht="14.45" customHeight="1">
      <c r="B8" s="193"/>
      <c r="C8" s="162"/>
      <c r="D8" s="150" t="s">
        <v>26</v>
      </c>
      <c r="E8" s="146" t="s">
        <v>2</v>
      </c>
      <c r="F8" s="149" t="s">
        <v>26</v>
      </c>
      <c r="G8" s="62" t="s">
        <v>2</v>
      </c>
      <c r="H8" s="164" t="s">
        <v>27</v>
      </c>
      <c r="I8" s="63" t="s">
        <v>26</v>
      </c>
      <c r="J8" s="166" t="s">
        <v>88</v>
      </c>
      <c r="K8" s="150" t="s">
        <v>26</v>
      </c>
      <c r="L8" s="61" t="s">
        <v>2</v>
      </c>
      <c r="M8" s="149" t="s">
        <v>26</v>
      </c>
      <c r="N8" s="61" t="s">
        <v>2</v>
      </c>
      <c r="O8" s="168" t="s">
        <v>27</v>
      </c>
    </row>
    <row r="9" spans="2:15" ht="14.45" customHeight="1">
      <c r="B9" s="194"/>
      <c r="C9" s="163"/>
      <c r="D9" s="147" t="s">
        <v>28</v>
      </c>
      <c r="E9" s="148" t="s">
        <v>29</v>
      </c>
      <c r="F9" s="59" t="s">
        <v>28</v>
      </c>
      <c r="G9" s="60" t="s">
        <v>29</v>
      </c>
      <c r="H9" s="165"/>
      <c r="I9" s="64" t="s">
        <v>28</v>
      </c>
      <c r="J9" s="167"/>
      <c r="K9" s="147" t="s">
        <v>28</v>
      </c>
      <c r="L9" s="148" t="s">
        <v>29</v>
      </c>
      <c r="M9" s="59" t="s">
        <v>28</v>
      </c>
      <c r="N9" s="148" t="s">
        <v>29</v>
      </c>
      <c r="O9" s="169"/>
    </row>
    <row r="10" spans="2:15" ht="14.45" customHeight="1">
      <c r="B10" s="80"/>
      <c r="C10" s="73" t="s">
        <v>12</v>
      </c>
      <c r="D10" s="90">
        <v>72</v>
      </c>
      <c r="E10" s="75">
        <v>0.39560439560439559</v>
      </c>
      <c r="F10" s="91">
        <v>101</v>
      </c>
      <c r="G10" s="76">
        <v>0.45701357466063347</v>
      </c>
      <c r="H10" s="77">
        <v>-0.28712871287128716</v>
      </c>
      <c r="I10" s="91">
        <v>93</v>
      </c>
      <c r="J10" s="79">
        <v>-0.22580645161290325</v>
      </c>
      <c r="K10" s="90">
        <v>286</v>
      </c>
      <c r="L10" s="75">
        <v>0.39612188365650969</v>
      </c>
      <c r="M10" s="91">
        <v>284</v>
      </c>
      <c r="N10" s="76">
        <v>0.42514970059880242</v>
      </c>
      <c r="O10" s="77">
        <v>7.0422535211267512E-3</v>
      </c>
    </row>
    <row r="11" spans="2:15" ht="14.45" customHeight="1">
      <c r="B11" s="80"/>
      <c r="C11" s="81" t="s">
        <v>4</v>
      </c>
      <c r="D11" s="92">
        <v>49</v>
      </c>
      <c r="E11" s="83">
        <v>0.26923076923076922</v>
      </c>
      <c r="F11" s="93">
        <v>46</v>
      </c>
      <c r="G11" s="94">
        <v>0.20814479638009051</v>
      </c>
      <c r="H11" s="85">
        <v>6.5217391304347894E-2</v>
      </c>
      <c r="I11" s="93">
        <v>87</v>
      </c>
      <c r="J11" s="95">
        <v>-0.43678160919540232</v>
      </c>
      <c r="K11" s="92">
        <v>198</v>
      </c>
      <c r="L11" s="83">
        <v>0.2742382271468144</v>
      </c>
      <c r="M11" s="93">
        <v>175</v>
      </c>
      <c r="N11" s="94">
        <v>0.2619760479041916</v>
      </c>
      <c r="O11" s="85">
        <v>0.13142857142857145</v>
      </c>
    </row>
    <row r="12" spans="2:15" ht="14.45" customHeight="1">
      <c r="B12" s="80"/>
      <c r="C12" s="81" t="s">
        <v>9</v>
      </c>
      <c r="D12" s="92">
        <v>33</v>
      </c>
      <c r="E12" s="83">
        <v>0.18131868131868131</v>
      </c>
      <c r="F12" s="93">
        <v>40</v>
      </c>
      <c r="G12" s="94">
        <v>0.18099547511312217</v>
      </c>
      <c r="H12" s="85">
        <v>-0.17500000000000004</v>
      </c>
      <c r="I12" s="93">
        <v>37</v>
      </c>
      <c r="J12" s="95">
        <v>-0.10810810810810811</v>
      </c>
      <c r="K12" s="92">
        <v>116</v>
      </c>
      <c r="L12" s="83">
        <v>0.16066481994459833</v>
      </c>
      <c r="M12" s="93">
        <v>110</v>
      </c>
      <c r="N12" s="94">
        <v>0.16467065868263472</v>
      </c>
      <c r="O12" s="85">
        <v>5.4545454545454453E-2</v>
      </c>
    </row>
    <row r="13" spans="2:15" ht="14.45" customHeight="1">
      <c r="B13" s="80"/>
      <c r="C13" s="81" t="s">
        <v>3</v>
      </c>
      <c r="D13" s="92">
        <v>8</v>
      </c>
      <c r="E13" s="83">
        <v>4.3956043956043959E-2</v>
      </c>
      <c r="F13" s="93">
        <v>21</v>
      </c>
      <c r="G13" s="94">
        <v>9.5022624434389136E-2</v>
      </c>
      <c r="H13" s="85">
        <v>-0.61904761904761907</v>
      </c>
      <c r="I13" s="93">
        <v>9</v>
      </c>
      <c r="J13" s="95">
        <v>-0.11111111111111116</v>
      </c>
      <c r="K13" s="92">
        <v>39</v>
      </c>
      <c r="L13" s="83">
        <v>5.4016620498614956E-2</v>
      </c>
      <c r="M13" s="93">
        <v>50</v>
      </c>
      <c r="N13" s="94">
        <v>7.4850299401197598E-2</v>
      </c>
      <c r="O13" s="85">
        <v>-0.21999999999999997</v>
      </c>
    </row>
    <row r="14" spans="2:15" ht="14.45" customHeight="1">
      <c r="B14" s="123"/>
      <c r="C14" s="81" t="s">
        <v>43</v>
      </c>
      <c r="D14" s="92">
        <v>5</v>
      </c>
      <c r="E14" s="83">
        <v>2.7472527472527472E-2</v>
      </c>
      <c r="F14" s="93">
        <v>4</v>
      </c>
      <c r="G14" s="94">
        <v>1.8099547511312219E-2</v>
      </c>
      <c r="H14" s="85">
        <v>0.25</v>
      </c>
      <c r="I14" s="93">
        <v>1</v>
      </c>
      <c r="J14" s="95">
        <v>4</v>
      </c>
      <c r="K14" s="92">
        <v>32</v>
      </c>
      <c r="L14" s="83">
        <v>4.4321329639889197E-2</v>
      </c>
      <c r="M14" s="93">
        <v>22</v>
      </c>
      <c r="N14" s="94">
        <v>3.2934131736526949E-2</v>
      </c>
      <c r="O14" s="85">
        <v>0.45454545454545459</v>
      </c>
    </row>
    <row r="15" spans="2:15" ht="14.45" customHeight="1">
      <c r="B15" s="80"/>
      <c r="C15" s="81" t="s">
        <v>17</v>
      </c>
      <c r="D15" s="92">
        <v>4</v>
      </c>
      <c r="E15" s="83">
        <v>2.197802197802198E-2</v>
      </c>
      <c r="F15" s="93">
        <v>3</v>
      </c>
      <c r="G15" s="94">
        <v>1.3574660633484163E-2</v>
      </c>
      <c r="H15" s="85">
        <v>0.33333333333333326</v>
      </c>
      <c r="I15" s="93">
        <v>11</v>
      </c>
      <c r="J15" s="95">
        <v>-0.63636363636363635</v>
      </c>
      <c r="K15" s="92">
        <v>18</v>
      </c>
      <c r="L15" s="83">
        <v>2.4930747922437674E-2</v>
      </c>
      <c r="M15" s="93">
        <v>5</v>
      </c>
      <c r="N15" s="94">
        <v>7.4850299401197605E-3</v>
      </c>
      <c r="O15" s="85">
        <v>2.6</v>
      </c>
    </row>
    <row r="16" spans="2:15" ht="14.45" customHeight="1">
      <c r="B16" s="80"/>
      <c r="C16" s="81" t="s">
        <v>11</v>
      </c>
      <c r="D16" s="92">
        <v>7</v>
      </c>
      <c r="E16" s="83">
        <v>3.8461538461538464E-2</v>
      </c>
      <c r="F16" s="93">
        <v>3</v>
      </c>
      <c r="G16" s="94">
        <v>1.3574660633484163E-2</v>
      </c>
      <c r="H16" s="85">
        <v>1.3333333333333335</v>
      </c>
      <c r="I16" s="93">
        <v>2</v>
      </c>
      <c r="J16" s="95">
        <v>2.5</v>
      </c>
      <c r="K16" s="92">
        <v>15</v>
      </c>
      <c r="L16" s="83">
        <v>2.077562326869806E-2</v>
      </c>
      <c r="M16" s="93">
        <v>13</v>
      </c>
      <c r="N16" s="94">
        <v>1.9461077844311378E-2</v>
      </c>
      <c r="O16" s="85">
        <v>0.15384615384615374</v>
      </c>
    </row>
    <row r="17" spans="2:15" ht="14.45" customHeight="1">
      <c r="B17" s="154"/>
      <c r="C17" s="96" t="s">
        <v>30</v>
      </c>
      <c r="D17" s="97">
        <v>4</v>
      </c>
      <c r="E17" s="98">
        <v>2.197802197802198E-2</v>
      </c>
      <c r="F17" s="97">
        <v>3</v>
      </c>
      <c r="G17" s="98">
        <v>1.3574660633484163E-2</v>
      </c>
      <c r="H17" s="99">
        <v>0.33333333333333326</v>
      </c>
      <c r="I17" s="97">
        <v>7</v>
      </c>
      <c r="J17" s="98">
        <v>2.8571428571428571E-2</v>
      </c>
      <c r="K17" s="97">
        <v>18</v>
      </c>
      <c r="L17" s="98">
        <v>2.4930747922437674E-2</v>
      </c>
      <c r="M17" s="97">
        <v>9</v>
      </c>
      <c r="N17" s="98">
        <v>1.3473053892215569E-2</v>
      </c>
      <c r="O17" s="100">
        <v>1</v>
      </c>
    </row>
    <row r="18" spans="2:15" ht="14.45" customHeight="1">
      <c r="B18" s="26" t="s">
        <v>5</v>
      </c>
      <c r="C18" s="101" t="s">
        <v>31</v>
      </c>
      <c r="D18" s="102">
        <v>182</v>
      </c>
      <c r="E18" s="18">
        <v>0.99999999999999989</v>
      </c>
      <c r="F18" s="102">
        <v>221</v>
      </c>
      <c r="G18" s="18">
        <v>0.99999999999999989</v>
      </c>
      <c r="H18" s="19">
        <v>-0.17647058823529416</v>
      </c>
      <c r="I18" s="102">
        <v>245</v>
      </c>
      <c r="J18" s="20">
        <v>-0.25714285714285712</v>
      </c>
      <c r="K18" s="102">
        <v>722</v>
      </c>
      <c r="L18" s="18">
        <v>1</v>
      </c>
      <c r="M18" s="102">
        <v>668</v>
      </c>
      <c r="N18" s="20">
        <v>0.99999999999999989</v>
      </c>
      <c r="O18" s="22">
        <v>8.083832335329344E-2</v>
      </c>
    </row>
    <row r="19" spans="2:15" ht="14.45" customHeight="1">
      <c r="B19" s="80"/>
      <c r="C19" s="73" t="s">
        <v>10</v>
      </c>
      <c r="D19" s="90">
        <v>822</v>
      </c>
      <c r="E19" s="75">
        <v>0.31101021566401815</v>
      </c>
      <c r="F19" s="91">
        <v>465</v>
      </c>
      <c r="G19" s="76">
        <v>0.18674698795180722</v>
      </c>
      <c r="H19" s="77">
        <v>0.76774193548387104</v>
      </c>
      <c r="I19" s="91">
        <v>706</v>
      </c>
      <c r="J19" s="79">
        <v>0.1643059490084986</v>
      </c>
      <c r="K19" s="90">
        <v>2333</v>
      </c>
      <c r="L19" s="75">
        <v>0.24429319371727748</v>
      </c>
      <c r="M19" s="91">
        <v>1823</v>
      </c>
      <c r="N19" s="76">
        <v>0.19828148792690886</v>
      </c>
      <c r="O19" s="77">
        <v>0.27975863960504666</v>
      </c>
    </row>
    <row r="20" spans="2:15" ht="14.45" customHeight="1">
      <c r="B20" s="80"/>
      <c r="C20" s="81" t="s">
        <v>3</v>
      </c>
      <c r="D20" s="92">
        <v>593</v>
      </c>
      <c r="E20" s="83">
        <v>0.22436625047294742</v>
      </c>
      <c r="F20" s="93">
        <v>574</v>
      </c>
      <c r="G20" s="94">
        <v>0.23052208835341365</v>
      </c>
      <c r="H20" s="85">
        <v>3.3101045296167309E-2</v>
      </c>
      <c r="I20" s="93">
        <v>584</v>
      </c>
      <c r="J20" s="95">
        <v>1.5410958904109595E-2</v>
      </c>
      <c r="K20" s="92">
        <v>2326</v>
      </c>
      <c r="L20" s="83">
        <v>0.24356020942408377</v>
      </c>
      <c r="M20" s="93">
        <v>2241</v>
      </c>
      <c r="N20" s="94">
        <v>0.24374592125299108</v>
      </c>
      <c r="O20" s="85">
        <v>3.7929495760821164E-2</v>
      </c>
    </row>
    <row r="21" spans="2:15" ht="14.45" customHeight="1">
      <c r="B21" s="80"/>
      <c r="C21" s="81" t="s">
        <v>4</v>
      </c>
      <c r="D21" s="92">
        <v>386</v>
      </c>
      <c r="E21" s="83">
        <v>0.14604615966704501</v>
      </c>
      <c r="F21" s="93">
        <v>586</v>
      </c>
      <c r="G21" s="94">
        <v>0.23534136546184739</v>
      </c>
      <c r="H21" s="85">
        <v>-0.34129692832764502</v>
      </c>
      <c r="I21" s="93">
        <v>386</v>
      </c>
      <c r="J21" s="95">
        <v>0</v>
      </c>
      <c r="K21" s="92">
        <v>1536</v>
      </c>
      <c r="L21" s="83">
        <v>0.16083769633507852</v>
      </c>
      <c r="M21" s="93">
        <v>1937</v>
      </c>
      <c r="N21" s="94">
        <v>0.2106808788340222</v>
      </c>
      <c r="O21" s="85">
        <v>-0.20702116675271043</v>
      </c>
    </row>
    <row r="22" spans="2:15" ht="14.45" customHeight="1">
      <c r="B22" s="80"/>
      <c r="C22" s="81" t="s">
        <v>8</v>
      </c>
      <c r="D22" s="92">
        <v>389</v>
      </c>
      <c r="E22" s="83">
        <v>0.1471812334468407</v>
      </c>
      <c r="F22" s="93">
        <v>319</v>
      </c>
      <c r="G22" s="94">
        <v>0.12811244979919678</v>
      </c>
      <c r="H22" s="85">
        <v>0.21943573667711602</v>
      </c>
      <c r="I22" s="93">
        <v>396</v>
      </c>
      <c r="J22" s="95">
        <v>-1.7676767676767624E-2</v>
      </c>
      <c r="K22" s="92">
        <v>1473</v>
      </c>
      <c r="L22" s="83">
        <v>0.15424083769633506</v>
      </c>
      <c r="M22" s="93">
        <v>1269</v>
      </c>
      <c r="N22" s="94">
        <v>0.13802479878181423</v>
      </c>
      <c r="O22" s="85">
        <v>0.16075650118203311</v>
      </c>
    </row>
    <row r="23" spans="2:15" ht="14.45" customHeight="1">
      <c r="B23" s="123"/>
      <c r="C23" s="81" t="s">
        <v>9</v>
      </c>
      <c r="D23" s="92">
        <v>332</v>
      </c>
      <c r="E23" s="83">
        <v>0.12561483163072265</v>
      </c>
      <c r="F23" s="93">
        <v>296</v>
      </c>
      <c r="G23" s="94">
        <v>0.11887550200803212</v>
      </c>
      <c r="H23" s="85">
        <v>0.12162162162162171</v>
      </c>
      <c r="I23" s="93">
        <v>500</v>
      </c>
      <c r="J23" s="95">
        <v>-0.33599999999999997</v>
      </c>
      <c r="K23" s="92">
        <v>1340</v>
      </c>
      <c r="L23" s="83">
        <v>0.14031413612565444</v>
      </c>
      <c r="M23" s="93">
        <v>1058</v>
      </c>
      <c r="N23" s="94">
        <v>0.11507504894496411</v>
      </c>
      <c r="O23" s="85">
        <v>0.2665406427221173</v>
      </c>
    </row>
    <row r="24" spans="2:15" ht="14.45" customHeight="1">
      <c r="B24" s="80"/>
      <c r="C24" s="81" t="s">
        <v>11</v>
      </c>
      <c r="D24" s="92">
        <v>85</v>
      </c>
      <c r="E24" s="83">
        <v>3.2160423760877792E-2</v>
      </c>
      <c r="F24" s="93">
        <v>148</v>
      </c>
      <c r="G24" s="94">
        <v>5.9437751004016062E-2</v>
      </c>
      <c r="H24" s="85">
        <v>-0.42567567567567566</v>
      </c>
      <c r="I24" s="93">
        <v>140</v>
      </c>
      <c r="J24" s="95">
        <v>-0.3928571428571429</v>
      </c>
      <c r="K24" s="92">
        <v>427</v>
      </c>
      <c r="L24" s="83">
        <v>4.4712041884816756E-2</v>
      </c>
      <c r="M24" s="93">
        <v>540</v>
      </c>
      <c r="N24" s="94">
        <v>5.8733956928431585E-2</v>
      </c>
      <c r="O24" s="85">
        <v>-0.20925925925925926</v>
      </c>
    </row>
    <row r="25" spans="2:15" ht="14.45" customHeight="1">
      <c r="B25" s="80"/>
      <c r="C25" s="81" t="s">
        <v>12</v>
      </c>
      <c r="D25" s="92">
        <v>36</v>
      </c>
      <c r="E25" s="83">
        <v>1.362088535754824E-2</v>
      </c>
      <c r="F25" s="93">
        <v>98</v>
      </c>
      <c r="G25" s="94">
        <v>3.93574297188755E-2</v>
      </c>
      <c r="H25" s="85">
        <v>-0.63265306122448983</v>
      </c>
      <c r="I25" s="93">
        <v>23</v>
      </c>
      <c r="J25" s="95">
        <v>0.56521739130434789</v>
      </c>
      <c r="K25" s="92">
        <v>102</v>
      </c>
      <c r="L25" s="83">
        <v>1.0680628272251309E-2</v>
      </c>
      <c r="M25" s="93">
        <v>319</v>
      </c>
      <c r="N25" s="94">
        <v>3.4696541222536438E-2</v>
      </c>
      <c r="O25" s="85">
        <v>-0.68025078369905956</v>
      </c>
    </row>
    <row r="26" spans="2:15" ht="14.45" customHeight="1">
      <c r="B26" s="154"/>
      <c r="C26" s="96" t="s">
        <v>30</v>
      </c>
      <c r="D26" s="97">
        <v>0</v>
      </c>
      <c r="E26" s="98">
        <v>0</v>
      </c>
      <c r="F26" s="97">
        <v>4</v>
      </c>
      <c r="G26" s="103">
        <v>1.606425702811245E-3</v>
      </c>
      <c r="H26" s="99">
        <v>-1</v>
      </c>
      <c r="I26" s="97">
        <v>7</v>
      </c>
      <c r="J26" s="104">
        <v>-1</v>
      </c>
      <c r="K26" s="97">
        <v>13</v>
      </c>
      <c r="L26" s="103">
        <v>1.3612565445026174E-3</v>
      </c>
      <c r="M26" s="97">
        <v>7</v>
      </c>
      <c r="N26" s="103">
        <v>7.6136610833152049E-4</v>
      </c>
      <c r="O26" s="100">
        <v>0.85714285714285721</v>
      </c>
    </row>
    <row r="27" spans="2:15" ht="14.45" customHeight="1">
      <c r="B27" s="25" t="s">
        <v>6</v>
      </c>
      <c r="C27" s="101" t="s">
        <v>31</v>
      </c>
      <c r="D27" s="41">
        <v>2643</v>
      </c>
      <c r="E27" s="18">
        <v>1</v>
      </c>
      <c r="F27" s="41">
        <v>2490</v>
      </c>
      <c r="G27" s="18">
        <v>1</v>
      </c>
      <c r="H27" s="19">
        <v>6.144578313253013E-2</v>
      </c>
      <c r="I27" s="41">
        <v>2742</v>
      </c>
      <c r="J27" s="20">
        <v>-3.6105032822757122E-2</v>
      </c>
      <c r="K27" s="41">
        <v>9550</v>
      </c>
      <c r="L27" s="18">
        <v>0.99999999999999989</v>
      </c>
      <c r="M27" s="41">
        <v>9194</v>
      </c>
      <c r="N27" s="20">
        <v>0.99999999999999989</v>
      </c>
      <c r="O27" s="22">
        <v>3.8720904938003065E-2</v>
      </c>
    </row>
    <row r="28" spans="2:15" ht="14.45" customHeight="1">
      <c r="B28" s="25" t="s">
        <v>59</v>
      </c>
      <c r="C28" s="101" t="s">
        <v>31</v>
      </c>
      <c r="D28" s="102">
        <v>1</v>
      </c>
      <c r="E28" s="18">
        <v>1</v>
      </c>
      <c r="F28" s="102">
        <v>3</v>
      </c>
      <c r="G28" s="18">
        <v>1</v>
      </c>
      <c r="H28" s="19">
        <v>-0.66666666666666674</v>
      </c>
      <c r="I28" s="102">
        <v>2</v>
      </c>
      <c r="J28" s="20">
        <v>-0.5</v>
      </c>
      <c r="K28" s="102">
        <v>7</v>
      </c>
      <c r="L28" s="18">
        <v>0.99999999999999978</v>
      </c>
      <c r="M28" s="102">
        <v>6</v>
      </c>
      <c r="N28" s="20">
        <v>0.99999999999999989</v>
      </c>
      <c r="O28" s="22">
        <v>0.16666666666666674</v>
      </c>
    </row>
    <row r="29" spans="2:15" ht="14.45" customHeight="1">
      <c r="B29" s="26"/>
      <c r="C29" s="105" t="s">
        <v>31</v>
      </c>
      <c r="D29" s="42">
        <v>2826</v>
      </c>
      <c r="E29" s="13">
        <v>1</v>
      </c>
      <c r="F29" s="42">
        <v>2714</v>
      </c>
      <c r="G29" s="13">
        <v>1</v>
      </c>
      <c r="H29" s="14">
        <v>4.1267501842299215E-2</v>
      </c>
      <c r="I29" s="42">
        <v>2989</v>
      </c>
      <c r="J29" s="15">
        <v>-5.4533288725326146E-2</v>
      </c>
      <c r="K29" s="42">
        <v>10279</v>
      </c>
      <c r="L29" s="13">
        <v>1</v>
      </c>
      <c r="M29" s="42">
        <v>9868</v>
      </c>
      <c r="N29" s="13">
        <v>1</v>
      </c>
      <c r="O29" s="23">
        <v>4.1649777057154447E-2</v>
      </c>
    </row>
    <row r="30" spans="2:15" ht="14.45" customHeight="1">
      <c r="B30" t="s">
        <v>55</v>
      </c>
    </row>
    <row r="31" spans="2:15">
      <c r="B31" s="16" t="s">
        <v>56</v>
      </c>
    </row>
    <row r="33" spans="2:15">
      <c r="B33" s="188" t="s">
        <v>41</v>
      </c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24"/>
    </row>
    <row r="34" spans="2:15">
      <c r="B34" s="189" t="s">
        <v>42</v>
      </c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9" t="s">
        <v>38</v>
      </c>
    </row>
    <row r="35" spans="2:15" ht="14.45" customHeight="1">
      <c r="B35" s="176" t="s">
        <v>22</v>
      </c>
      <c r="C35" s="176" t="s">
        <v>1</v>
      </c>
      <c r="D35" s="178" t="s">
        <v>83</v>
      </c>
      <c r="E35" s="179"/>
      <c r="F35" s="179"/>
      <c r="G35" s="179"/>
      <c r="H35" s="180"/>
      <c r="I35" s="179" t="s">
        <v>79</v>
      </c>
      <c r="J35" s="179"/>
      <c r="K35" s="178" t="s">
        <v>84</v>
      </c>
      <c r="L35" s="179"/>
      <c r="M35" s="179"/>
      <c r="N35" s="179"/>
      <c r="O35" s="180"/>
    </row>
    <row r="36" spans="2:15" ht="14.45" customHeight="1">
      <c r="B36" s="177"/>
      <c r="C36" s="177"/>
      <c r="D36" s="190" t="s">
        <v>85</v>
      </c>
      <c r="E36" s="191"/>
      <c r="F36" s="191"/>
      <c r="G36" s="191"/>
      <c r="H36" s="192"/>
      <c r="I36" s="191" t="s">
        <v>80</v>
      </c>
      <c r="J36" s="191"/>
      <c r="K36" s="190" t="s">
        <v>86</v>
      </c>
      <c r="L36" s="191"/>
      <c r="M36" s="191"/>
      <c r="N36" s="191"/>
      <c r="O36" s="192"/>
    </row>
    <row r="37" spans="2:15" ht="14.45" customHeight="1">
      <c r="B37" s="177"/>
      <c r="C37" s="175"/>
      <c r="D37" s="170">
        <v>2019</v>
      </c>
      <c r="E37" s="171"/>
      <c r="F37" s="181">
        <v>2018</v>
      </c>
      <c r="G37" s="181"/>
      <c r="H37" s="183" t="s">
        <v>23</v>
      </c>
      <c r="I37" s="185">
        <v>2019</v>
      </c>
      <c r="J37" s="170" t="s">
        <v>87</v>
      </c>
      <c r="K37" s="170">
        <v>2019</v>
      </c>
      <c r="L37" s="171"/>
      <c r="M37" s="181">
        <v>2018</v>
      </c>
      <c r="N37" s="171"/>
      <c r="O37" s="161" t="s">
        <v>23</v>
      </c>
    </row>
    <row r="38" spans="2:15" ht="18.75" customHeight="1">
      <c r="B38" s="193" t="s">
        <v>22</v>
      </c>
      <c r="C38" s="162" t="s">
        <v>25</v>
      </c>
      <c r="D38" s="172"/>
      <c r="E38" s="173"/>
      <c r="F38" s="182"/>
      <c r="G38" s="182"/>
      <c r="H38" s="184"/>
      <c r="I38" s="186"/>
      <c r="J38" s="187"/>
      <c r="K38" s="172"/>
      <c r="L38" s="173"/>
      <c r="M38" s="182"/>
      <c r="N38" s="173"/>
      <c r="O38" s="161"/>
    </row>
    <row r="39" spans="2:15" ht="14.45" customHeight="1">
      <c r="B39" s="193"/>
      <c r="C39" s="162"/>
      <c r="D39" s="150" t="s">
        <v>26</v>
      </c>
      <c r="E39" s="146" t="s">
        <v>2</v>
      </c>
      <c r="F39" s="149" t="s">
        <v>26</v>
      </c>
      <c r="G39" s="62" t="s">
        <v>2</v>
      </c>
      <c r="H39" s="164" t="s">
        <v>27</v>
      </c>
      <c r="I39" s="63" t="s">
        <v>26</v>
      </c>
      <c r="J39" s="166" t="s">
        <v>88</v>
      </c>
      <c r="K39" s="150" t="s">
        <v>26</v>
      </c>
      <c r="L39" s="61" t="s">
        <v>2</v>
      </c>
      <c r="M39" s="149" t="s">
        <v>26</v>
      </c>
      <c r="N39" s="61" t="s">
        <v>2</v>
      </c>
      <c r="O39" s="168" t="s">
        <v>27</v>
      </c>
    </row>
    <row r="40" spans="2:15" ht="25.5">
      <c r="B40" s="194"/>
      <c r="C40" s="163"/>
      <c r="D40" s="147" t="s">
        <v>28</v>
      </c>
      <c r="E40" s="148" t="s">
        <v>29</v>
      </c>
      <c r="F40" s="59" t="s">
        <v>28</v>
      </c>
      <c r="G40" s="60" t="s">
        <v>29</v>
      </c>
      <c r="H40" s="165"/>
      <c r="I40" s="64" t="s">
        <v>28</v>
      </c>
      <c r="J40" s="167"/>
      <c r="K40" s="147" t="s">
        <v>28</v>
      </c>
      <c r="L40" s="148" t="s">
        <v>29</v>
      </c>
      <c r="M40" s="59" t="s">
        <v>28</v>
      </c>
      <c r="N40" s="148" t="s">
        <v>29</v>
      </c>
      <c r="O40" s="169"/>
    </row>
    <row r="41" spans="2:15">
      <c r="B41" s="80"/>
      <c r="C41" s="73" t="s">
        <v>4</v>
      </c>
      <c r="D41" s="90"/>
      <c r="E41" s="75"/>
      <c r="F41" s="91"/>
      <c r="G41" s="76"/>
      <c r="H41" s="77"/>
      <c r="I41" s="90"/>
      <c r="J41" s="79"/>
      <c r="K41" s="90"/>
      <c r="L41" s="75"/>
      <c r="M41" s="91">
        <v>1</v>
      </c>
      <c r="N41" s="76">
        <v>0.5</v>
      </c>
      <c r="O41" s="77"/>
    </row>
    <row r="42" spans="2:15">
      <c r="B42" s="80"/>
      <c r="C42" s="81" t="s">
        <v>9</v>
      </c>
      <c r="D42" s="92"/>
      <c r="E42" s="83"/>
      <c r="F42" s="93"/>
      <c r="G42" s="94"/>
      <c r="H42" s="85"/>
      <c r="I42" s="92"/>
      <c r="J42" s="95"/>
      <c r="K42" s="92"/>
      <c r="L42" s="83"/>
      <c r="M42" s="93">
        <v>1</v>
      </c>
      <c r="N42" s="94">
        <v>0.5</v>
      </c>
      <c r="O42" s="85"/>
    </row>
    <row r="43" spans="2:15">
      <c r="B43" s="26" t="s">
        <v>5</v>
      </c>
      <c r="C43" s="101" t="s">
        <v>31</v>
      </c>
      <c r="D43" s="102">
        <v>0</v>
      </c>
      <c r="E43" s="18">
        <v>0</v>
      </c>
      <c r="F43" s="102">
        <v>0</v>
      </c>
      <c r="G43" s="18">
        <v>0</v>
      </c>
      <c r="H43" s="21"/>
      <c r="I43" s="102">
        <v>0</v>
      </c>
      <c r="J43" s="18">
        <v>0</v>
      </c>
      <c r="K43" s="102">
        <v>0</v>
      </c>
      <c r="L43" s="18">
        <v>0</v>
      </c>
      <c r="M43" s="102">
        <v>2</v>
      </c>
      <c r="N43" s="18">
        <v>1</v>
      </c>
      <c r="O43" s="21">
        <v>-1</v>
      </c>
    </row>
    <row r="44" spans="2:15">
      <c r="B44" s="80"/>
      <c r="C44" s="73" t="s">
        <v>3</v>
      </c>
      <c r="D44" s="90">
        <v>544</v>
      </c>
      <c r="E44" s="75">
        <v>0.24772313296903462</v>
      </c>
      <c r="F44" s="91">
        <v>502</v>
      </c>
      <c r="G44" s="76">
        <v>0.25327951564076689</v>
      </c>
      <c r="H44" s="77">
        <v>8.3665338645418252E-2</v>
      </c>
      <c r="I44" s="91">
        <v>491</v>
      </c>
      <c r="J44" s="79">
        <v>0.10794297352342164</v>
      </c>
      <c r="K44" s="90">
        <v>2057</v>
      </c>
      <c r="L44" s="75">
        <v>0.25632398753894081</v>
      </c>
      <c r="M44" s="91">
        <v>1886</v>
      </c>
      <c r="N44" s="76">
        <v>0.24937194235091895</v>
      </c>
      <c r="O44" s="77">
        <v>9.0668080593849343E-2</v>
      </c>
    </row>
    <row r="45" spans="2:15">
      <c r="B45" s="80"/>
      <c r="C45" s="81" t="s">
        <v>10</v>
      </c>
      <c r="D45" s="92">
        <v>729</v>
      </c>
      <c r="E45" s="83">
        <v>0.33196721311475408</v>
      </c>
      <c r="F45" s="93">
        <v>387</v>
      </c>
      <c r="G45" s="94">
        <v>0.19525731584258324</v>
      </c>
      <c r="H45" s="85">
        <v>0.88372093023255816</v>
      </c>
      <c r="I45" s="93">
        <v>619</v>
      </c>
      <c r="J45" s="95">
        <v>0.17770597738287552</v>
      </c>
      <c r="K45" s="92">
        <v>2046</v>
      </c>
      <c r="L45" s="83">
        <v>0.25495327102803739</v>
      </c>
      <c r="M45" s="93">
        <v>1547</v>
      </c>
      <c r="N45" s="94">
        <v>0.20454845960597645</v>
      </c>
      <c r="O45" s="85">
        <v>0.32255979314802841</v>
      </c>
    </row>
    <row r="46" spans="2:15">
      <c r="B46" s="80"/>
      <c r="C46" s="81" t="s">
        <v>8</v>
      </c>
      <c r="D46" s="92">
        <v>305</v>
      </c>
      <c r="E46" s="83">
        <v>0.1388888888888889</v>
      </c>
      <c r="F46" s="93">
        <v>258</v>
      </c>
      <c r="G46" s="94">
        <v>0.1301715438950555</v>
      </c>
      <c r="H46" s="85">
        <v>0.18217054263565902</v>
      </c>
      <c r="I46" s="93">
        <v>318</v>
      </c>
      <c r="J46" s="95">
        <v>-4.0880503144654079E-2</v>
      </c>
      <c r="K46" s="92">
        <v>1261</v>
      </c>
      <c r="L46" s="83">
        <v>0.15713395638629282</v>
      </c>
      <c r="M46" s="93">
        <v>1039</v>
      </c>
      <c r="N46" s="94">
        <v>0.13737934682004496</v>
      </c>
      <c r="O46" s="85">
        <v>0.21366698748796931</v>
      </c>
    </row>
    <row r="47" spans="2:15">
      <c r="B47" s="80"/>
      <c r="C47" s="81" t="s">
        <v>4</v>
      </c>
      <c r="D47" s="92">
        <v>260</v>
      </c>
      <c r="E47" s="83">
        <v>0.11839708561020036</v>
      </c>
      <c r="F47" s="93">
        <v>473</v>
      </c>
      <c r="G47" s="94">
        <v>0.23864783047426841</v>
      </c>
      <c r="H47" s="85">
        <v>-0.45031712473572938</v>
      </c>
      <c r="I47" s="93">
        <v>277</v>
      </c>
      <c r="J47" s="95">
        <v>-6.1371841155234641E-2</v>
      </c>
      <c r="K47" s="92">
        <v>1186</v>
      </c>
      <c r="L47" s="83">
        <v>0.14778816199376946</v>
      </c>
      <c r="M47" s="93">
        <v>1610</v>
      </c>
      <c r="N47" s="94">
        <v>0.21287848737273568</v>
      </c>
      <c r="O47" s="85">
        <v>-0.26335403726708073</v>
      </c>
    </row>
    <row r="48" spans="2:15">
      <c r="B48" s="123"/>
      <c r="C48" s="81" t="s">
        <v>9</v>
      </c>
      <c r="D48" s="92">
        <v>268</v>
      </c>
      <c r="E48" s="83">
        <v>0.122040072859745</v>
      </c>
      <c r="F48" s="93">
        <v>211</v>
      </c>
      <c r="G48" s="94">
        <v>0.10645812310797174</v>
      </c>
      <c r="H48" s="85">
        <v>0.27014218009478674</v>
      </c>
      <c r="I48" s="93">
        <v>413</v>
      </c>
      <c r="J48" s="95">
        <v>-0.35108958837772397</v>
      </c>
      <c r="K48" s="92">
        <v>1084</v>
      </c>
      <c r="L48" s="83">
        <v>0.1350778816199377</v>
      </c>
      <c r="M48" s="93">
        <v>824</v>
      </c>
      <c r="N48" s="94">
        <v>0.10895147428269206</v>
      </c>
      <c r="O48" s="85">
        <v>0.31553398058252435</v>
      </c>
    </row>
    <row r="49" spans="2:15">
      <c r="B49" s="80"/>
      <c r="C49" s="81" t="s">
        <v>11</v>
      </c>
      <c r="D49" s="92">
        <v>65</v>
      </c>
      <c r="E49" s="83">
        <v>2.959927140255009E-2</v>
      </c>
      <c r="F49" s="93">
        <v>116</v>
      </c>
      <c r="G49" s="94">
        <v>5.8526740665993948E-2</v>
      </c>
      <c r="H49" s="85">
        <v>-0.43965517241379315</v>
      </c>
      <c r="I49" s="93">
        <v>110</v>
      </c>
      <c r="J49" s="95">
        <v>-0.40909090909090906</v>
      </c>
      <c r="K49" s="92">
        <v>322</v>
      </c>
      <c r="L49" s="83">
        <v>4.0124610591900312E-2</v>
      </c>
      <c r="M49" s="93">
        <v>460</v>
      </c>
      <c r="N49" s="94">
        <v>6.0822424963638766E-2</v>
      </c>
      <c r="O49" s="85">
        <v>-0.30000000000000004</v>
      </c>
    </row>
    <row r="50" spans="2:15">
      <c r="B50" s="80"/>
      <c r="C50" s="81" t="s">
        <v>12</v>
      </c>
      <c r="D50" s="92">
        <v>25</v>
      </c>
      <c r="E50" s="83">
        <v>1.1384335154826957E-2</v>
      </c>
      <c r="F50" s="93">
        <v>35</v>
      </c>
      <c r="G50" s="94">
        <v>1.7658930373360242E-2</v>
      </c>
      <c r="H50" s="85">
        <v>-0.2857142857142857</v>
      </c>
      <c r="I50" s="93">
        <v>15</v>
      </c>
      <c r="J50" s="95">
        <v>0.66666666666666674</v>
      </c>
      <c r="K50" s="92">
        <v>67</v>
      </c>
      <c r="L50" s="83">
        <v>8.3489096573208729E-3</v>
      </c>
      <c r="M50" s="93">
        <v>194</v>
      </c>
      <c r="N50" s="94">
        <v>2.565119661509983E-2</v>
      </c>
      <c r="O50" s="85">
        <v>-0.65463917525773196</v>
      </c>
    </row>
    <row r="51" spans="2:15">
      <c r="B51" s="154"/>
      <c r="C51" s="96" t="s">
        <v>30</v>
      </c>
      <c r="D51" s="97">
        <v>0</v>
      </c>
      <c r="E51" s="98">
        <v>0</v>
      </c>
      <c r="F51" s="97">
        <v>0</v>
      </c>
      <c r="G51" s="103">
        <v>0</v>
      </c>
      <c r="H51" s="99"/>
      <c r="I51" s="97">
        <v>0</v>
      </c>
      <c r="J51" s="104"/>
      <c r="K51" s="97">
        <v>0</v>
      </c>
      <c r="L51" s="103">
        <v>0</v>
      </c>
      <c r="M51" s="97">
        <v>0</v>
      </c>
      <c r="N51" s="103">
        <v>0</v>
      </c>
      <c r="O51" s="100"/>
    </row>
    <row r="52" spans="2:15">
      <c r="B52" s="25" t="s">
        <v>6</v>
      </c>
      <c r="C52" s="101" t="s">
        <v>31</v>
      </c>
      <c r="D52" s="41">
        <v>2196</v>
      </c>
      <c r="E52" s="18">
        <v>1.0000000000000002</v>
      </c>
      <c r="F52" s="41">
        <v>1982</v>
      </c>
      <c r="G52" s="18">
        <v>0.99999999999999989</v>
      </c>
      <c r="H52" s="19">
        <v>0.10797174571140267</v>
      </c>
      <c r="I52" s="41">
        <v>2243</v>
      </c>
      <c r="J52" s="20">
        <v>-2.0954079358002642E-2</v>
      </c>
      <c r="K52" s="41">
        <v>8023</v>
      </c>
      <c r="L52" s="18">
        <v>0.99975077881619934</v>
      </c>
      <c r="M52" s="41">
        <v>7560</v>
      </c>
      <c r="N52" s="20">
        <v>0.99960333201110674</v>
      </c>
      <c r="O52" s="22">
        <v>6.1243386243386322E-2</v>
      </c>
    </row>
    <row r="53" spans="2:15">
      <c r="B53" s="25" t="s">
        <v>59</v>
      </c>
      <c r="C53" s="101" t="s">
        <v>31</v>
      </c>
      <c r="D53" s="102">
        <v>0</v>
      </c>
      <c r="E53" s="18">
        <v>1</v>
      </c>
      <c r="F53" s="102">
        <v>0</v>
      </c>
      <c r="G53" s="18">
        <v>1</v>
      </c>
      <c r="H53" s="19"/>
      <c r="I53" s="102">
        <v>1</v>
      </c>
      <c r="J53" s="20">
        <v>-1</v>
      </c>
      <c r="K53" s="102">
        <v>2</v>
      </c>
      <c r="L53" s="18">
        <v>1</v>
      </c>
      <c r="M53" s="102">
        <v>1</v>
      </c>
      <c r="N53" s="18">
        <v>1</v>
      </c>
      <c r="O53" s="22">
        <v>1</v>
      </c>
    </row>
    <row r="54" spans="2:15">
      <c r="B54" s="26"/>
      <c r="C54" s="105" t="s">
        <v>31</v>
      </c>
      <c r="D54" s="42">
        <v>2196</v>
      </c>
      <c r="E54" s="13">
        <v>1</v>
      </c>
      <c r="F54" s="42">
        <v>1982</v>
      </c>
      <c r="G54" s="13">
        <v>1</v>
      </c>
      <c r="H54" s="14">
        <v>0.10797174571140267</v>
      </c>
      <c r="I54" s="42">
        <v>2244</v>
      </c>
      <c r="J54" s="15">
        <v>-2.1390374331550777E-2</v>
      </c>
      <c r="K54" s="42">
        <v>8025</v>
      </c>
      <c r="L54" s="13">
        <v>1</v>
      </c>
      <c r="M54" s="42">
        <v>7563</v>
      </c>
      <c r="N54" s="13">
        <v>1</v>
      </c>
      <c r="O54" s="23">
        <v>6.1086870289567718E-2</v>
      </c>
    </row>
    <row r="55" spans="2:15">
      <c r="B55" s="38" t="s">
        <v>45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188" t="s">
        <v>53</v>
      </c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24"/>
    </row>
    <row r="58" spans="2:15">
      <c r="B58" s="189" t="s">
        <v>54</v>
      </c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9" t="s">
        <v>38</v>
      </c>
    </row>
    <row r="59" spans="2:15">
      <c r="B59" s="176" t="s">
        <v>22</v>
      </c>
      <c r="C59" s="176" t="s">
        <v>1</v>
      </c>
      <c r="D59" s="178" t="s">
        <v>83</v>
      </c>
      <c r="E59" s="179"/>
      <c r="F59" s="179"/>
      <c r="G59" s="179"/>
      <c r="H59" s="180"/>
      <c r="I59" s="179" t="s">
        <v>79</v>
      </c>
      <c r="J59" s="179"/>
      <c r="K59" s="178" t="s">
        <v>84</v>
      </c>
      <c r="L59" s="179"/>
      <c r="M59" s="179"/>
      <c r="N59" s="179"/>
      <c r="O59" s="180"/>
    </row>
    <row r="60" spans="2:15">
      <c r="B60" s="177"/>
      <c r="C60" s="177"/>
      <c r="D60" s="190" t="s">
        <v>85</v>
      </c>
      <c r="E60" s="191"/>
      <c r="F60" s="191"/>
      <c r="G60" s="191"/>
      <c r="H60" s="192"/>
      <c r="I60" s="191" t="s">
        <v>80</v>
      </c>
      <c r="J60" s="191"/>
      <c r="K60" s="190" t="s">
        <v>86</v>
      </c>
      <c r="L60" s="191"/>
      <c r="M60" s="191"/>
      <c r="N60" s="191"/>
      <c r="O60" s="192"/>
    </row>
    <row r="61" spans="2:15" ht="15" customHeight="1">
      <c r="B61" s="177"/>
      <c r="C61" s="175"/>
      <c r="D61" s="170">
        <v>2019</v>
      </c>
      <c r="E61" s="171"/>
      <c r="F61" s="181">
        <v>2018</v>
      </c>
      <c r="G61" s="181"/>
      <c r="H61" s="183" t="s">
        <v>23</v>
      </c>
      <c r="I61" s="185">
        <v>2019</v>
      </c>
      <c r="J61" s="170" t="s">
        <v>87</v>
      </c>
      <c r="K61" s="170">
        <v>2019</v>
      </c>
      <c r="L61" s="171"/>
      <c r="M61" s="181">
        <v>2018</v>
      </c>
      <c r="N61" s="171"/>
      <c r="O61" s="161" t="s">
        <v>23</v>
      </c>
    </row>
    <row r="62" spans="2:15" ht="14.45" customHeight="1">
      <c r="B62" s="193" t="s">
        <v>22</v>
      </c>
      <c r="C62" s="162" t="s">
        <v>25</v>
      </c>
      <c r="D62" s="172"/>
      <c r="E62" s="173"/>
      <c r="F62" s="182"/>
      <c r="G62" s="182"/>
      <c r="H62" s="184"/>
      <c r="I62" s="186"/>
      <c r="J62" s="187"/>
      <c r="K62" s="172"/>
      <c r="L62" s="173"/>
      <c r="M62" s="182"/>
      <c r="N62" s="173"/>
      <c r="O62" s="161"/>
    </row>
    <row r="63" spans="2:15" ht="15" customHeight="1">
      <c r="B63" s="193"/>
      <c r="C63" s="162"/>
      <c r="D63" s="150" t="s">
        <v>26</v>
      </c>
      <c r="E63" s="146" t="s">
        <v>2</v>
      </c>
      <c r="F63" s="149" t="s">
        <v>26</v>
      </c>
      <c r="G63" s="62" t="s">
        <v>2</v>
      </c>
      <c r="H63" s="164" t="s">
        <v>27</v>
      </c>
      <c r="I63" s="63" t="s">
        <v>26</v>
      </c>
      <c r="J63" s="166" t="s">
        <v>88</v>
      </c>
      <c r="K63" s="150" t="s">
        <v>26</v>
      </c>
      <c r="L63" s="61" t="s">
        <v>2</v>
      </c>
      <c r="M63" s="149" t="s">
        <v>26</v>
      </c>
      <c r="N63" s="61" t="s">
        <v>2</v>
      </c>
      <c r="O63" s="168" t="s">
        <v>27</v>
      </c>
    </row>
    <row r="64" spans="2:15" ht="14.25" customHeight="1">
      <c r="B64" s="194"/>
      <c r="C64" s="163"/>
      <c r="D64" s="147" t="s">
        <v>28</v>
      </c>
      <c r="E64" s="148" t="s">
        <v>29</v>
      </c>
      <c r="F64" s="59" t="s">
        <v>28</v>
      </c>
      <c r="G64" s="60" t="s">
        <v>29</v>
      </c>
      <c r="H64" s="165"/>
      <c r="I64" s="64" t="s">
        <v>28</v>
      </c>
      <c r="J64" s="167"/>
      <c r="K64" s="147" t="s">
        <v>28</v>
      </c>
      <c r="L64" s="148" t="s">
        <v>29</v>
      </c>
      <c r="M64" s="59" t="s">
        <v>28</v>
      </c>
      <c r="N64" s="148" t="s">
        <v>29</v>
      </c>
      <c r="O64" s="169"/>
    </row>
    <row r="65" spans="2:15">
      <c r="B65" s="80"/>
      <c r="C65" s="73" t="s">
        <v>12</v>
      </c>
      <c r="D65" s="90">
        <v>72</v>
      </c>
      <c r="E65" s="75">
        <v>0.39560439560439559</v>
      </c>
      <c r="F65" s="91">
        <v>101</v>
      </c>
      <c r="G65" s="76">
        <v>0.45701357466063347</v>
      </c>
      <c r="H65" s="77">
        <v>-0.28712871287128716</v>
      </c>
      <c r="I65" s="90">
        <v>93</v>
      </c>
      <c r="J65" s="79">
        <v>-0.22580645161290325</v>
      </c>
      <c r="K65" s="90">
        <v>286</v>
      </c>
      <c r="L65" s="75">
        <v>0.39612188365650969</v>
      </c>
      <c r="M65" s="91">
        <v>284</v>
      </c>
      <c r="N65" s="76">
        <v>0.42642642642642642</v>
      </c>
      <c r="O65" s="77">
        <v>7.0422535211267512E-3</v>
      </c>
    </row>
    <row r="66" spans="2:15">
      <c r="B66" s="80"/>
      <c r="C66" s="81" t="s">
        <v>4</v>
      </c>
      <c r="D66" s="92">
        <v>49</v>
      </c>
      <c r="E66" s="83">
        <v>0.26923076923076922</v>
      </c>
      <c r="F66" s="93">
        <v>46</v>
      </c>
      <c r="G66" s="94">
        <v>0.20814479638009051</v>
      </c>
      <c r="H66" s="85">
        <v>6.5217391304347894E-2</v>
      </c>
      <c r="I66" s="92">
        <v>87</v>
      </c>
      <c r="J66" s="95">
        <v>-0.43678160919540232</v>
      </c>
      <c r="K66" s="92">
        <v>198</v>
      </c>
      <c r="L66" s="83">
        <v>0.2742382271468144</v>
      </c>
      <c r="M66" s="93">
        <v>174</v>
      </c>
      <c r="N66" s="94">
        <v>0.26126126126126126</v>
      </c>
      <c r="O66" s="85">
        <v>0.13793103448275867</v>
      </c>
    </row>
    <row r="67" spans="2:15">
      <c r="B67" s="80"/>
      <c r="C67" s="81" t="s">
        <v>9</v>
      </c>
      <c r="D67" s="92">
        <v>33</v>
      </c>
      <c r="E67" s="83">
        <v>0.18131868131868131</v>
      </c>
      <c r="F67" s="93">
        <v>40</v>
      </c>
      <c r="G67" s="94">
        <v>0.18099547511312217</v>
      </c>
      <c r="H67" s="85">
        <v>-0.17500000000000004</v>
      </c>
      <c r="I67" s="93"/>
      <c r="J67" s="95"/>
      <c r="K67" s="92">
        <v>116</v>
      </c>
      <c r="L67" s="83">
        <v>0.16066481994459833</v>
      </c>
      <c r="M67" s="93">
        <v>109</v>
      </c>
      <c r="N67" s="94">
        <v>0.16366366366366367</v>
      </c>
      <c r="O67" s="85">
        <v>6.4220183486238591E-2</v>
      </c>
    </row>
    <row r="68" spans="2:15" ht="14.45" customHeight="1">
      <c r="B68" s="80"/>
      <c r="C68" s="81" t="s">
        <v>3</v>
      </c>
      <c r="D68" s="92">
        <v>8</v>
      </c>
      <c r="E68" s="83">
        <v>4.3956043956043959E-2</v>
      </c>
      <c r="F68" s="93">
        <v>21</v>
      </c>
      <c r="G68" s="94">
        <v>9.5022624434389136E-2</v>
      </c>
      <c r="H68" s="85">
        <v>-0.61904761904761907</v>
      </c>
      <c r="I68" s="93"/>
      <c r="J68" s="95"/>
      <c r="K68" s="92">
        <v>39</v>
      </c>
      <c r="L68" s="83">
        <v>5.4016620498614956E-2</v>
      </c>
      <c r="M68" s="93">
        <v>50</v>
      </c>
      <c r="N68" s="94">
        <v>7.5075075075075076E-2</v>
      </c>
      <c r="O68" s="85">
        <v>-0.21999999999999997</v>
      </c>
    </row>
    <row r="69" spans="2:15" ht="14.45" customHeight="1">
      <c r="B69" s="123"/>
      <c r="C69" s="81" t="s">
        <v>43</v>
      </c>
      <c r="D69" s="92">
        <v>5</v>
      </c>
      <c r="E69" s="83">
        <v>2.7472527472527472E-2</v>
      </c>
      <c r="F69" s="93">
        <v>4</v>
      </c>
      <c r="G69" s="94">
        <v>1.8099547511312219E-2</v>
      </c>
      <c r="H69" s="85">
        <v>0.25</v>
      </c>
      <c r="I69" s="93">
        <v>1</v>
      </c>
      <c r="J69" s="95">
        <v>4</v>
      </c>
      <c r="K69" s="92">
        <v>32</v>
      </c>
      <c r="L69" s="83">
        <v>4.4321329639889197E-2</v>
      </c>
      <c r="M69" s="93">
        <v>22</v>
      </c>
      <c r="N69" s="94">
        <v>3.3033033033033031E-2</v>
      </c>
      <c r="O69" s="85">
        <v>0.45454545454545459</v>
      </c>
    </row>
    <row r="70" spans="2:15" ht="14.45" customHeight="1">
      <c r="B70" s="80"/>
      <c r="C70" s="81" t="s">
        <v>17</v>
      </c>
      <c r="D70" s="92">
        <v>4</v>
      </c>
      <c r="E70" s="83">
        <v>2.197802197802198E-2</v>
      </c>
      <c r="F70" s="93">
        <v>3</v>
      </c>
      <c r="G70" s="94">
        <v>1.3574660633484163E-2</v>
      </c>
      <c r="H70" s="85">
        <v>0.33333333333333326</v>
      </c>
      <c r="I70" s="93">
        <v>11</v>
      </c>
      <c r="J70" s="95">
        <v>-0.63636363636363635</v>
      </c>
      <c r="K70" s="92">
        <v>18</v>
      </c>
      <c r="L70" s="83">
        <v>2.4930747922437674E-2</v>
      </c>
      <c r="M70" s="93">
        <v>5</v>
      </c>
      <c r="N70" s="94">
        <v>7.5075075075075074E-3</v>
      </c>
      <c r="O70" s="85">
        <v>2.6</v>
      </c>
    </row>
    <row r="71" spans="2:15" ht="14.45" customHeight="1">
      <c r="B71" s="80"/>
      <c r="C71" s="81" t="s">
        <v>11</v>
      </c>
      <c r="D71" s="92">
        <v>7</v>
      </c>
      <c r="E71" s="83">
        <v>3.8461538461538464E-2</v>
      </c>
      <c r="F71" s="93">
        <v>3</v>
      </c>
      <c r="G71" s="94">
        <v>1.3574660633484163E-2</v>
      </c>
      <c r="H71" s="85">
        <v>1.3333333333333335</v>
      </c>
      <c r="I71" s="93">
        <v>2</v>
      </c>
      <c r="J71" s="95">
        <v>2.5</v>
      </c>
      <c r="K71" s="92">
        <v>15</v>
      </c>
      <c r="L71" s="83">
        <v>2.077562326869806E-2</v>
      </c>
      <c r="M71" s="93">
        <v>13</v>
      </c>
      <c r="N71" s="94">
        <v>1.951951951951952E-2</v>
      </c>
      <c r="O71" s="85">
        <v>0.15384615384615374</v>
      </c>
    </row>
    <row r="72" spans="2:15">
      <c r="B72" s="80"/>
      <c r="C72" s="96" t="s">
        <v>30</v>
      </c>
      <c r="D72" s="97">
        <v>4</v>
      </c>
      <c r="E72" s="98">
        <v>2.197802197802198E-2</v>
      </c>
      <c r="F72" s="97">
        <v>3</v>
      </c>
      <c r="G72" s="103">
        <v>1.3574660633484163E-2</v>
      </c>
      <c r="H72" s="99">
        <v>0.33333333333333326</v>
      </c>
      <c r="I72" s="97">
        <v>5</v>
      </c>
      <c r="J72" s="104">
        <v>-0.19999999999999996</v>
      </c>
      <c r="K72" s="97">
        <v>18</v>
      </c>
      <c r="L72" s="103">
        <v>2.4930747922437674E-2</v>
      </c>
      <c r="M72" s="97">
        <v>9</v>
      </c>
      <c r="N72" s="103">
        <v>1.3513513513513514E-2</v>
      </c>
      <c r="O72" s="100">
        <v>1</v>
      </c>
    </row>
    <row r="73" spans="2:15" ht="15" customHeight="1">
      <c r="B73" s="26" t="s">
        <v>5</v>
      </c>
      <c r="C73" s="101" t="s">
        <v>31</v>
      </c>
      <c r="D73" s="41">
        <v>182</v>
      </c>
      <c r="E73" s="18">
        <v>0.99999999999999989</v>
      </c>
      <c r="F73" s="41">
        <v>221</v>
      </c>
      <c r="G73" s="18">
        <v>0.99999999999999989</v>
      </c>
      <c r="H73" s="19">
        <v>-0.17647058823529416</v>
      </c>
      <c r="I73" s="41">
        <v>199</v>
      </c>
      <c r="J73" s="20">
        <v>3.2010483028280579</v>
      </c>
      <c r="K73" s="41">
        <v>722</v>
      </c>
      <c r="L73" s="18">
        <v>1</v>
      </c>
      <c r="M73" s="41">
        <v>666</v>
      </c>
      <c r="N73" s="20">
        <v>1</v>
      </c>
      <c r="O73" s="22">
        <v>8.4084084084084187E-2</v>
      </c>
    </row>
    <row r="74" spans="2:15">
      <c r="B74" s="80"/>
      <c r="C74" s="73" t="s">
        <v>4</v>
      </c>
      <c r="D74" s="90">
        <v>126</v>
      </c>
      <c r="E74" s="75">
        <v>0.28187919463087246</v>
      </c>
      <c r="F74" s="91">
        <v>113</v>
      </c>
      <c r="G74" s="76">
        <v>0.22244094488188976</v>
      </c>
      <c r="H74" s="77">
        <v>0.11504424778761058</v>
      </c>
      <c r="I74" s="91">
        <v>109</v>
      </c>
      <c r="J74" s="79">
        <v>0.15596330275229353</v>
      </c>
      <c r="K74" s="90">
        <v>350</v>
      </c>
      <c r="L74" s="75">
        <v>0.22920759659463</v>
      </c>
      <c r="M74" s="91">
        <v>327</v>
      </c>
      <c r="N74" s="76">
        <v>0.20012239902080783</v>
      </c>
      <c r="O74" s="77">
        <v>7.0336391437308965E-2</v>
      </c>
    </row>
    <row r="75" spans="2:15" ht="15" customHeight="1">
      <c r="B75" s="80"/>
      <c r="C75" s="81" t="s">
        <v>10</v>
      </c>
      <c r="D75" s="92">
        <v>93</v>
      </c>
      <c r="E75" s="83">
        <v>0.20805369127516779</v>
      </c>
      <c r="F75" s="93">
        <v>78</v>
      </c>
      <c r="G75" s="94">
        <v>0.15354330708661418</v>
      </c>
      <c r="H75" s="85">
        <v>0.19230769230769229</v>
      </c>
      <c r="I75" s="93">
        <v>87</v>
      </c>
      <c r="J75" s="95">
        <v>6.8965517241379226E-2</v>
      </c>
      <c r="K75" s="92">
        <v>287</v>
      </c>
      <c r="L75" s="83">
        <v>0.1879502292075966</v>
      </c>
      <c r="M75" s="93">
        <v>276</v>
      </c>
      <c r="N75" s="94">
        <v>0.16891064871481029</v>
      </c>
      <c r="O75" s="85">
        <v>3.9855072463768071E-2</v>
      </c>
    </row>
    <row r="76" spans="2:15">
      <c r="B76" s="80"/>
      <c r="C76" s="81" t="s">
        <v>3</v>
      </c>
      <c r="D76" s="92">
        <v>49</v>
      </c>
      <c r="E76" s="83">
        <v>0.10961968680089486</v>
      </c>
      <c r="F76" s="93">
        <v>72</v>
      </c>
      <c r="G76" s="94">
        <v>0.14173228346456693</v>
      </c>
      <c r="H76" s="85">
        <v>-0.31944444444444442</v>
      </c>
      <c r="I76" s="93">
        <v>93</v>
      </c>
      <c r="J76" s="95">
        <v>-0.4731182795698925</v>
      </c>
      <c r="K76" s="92">
        <v>269</v>
      </c>
      <c r="L76" s="83">
        <v>0.17616240995415849</v>
      </c>
      <c r="M76" s="93">
        <v>355</v>
      </c>
      <c r="N76" s="94">
        <v>0.21725826193390452</v>
      </c>
      <c r="O76" s="85">
        <v>-0.24225352112676057</v>
      </c>
    </row>
    <row r="77" spans="2:15" ht="15" customHeight="1">
      <c r="B77" s="80"/>
      <c r="C77" s="81" t="s">
        <v>9</v>
      </c>
      <c r="D77" s="92">
        <v>64</v>
      </c>
      <c r="E77" s="83">
        <v>0.14317673378076062</v>
      </c>
      <c r="F77" s="93">
        <v>85</v>
      </c>
      <c r="G77" s="94">
        <v>0.1673228346456693</v>
      </c>
      <c r="H77" s="85">
        <v>-0.24705882352941178</v>
      </c>
      <c r="I77" s="93">
        <v>87</v>
      </c>
      <c r="J77" s="95">
        <v>-0.26436781609195403</v>
      </c>
      <c r="K77" s="92">
        <v>256</v>
      </c>
      <c r="L77" s="83">
        <v>0.16764898493778652</v>
      </c>
      <c r="M77" s="93">
        <v>234</v>
      </c>
      <c r="N77" s="94">
        <v>0.14320685434516525</v>
      </c>
      <c r="O77" s="85">
        <v>9.4017094017094127E-2</v>
      </c>
    </row>
    <row r="78" spans="2:15">
      <c r="B78" s="123"/>
      <c r="C78" s="81" t="s">
        <v>8</v>
      </c>
      <c r="D78" s="92">
        <v>84</v>
      </c>
      <c r="E78" s="83">
        <v>0.18791946308724833</v>
      </c>
      <c r="F78" s="93">
        <v>61</v>
      </c>
      <c r="G78" s="94">
        <v>0.12007874015748031</v>
      </c>
      <c r="H78" s="85">
        <v>0.37704918032786883</v>
      </c>
      <c r="I78" s="93">
        <v>78</v>
      </c>
      <c r="J78" s="95">
        <v>7.6923076923076872E-2</v>
      </c>
      <c r="K78" s="92">
        <v>212</v>
      </c>
      <c r="L78" s="83">
        <v>0.13883431565160445</v>
      </c>
      <c r="M78" s="93">
        <v>230</v>
      </c>
      <c r="N78" s="94">
        <v>0.14075887392900857</v>
      </c>
      <c r="O78" s="85">
        <v>-7.8260869565217384E-2</v>
      </c>
    </row>
    <row r="79" spans="2:15" ht="15" customHeight="1">
      <c r="B79" s="80"/>
      <c r="C79" s="81" t="s">
        <v>11</v>
      </c>
      <c r="D79" s="92">
        <v>20</v>
      </c>
      <c r="E79" s="83">
        <v>4.4742729306487698E-2</v>
      </c>
      <c r="F79" s="93">
        <v>32</v>
      </c>
      <c r="G79" s="94">
        <v>6.2992125984251968E-2</v>
      </c>
      <c r="H79" s="85">
        <v>-0.375</v>
      </c>
      <c r="I79" s="93">
        <v>30</v>
      </c>
      <c r="J79" s="95">
        <v>-0.33333333333333337</v>
      </c>
      <c r="K79" s="92">
        <v>105</v>
      </c>
      <c r="L79" s="83">
        <v>6.8762278978389005E-2</v>
      </c>
      <c r="M79" s="93">
        <v>80</v>
      </c>
      <c r="N79" s="94">
        <v>4.8959608323133418E-2</v>
      </c>
      <c r="O79" s="85">
        <v>0.3125</v>
      </c>
    </row>
    <row r="80" spans="2:15" ht="15" customHeight="1">
      <c r="B80" s="80"/>
      <c r="C80" s="81" t="s">
        <v>12</v>
      </c>
      <c r="D80" s="92">
        <v>11</v>
      </c>
      <c r="E80" s="83">
        <v>2.4608501118568233E-2</v>
      </c>
      <c r="F80" s="93">
        <v>63</v>
      </c>
      <c r="G80" s="94">
        <v>0.12401574803149606</v>
      </c>
      <c r="H80" s="85">
        <v>-0.82539682539682535</v>
      </c>
      <c r="I80" s="93">
        <v>8</v>
      </c>
      <c r="J80" s="95">
        <v>0.375</v>
      </c>
      <c r="K80" s="92">
        <v>35</v>
      </c>
      <c r="L80" s="83">
        <v>2.2920759659463E-2</v>
      </c>
      <c r="M80" s="93">
        <v>125</v>
      </c>
      <c r="N80" s="94">
        <v>7.649938800489596E-2</v>
      </c>
      <c r="O80" s="85">
        <v>-0.72</v>
      </c>
    </row>
    <row r="81" spans="2:15" ht="15" customHeight="1">
      <c r="B81" s="154"/>
      <c r="C81" s="96" t="s">
        <v>30</v>
      </c>
      <c r="D81" s="97">
        <v>0</v>
      </c>
      <c r="E81" s="98">
        <v>0</v>
      </c>
      <c r="F81" s="97">
        <v>4</v>
      </c>
      <c r="G81" s="103">
        <v>7.874015748031496E-3</v>
      </c>
      <c r="H81" s="99">
        <v>-1</v>
      </c>
      <c r="I81" s="97">
        <v>7</v>
      </c>
      <c r="J81" s="104">
        <v>-1</v>
      </c>
      <c r="K81" s="97">
        <v>13</v>
      </c>
      <c r="L81" s="103">
        <v>8.5134250163719713E-3</v>
      </c>
      <c r="M81" s="97">
        <v>7</v>
      </c>
      <c r="N81" s="103">
        <v>4.2839657282741734E-3</v>
      </c>
      <c r="O81" s="100">
        <v>0.85714285714285721</v>
      </c>
    </row>
    <row r="82" spans="2:15" ht="15" customHeight="1">
      <c r="B82" s="25" t="s">
        <v>6</v>
      </c>
      <c r="C82" s="101" t="s">
        <v>31</v>
      </c>
      <c r="D82" s="41">
        <v>447</v>
      </c>
      <c r="E82" s="18">
        <v>1</v>
      </c>
      <c r="F82" s="41">
        <v>508</v>
      </c>
      <c r="G82" s="18">
        <v>1</v>
      </c>
      <c r="H82" s="19">
        <v>-0.12007874015748032</v>
      </c>
      <c r="I82" s="41">
        <v>499</v>
      </c>
      <c r="J82" s="20">
        <v>-0.10420841683366733</v>
      </c>
      <c r="K82" s="41">
        <v>1527</v>
      </c>
      <c r="L82" s="18">
        <v>1</v>
      </c>
      <c r="M82" s="41">
        <v>1634</v>
      </c>
      <c r="N82" s="20">
        <v>1</v>
      </c>
      <c r="O82" s="22">
        <v>-6.5483476132190965E-2</v>
      </c>
    </row>
    <row r="83" spans="2:15">
      <c r="B83" s="25" t="s">
        <v>59</v>
      </c>
      <c r="C83" s="101" t="s">
        <v>31</v>
      </c>
      <c r="D83" s="102">
        <v>1</v>
      </c>
      <c r="E83" s="18">
        <v>1</v>
      </c>
      <c r="F83" s="102">
        <v>3</v>
      </c>
      <c r="G83" s="18">
        <v>1</v>
      </c>
      <c r="H83" s="19">
        <v>-0.66666666666666674</v>
      </c>
      <c r="I83" s="102">
        <v>1</v>
      </c>
      <c r="J83" s="20">
        <v>0</v>
      </c>
      <c r="K83" s="102">
        <v>5</v>
      </c>
      <c r="L83" s="18">
        <v>1</v>
      </c>
      <c r="M83" s="102">
        <v>5</v>
      </c>
      <c r="N83" s="18">
        <v>1</v>
      </c>
      <c r="O83" s="22">
        <v>0</v>
      </c>
    </row>
    <row r="84" spans="2:15" ht="15" customHeight="1">
      <c r="B84" s="26"/>
      <c r="C84" s="105" t="s">
        <v>31</v>
      </c>
      <c r="D84" s="42">
        <v>630</v>
      </c>
      <c r="E84" s="13">
        <v>1</v>
      </c>
      <c r="F84" s="42">
        <v>732</v>
      </c>
      <c r="G84" s="13">
        <v>1</v>
      </c>
      <c r="H84" s="14">
        <v>-0.13934426229508201</v>
      </c>
      <c r="I84" s="42">
        <v>745</v>
      </c>
      <c r="J84" s="15">
        <v>-0.15436241610738255</v>
      </c>
      <c r="K84" s="42">
        <v>2254</v>
      </c>
      <c r="L84" s="13">
        <v>1</v>
      </c>
      <c r="M84" s="42">
        <v>2305</v>
      </c>
      <c r="N84" s="13">
        <v>1</v>
      </c>
      <c r="O84" s="23">
        <v>-2.2125813449023868E-2</v>
      </c>
    </row>
    <row r="85" spans="2:15">
      <c r="B85" s="38" t="s">
        <v>45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</row>
  </sheetData>
  <mergeCells count="69"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  <mergeCell ref="K5:O5"/>
    <mergeCell ref="D5:H5"/>
    <mergeCell ref="I5:J5"/>
    <mergeCell ref="B33:N33"/>
    <mergeCell ref="B34:N34"/>
    <mergeCell ref="F6:G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7:H38"/>
    <mergeCell ref="I37:I38"/>
    <mergeCell ref="J37:J38"/>
    <mergeCell ref="K37:L38"/>
    <mergeCell ref="M37:N38"/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</mergeCells>
  <phoneticPr fontId="7" type="noConversion"/>
  <conditionalFormatting sqref="H24:H28 J24:J28 O24:O28 H15:H18 O15:O18">
    <cfRule type="cellIs" dxfId="125" priority="33" operator="lessThan">
      <formula>0</formula>
    </cfRule>
  </conditionalFormatting>
  <conditionalFormatting sqref="H10:H14 J10:J14 O10:O14">
    <cfRule type="cellIs" dxfId="124" priority="32" operator="lessThan">
      <formula>0</formula>
    </cfRule>
  </conditionalFormatting>
  <conditionalFormatting sqref="J18 J15:J16">
    <cfRule type="cellIs" dxfId="123" priority="31" operator="lessThan">
      <formula>0</formula>
    </cfRule>
  </conditionalFormatting>
  <conditionalFormatting sqref="D19:O25 D10:O16">
    <cfRule type="cellIs" dxfId="122" priority="30" operator="equal">
      <formula>0</formula>
    </cfRule>
  </conditionalFormatting>
  <conditionalFormatting sqref="H26:H27 O26:O27 H17:H18 O17:O18">
    <cfRule type="cellIs" dxfId="121" priority="29" operator="lessThan">
      <formula>0</formula>
    </cfRule>
  </conditionalFormatting>
  <conditionalFormatting sqref="H19:H23 J19:J23 O19:O23">
    <cfRule type="cellIs" dxfId="120" priority="28" operator="lessThan">
      <formula>0</formula>
    </cfRule>
  </conditionalFormatting>
  <conditionalFormatting sqref="H29 O29">
    <cfRule type="cellIs" dxfId="119" priority="27" operator="lessThan">
      <formula>0</formula>
    </cfRule>
  </conditionalFormatting>
  <conditionalFormatting sqref="H29 O29 J29">
    <cfRule type="cellIs" dxfId="118" priority="26" operator="lessThan">
      <formula>0</formula>
    </cfRule>
  </conditionalFormatting>
  <conditionalFormatting sqref="H49:H51 J49:J51 O49:O51 O43 H43">
    <cfRule type="cellIs" dxfId="117" priority="25" operator="lessThan">
      <formula>0</formula>
    </cfRule>
  </conditionalFormatting>
  <conditionalFormatting sqref="H41:H42 J41:J42 O41:O42">
    <cfRule type="cellIs" dxfId="116" priority="23" operator="lessThan">
      <formula>0</formula>
    </cfRule>
  </conditionalFormatting>
  <conditionalFormatting sqref="H51 O51 O43 H43">
    <cfRule type="cellIs" dxfId="115" priority="24" operator="lessThan">
      <formula>0</formula>
    </cfRule>
  </conditionalFormatting>
  <conditionalFormatting sqref="H44:H48 J44:J48 O44:O48">
    <cfRule type="cellIs" dxfId="114" priority="22" operator="lessThan">
      <formula>0</formula>
    </cfRule>
  </conditionalFormatting>
  <conditionalFormatting sqref="D41:O42 D44:O50">
    <cfRule type="cellIs" dxfId="113" priority="21" operator="equal">
      <formula>0</formula>
    </cfRule>
  </conditionalFormatting>
  <conditionalFormatting sqref="H53 J53 O53">
    <cfRule type="cellIs" dxfId="112" priority="20" operator="lessThan">
      <formula>0</formula>
    </cfRule>
  </conditionalFormatting>
  <conditionalFormatting sqref="H52 J52 O52">
    <cfRule type="cellIs" dxfId="111" priority="19" operator="lessThan">
      <formula>0</formula>
    </cfRule>
  </conditionalFormatting>
  <conditionalFormatting sqref="H52 O52">
    <cfRule type="cellIs" dxfId="110" priority="18" operator="lessThan">
      <formula>0</formula>
    </cfRule>
  </conditionalFormatting>
  <conditionalFormatting sqref="H54 O54">
    <cfRule type="cellIs" dxfId="109" priority="17" operator="lessThan">
      <formula>0</formula>
    </cfRule>
  </conditionalFormatting>
  <conditionalFormatting sqref="H54 O54 J54">
    <cfRule type="cellIs" dxfId="108" priority="16" operator="lessThan">
      <formula>0</formula>
    </cfRule>
  </conditionalFormatting>
  <conditionalFormatting sqref="H65:H69 J65:J69 O65:O69">
    <cfRule type="cellIs" dxfId="107" priority="15" operator="lessThan">
      <formula>0</formula>
    </cfRule>
  </conditionalFormatting>
  <conditionalFormatting sqref="J70:J71 O70:O71 H70:H71">
    <cfRule type="cellIs" dxfId="106" priority="14" operator="lessThan">
      <formula>0</formula>
    </cfRule>
  </conditionalFormatting>
  <conditionalFormatting sqref="D74:O80 D65:O71">
    <cfRule type="cellIs" dxfId="105" priority="13" operator="equal">
      <formula>0</formula>
    </cfRule>
  </conditionalFormatting>
  <conditionalFormatting sqref="H79:H81 J79:J81 O79:O81">
    <cfRule type="cellIs" dxfId="104" priority="12" operator="lessThan">
      <formula>0</formula>
    </cfRule>
  </conditionalFormatting>
  <conditionalFormatting sqref="H74:H78 J74:J78 O74:O78">
    <cfRule type="cellIs" dxfId="103" priority="11" operator="lessThan">
      <formula>0</formula>
    </cfRule>
  </conditionalFormatting>
  <conditionalFormatting sqref="H72 O72">
    <cfRule type="cellIs" dxfId="102" priority="10" operator="lessThan">
      <formula>0</formula>
    </cfRule>
  </conditionalFormatting>
  <conditionalFormatting sqref="H72 J72 O72">
    <cfRule type="cellIs" dxfId="101" priority="9" operator="lessThan">
      <formula>0</formula>
    </cfRule>
  </conditionalFormatting>
  <conditionalFormatting sqref="H73 J73 O73">
    <cfRule type="cellIs" dxfId="100" priority="8" operator="lessThan">
      <formula>0</formula>
    </cfRule>
  </conditionalFormatting>
  <conditionalFormatting sqref="H73 O73">
    <cfRule type="cellIs" dxfId="99" priority="7" operator="lessThan">
      <formula>0</formula>
    </cfRule>
  </conditionalFormatting>
  <conditionalFormatting sqref="H81 O81">
    <cfRule type="cellIs" dxfId="98" priority="6" operator="lessThan">
      <formula>0</formula>
    </cfRule>
  </conditionalFormatting>
  <conditionalFormatting sqref="H83 J83 O83">
    <cfRule type="cellIs" dxfId="97" priority="5" operator="lessThan">
      <formula>0</formula>
    </cfRule>
  </conditionalFormatting>
  <conditionalFormatting sqref="H82 J82 O82">
    <cfRule type="cellIs" dxfId="96" priority="4" operator="lessThan">
      <formula>0</formula>
    </cfRule>
  </conditionalFormatting>
  <conditionalFormatting sqref="H82 O82">
    <cfRule type="cellIs" dxfId="95" priority="3" operator="lessThan">
      <formula>0</formula>
    </cfRule>
  </conditionalFormatting>
  <conditionalFormatting sqref="H84 O84">
    <cfRule type="cellIs" dxfId="94" priority="2" operator="lessThan">
      <formula>0</formula>
    </cfRule>
  </conditionalFormatting>
  <conditionalFormatting sqref="H84 O84 J84">
    <cfRule type="cellIs" dxfId="9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95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3"/>
      <c r="I1"/>
      <c r="O1" s="71">
        <v>43594</v>
      </c>
    </row>
    <row r="2" spans="2:15">
      <c r="B2" s="188" t="s">
        <v>20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24"/>
    </row>
    <row r="3" spans="2:15">
      <c r="B3" s="189" t="s">
        <v>21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39" t="s">
        <v>38</v>
      </c>
    </row>
    <row r="4" spans="2:15" ht="14.45" customHeight="1">
      <c r="B4" s="176" t="s">
        <v>22</v>
      </c>
      <c r="C4" s="176" t="s">
        <v>1</v>
      </c>
      <c r="D4" s="178" t="s">
        <v>83</v>
      </c>
      <c r="E4" s="179"/>
      <c r="F4" s="179"/>
      <c r="G4" s="179"/>
      <c r="H4" s="180"/>
      <c r="I4" s="179" t="s">
        <v>79</v>
      </c>
      <c r="J4" s="179"/>
      <c r="K4" s="178" t="s">
        <v>84</v>
      </c>
      <c r="L4" s="179"/>
      <c r="M4" s="179"/>
      <c r="N4" s="179"/>
      <c r="O4" s="180"/>
    </row>
    <row r="5" spans="2:15" ht="14.45" customHeight="1">
      <c r="B5" s="177"/>
      <c r="C5" s="177"/>
      <c r="D5" s="190" t="s">
        <v>85</v>
      </c>
      <c r="E5" s="191"/>
      <c r="F5" s="191"/>
      <c r="G5" s="191"/>
      <c r="H5" s="192"/>
      <c r="I5" s="191" t="s">
        <v>80</v>
      </c>
      <c r="J5" s="191"/>
      <c r="K5" s="190" t="s">
        <v>86</v>
      </c>
      <c r="L5" s="191"/>
      <c r="M5" s="191"/>
      <c r="N5" s="191"/>
      <c r="O5" s="192"/>
    </row>
    <row r="6" spans="2:15" ht="14.45" customHeight="1">
      <c r="B6" s="177"/>
      <c r="C6" s="175"/>
      <c r="D6" s="170">
        <v>2019</v>
      </c>
      <c r="E6" s="171"/>
      <c r="F6" s="181">
        <v>2018</v>
      </c>
      <c r="G6" s="181"/>
      <c r="H6" s="183" t="s">
        <v>23</v>
      </c>
      <c r="I6" s="185">
        <v>2019</v>
      </c>
      <c r="J6" s="170" t="s">
        <v>87</v>
      </c>
      <c r="K6" s="170">
        <v>2019</v>
      </c>
      <c r="L6" s="171"/>
      <c r="M6" s="181">
        <v>2018</v>
      </c>
      <c r="N6" s="171"/>
      <c r="O6" s="161" t="s">
        <v>23</v>
      </c>
    </row>
    <row r="7" spans="2:15" ht="15" customHeight="1">
      <c r="B7" s="193" t="s">
        <v>22</v>
      </c>
      <c r="C7" s="162" t="s">
        <v>25</v>
      </c>
      <c r="D7" s="172"/>
      <c r="E7" s="173"/>
      <c r="F7" s="182"/>
      <c r="G7" s="182"/>
      <c r="H7" s="184"/>
      <c r="I7" s="186"/>
      <c r="J7" s="187"/>
      <c r="K7" s="172"/>
      <c r="L7" s="173"/>
      <c r="M7" s="182"/>
      <c r="N7" s="173"/>
      <c r="O7" s="161"/>
    </row>
    <row r="8" spans="2:15" ht="15" customHeight="1">
      <c r="B8" s="193"/>
      <c r="C8" s="162"/>
      <c r="D8" s="150" t="s">
        <v>26</v>
      </c>
      <c r="E8" s="146" t="s">
        <v>2</v>
      </c>
      <c r="F8" s="149" t="s">
        <v>26</v>
      </c>
      <c r="G8" s="62" t="s">
        <v>2</v>
      </c>
      <c r="H8" s="164" t="s">
        <v>27</v>
      </c>
      <c r="I8" s="63" t="s">
        <v>26</v>
      </c>
      <c r="J8" s="166" t="s">
        <v>88</v>
      </c>
      <c r="K8" s="150" t="s">
        <v>26</v>
      </c>
      <c r="L8" s="61" t="s">
        <v>2</v>
      </c>
      <c r="M8" s="149" t="s">
        <v>26</v>
      </c>
      <c r="N8" s="61" t="s">
        <v>2</v>
      </c>
      <c r="O8" s="168" t="s">
        <v>27</v>
      </c>
    </row>
    <row r="9" spans="2:15" ht="15" customHeight="1">
      <c r="B9" s="194"/>
      <c r="C9" s="163"/>
      <c r="D9" s="147" t="s">
        <v>28</v>
      </c>
      <c r="E9" s="148" t="s">
        <v>29</v>
      </c>
      <c r="F9" s="59" t="s">
        <v>28</v>
      </c>
      <c r="G9" s="60" t="s">
        <v>29</v>
      </c>
      <c r="H9" s="165"/>
      <c r="I9" s="64" t="s">
        <v>28</v>
      </c>
      <c r="J9" s="167"/>
      <c r="K9" s="147" t="s">
        <v>28</v>
      </c>
      <c r="L9" s="148" t="s">
        <v>29</v>
      </c>
      <c r="M9" s="59" t="s">
        <v>28</v>
      </c>
      <c r="N9" s="148" t="s">
        <v>29</v>
      </c>
      <c r="O9" s="169"/>
    </row>
    <row r="10" spans="2:15">
      <c r="B10" s="80"/>
      <c r="C10" s="73" t="s">
        <v>9</v>
      </c>
      <c r="D10" s="90">
        <v>10</v>
      </c>
      <c r="E10" s="75">
        <v>0.55555555555555558</v>
      </c>
      <c r="F10" s="91">
        <v>18</v>
      </c>
      <c r="G10" s="76">
        <v>0.45</v>
      </c>
      <c r="H10" s="77">
        <v>-0.44444444444444442</v>
      </c>
      <c r="I10" s="91">
        <v>11</v>
      </c>
      <c r="J10" s="79">
        <v>-9.0909090909090939E-2</v>
      </c>
      <c r="K10" s="90">
        <v>35</v>
      </c>
      <c r="L10" s="75">
        <v>0.33333333333333331</v>
      </c>
      <c r="M10" s="91">
        <v>52</v>
      </c>
      <c r="N10" s="76">
        <v>0.53061224489795922</v>
      </c>
      <c r="O10" s="77">
        <v>-0.32692307692307687</v>
      </c>
    </row>
    <row r="11" spans="2:15">
      <c r="B11" s="80"/>
      <c r="C11" s="81" t="s">
        <v>12</v>
      </c>
      <c r="D11" s="92">
        <v>1</v>
      </c>
      <c r="E11" s="83">
        <v>5.5555555555555552E-2</v>
      </c>
      <c r="F11" s="93">
        <v>10</v>
      </c>
      <c r="G11" s="94">
        <v>0.25</v>
      </c>
      <c r="H11" s="85">
        <v>-0.9</v>
      </c>
      <c r="I11" s="93">
        <v>10</v>
      </c>
      <c r="J11" s="95">
        <v>-0.9</v>
      </c>
      <c r="K11" s="92">
        <v>35</v>
      </c>
      <c r="L11" s="83">
        <v>0.33333333333333331</v>
      </c>
      <c r="M11" s="93">
        <v>30</v>
      </c>
      <c r="N11" s="94">
        <v>0.30612244897959184</v>
      </c>
      <c r="O11" s="85">
        <v>0.16666666666666674</v>
      </c>
    </row>
    <row r="12" spans="2:15">
      <c r="B12" s="80"/>
      <c r="C12" s="81" t="s">
        <v>17</v>
      </c>
      <c r="D12" s="92">
        <v>4</v>
      </c>
      <c r="E12" s="83">
        <v>0.22222222222222221</v>
      </c>
      <c r="F12" s="93">
        <v>3</v>
      </c>
      <c r="G12" s="94">
        <v>7.4999999999999997E-2</v>
      </c>
      <c r="H12" s="85">
        <v>0.33333333333333326</v>
      </c>
      <c r="I12" s="93">
        <v>11</v>
      </c>
      <c r="J12" s="95">
        <v>-0.63636363636363635</v>
      </c>
      <c r="K12" s="92">
        <v>18</v>
      </c>
      <c r="L12" s="83">
        <v>0.17142857142857143</v>
      </c>
      <c r="M12" s="93">
        <v>5</v>
      </c>
      <c r="N12" s="94">
        <v>5.1020408163265307E-2</v>
      </c>
      <c r="O12" s="85">
        <v>2.6</v>
      </c>
    </row>
    <row r="13" spans="2:15">
      <c r="B13" s="80"/>
      <c r="C13" s="81" t="s">
        <v>4</v>
      </c>
      <c r="D13" s="92">
        <v>1</v>
      </c>
      <c r="E13" s="83">
        <v>5.5555555555555552E-2</v>
      </c>
      <c r="F13" s="93">
        <v>7</v>
      </c>
      <c r="G13" s="94">
        <v>0.17499999999999999</v>
      </c>
      <c r="H13" s="85">
        <v>-0.85714285714285721</v>
      </c>
      <c r="I13" s="93">
        <v>2</v>
      </c>
      <c r="J13" s="95">
        <v>-0.5</v>
      </c>
      <c r="K13" s="92">
        <v>5</v>
      </c>
      <c r="L13" s="83">
        <v>4.7619047619047616E-2</v>
      </c>
      <c r="M13" s="93">
        <v>8</v>
      </c>
      <c r="N13" s="94">
        <v>8.1632653061224483E-2</v>
      </c>
      <c r="O13" s="85">
        <v>-0.375</v>
      </c>
    </row>
    <row r="14" spans="2:15">
      <c r="B14" s="123"/>
      <c r="C14" s="81" t="s">
        <v>18</v>
      </c>
      <c r="D14" s="92">
        <v>0</v>
      </c>
      <c r="E14" s="83">
        <v>0</v>
      </c>
      <c r="F14" s="93">
        <v>0</v>
      </c>
      <c r="G14" s="94">
        <v>0</v>
      </c>
      <c r="H14" s="85"/>
      <c r="I14" s="93">
        <v>0</v>
      </c>
      <c r="J14" s="95"/>
      <c r="K14" s="92">
        <v>3</v>
      </c>
      <c r="L14" s="83">
        <v>2.8571428571428571E-2</v>
      </c>
      <c r="M14" s="93">
        <v>0</v>
      </c>
      <c r="N14" s="94">
        <v>0</v>
      </c>
      <c r="O14" s="85"/>
    </row>
    <row r="15" spans="2:15">
      <c r="B15" s="80"/>
      <c r="C15" s="81" t="s">
        <v>11</v>
      </c>
      <c r="D15" s="92">
        <v>1</v>
      </c>
      <c r="E15" s="83">
        <v>5.5555555555555552E-2</v>
      </c>
      <c r="F15" s="93">
        <v>0</v>
      </c>
      <c r="G15" s="94">
        <v>0</v>
      </c>
      <c r="H15" s="85"/>
      <c r="I15" s="93">
        <v>1</v>
      </c>
      <c r="J15" s="95">
        <v>0</v>
      </c>
      <c r="K15" s="92">
        <v>3</v>
      </c>
      <c r="L15" s="83">
        <v>2.8571428571428571E-2</v>
      </c>
      <c r="M15" s="93">
        <v>0</v>
      </c>
      <c r="N15" s="94">
        <v>0</v>
      </c>
      <c r="O15" s="85"/>
    </row>
    <row r="16" spans="2:15">
      <c r="B16" s="80"/>
      <c r="C16" s="81" t="s">
        <v>16</v>
      </c>
      <c r="D16" s="92">
        <v>1</v>
      </c>
      <c r="E16" s="83">
        <v>5.5555555555555552E-2</v>
      </c>
      <c r="F16" s="93">
        <v>0</v>
      </c>
      <c r="G16" s="94">
        <v>0</v>
      </c>
      <c r="H16" s="85"/>
      <c r="I16" s="93">
        <v>1</v>
      </c>
      <c r="J16" s="95">
        <v>0</v>
      </c>
      <c r="K16" s="92">
        <v>2</v>
      </c>
      <c r="L16" s="83">
        <v>1.9047619047619049E-2</v>
      </c>
      <c r="M16" s="93">
        <v>1</v>
      </c>
      <c r="N16" s="94">
        <v>1.020408163265306E-2</v>
      </c>
      <c r="O16" s="85">
        <v>1</v>
      </c>
    </row>
    <row r="17" spans="2:16">
      <c r="B17" s="133"/>
      <c r="C17" s="96" t="s">
        <v>30</v>
      </c>
      <c r="D17" s="97">
        <v>0</v>
      </c>
      <c r="E17" s="98">
        <v>0</v>
      </c>
      <c r="F17" s="97">
        <v>2</v>
      </c>
      <c r="G17" s="98">
        <v>0.05</v>
      </c>
      <c r="H17" s="99">
        <v>-1</v>
      </c>
      <c r="I17" s="97">
        <v>2</v>
      </c>
      <c r="J17" s="98">
        <v>5.2631578947368418E-2</v>
      </c>
      <c r="K17" s="97">
        <v>4</v>
      </c>
      <c r="L17" s="98">
        <v>3.8095238095238099E-2</v>
      </c>
      <c r="M17" s="97">
        <v>2</v>
      </c>
      <c r="N17" s="98">
        <v>2.0408163265306121E-2</v>
      </c>
      <c r="O17" s="100">
        <v>1</v>
      </c>
    </row>
    <row r="18" spans="2:16">
      <c r="B18" s="25" t="s">
        <v>39</v>
      </c>
      <c r="C18" s="101" t="s">
        <v>31</v>
      </c>
      <c r="D18" s="41">
        <v>18</v>
      </c>
      <c r="E18" s="18">
        <v>1</v>
      </c>
      <c r="F18" s="41">
        <v>40</v>
      </c>
      <c r="G18" s="18">
        <v>1</v>
      </c>
      <c r="H18" s="19">
        <v>-0.55000000000000004</v>
      </c>
      <c r="I18" s="41">
        <v>38</v>
      </c>
      <c r="J18" s="20">
        <v>-0.52631578947368429</v>
      </c>
      <c r="K18" s="41">
        <v>105</v>
      </c>
      <c r="L18" s="18">
        <v>1</v>
      </c>
      <c r="M18" s="41">
        <v>98</v>
      </c>
      <c r="N18" s="20">
        <v>1</v>
      </c>
      <c r="O18" s="22">
        <v>7.1428571428571397E-2</v>
      </c>
    </row>
    <row r="19" spans="2:16">
      <c r="B19" s="80"/>
      <c r="C19" s="73" t="s">
        <v>3</v>
      </c>
      <c r="D19" s="90">
        <v>601</v>
      </c>
      <c r="E19" s="75">
        <v>0.21410758817242609</v>
      </c>
      <c r="F19" s="91">
        <v>595</v>
      </c>
      <c r="G19" s="76">
        <v>0.22276301010857358</v>
      </c>
      <c r="H19" s="77">
        <v>1.0084033613445342E-2</v>
      </c>
      <c r="I19" s="91">
        <v>593</v>
      </c>
      <c r="J19" s="79">
        <v>1.3490725126475533E-2</v>
      </c>
      <c r="K19" s="90">
        <v>2365</v>
      </c>
      <c r="L19" s="75">
        <v>0.23261532408773483</v>
      </c>
      <c r="M19" s="91">
        <v>2291</v>
      </c>
      <c r="N19" s="76">
        <v>0.23463744367062681</v>
      </c>
      <c r="O19" s="77">
        <v>3.2300305543430774E-2</v>
      </c>
    </row>
    <row r="20" spans="2:16">
      <c r="B20" s="80"/>
      <c r="C20" s="81" t="s">
        <v>10</v>
      </c>
      <c r="D20" s="92">
        <v>822</v>
      </c>
      <c r="E20" s="83">
        <v>0.29283933024581404</v>
      </c>
      <c r="F20" s="93">
        <v>465</v>
      </c>
      <c r="G20" s="94">
        <v>0.17409210033695247</v>
      </c>
      <c r="H20" s="85">
        <v>0.76774193548387104</v>
      </c>
      <c r="I20" s="93">
        <v>706</v>
      </c>
      <c r="J20" s="95">
        <v>0.1643059490084986</v>
      </c>
      <c r="K20" s="92">
        <v>2333</v>
      </c>
      <c r="L20" s="83">
        <v>0.22946788629880988</v>
      </c>
      <c r="M20" s="93">
        <v>1823</v>
      </c>
      <c r="N20" s="94">
        <v>0.18670626792298239</v>
      </c>
      <c r="O20" s="85">
        <v>0.27975863960504666</v>
      </c>
    </row>
    <row r="21" spans="2:16">
      <c r="B21" s="80"/>
      <c r="C21" s="81" t="s">
        <v>4</v>
      </c>
      <c r="D21" s="92">
        <v>434</v>
      </c>
      <c r="E21" s="83">
        <v>0.15461346633416459</v>
      </c>
      <c r="F21" s="93">
        <v>625</v>
      </c>
      <c r="G21" s="94">
        <v>0.23399475851740922</v>
      </c>
      <c r="H21" s="85">
        <v>-0.30559999999999998</v>
      </c>
      <c r="I21" s="93">
        <v>471</v>
      </c>
      <c r="J21" s="95">
        <v>-7.8556263269639048E-2</v>
      </c>
      <c r="K21" s="92">
        <v>1729</v>
      </c>
      <c r="L21" s="83">
        <v>0.17005999803285138</v>
      </c>
      <c r="M21" s="93">
        <v>2104</v>
      </c>
      <c r="N21" s="94">
        <v>0.21548545678000819</v>
      </c>
      <c r="O21" s="85">
        <v>-0.17823193916349811</v>
      </c>
    </row>
    <row r="22" spans="2:16">
      <c r="B22" s="80"/>
      <c r="C22" s="81" t="s">
        <v>8</v>
      </c>
      <c r="D22" s="92">
        <v>390</v>
      </c>
      <c r="E22" s="83">
        <v>0.13893836836480228</v>
      </c>
      <c r="F22" s="93">
        <v>320</v>
      </c>
      <c r="G22" s="94">
        <v>0.11980531636091352</v>
      </c>
      <c r="H22" s="85">
        <v>0.21875</v>
      </c>
      <c r="I22" s="93">
        <v>396</v>
      </c>
      <c r="J22" s="95">
        <v>-1.5151515151515138E-2</v>
      </c>
      <c r="K22" s="92">
        <v>1475</v>
      </c>
      <c r="L22" s="83">
        <v>0.14507721058325956</v>
      </c>
      <c r="M22" s="93">
        <v>1271</v>
      </c>
      <c r="N22" s="94">
        <v>0.13017206063088899</v>
      </c>
      <c r="O22" s="85">
        <v>0.16050354051927607</v>
      </c>
    </row>
    <row r="23" spans="2:16">
      <c r="B23" s="123"/>
      <c r="C23" s="81" t="s">
        <v>9</v>
      </c>
      <c r="D23" s="92">
        <v>355</v>
      </c>
      <c r="E23" s="83">
        <v>0.12646954043462771</v>
      </c>
      <c r="F23" s="93">
        <v>318</v>
      </c>
      <c r="G23" s="94">
        <v>0.1190565331336578</v>
      </c>
      <c r="H23" s="85">
        <v>0.11635220125786172</v>
      </c>
      <c r="I23" s="93">
        <v>526</v>
      </c>
      <c r="J23" s="95">
        <v>-0.32509505703422048</v>
      </c>
      <c r="K23" s="92">
        <v>1421</v>
      </c>
      <c r="L23" s="83">
        <v>0.13976590931444871</v>
      </c>
      <c r="M23" s="93">
        <v>1116</v>
      </c>
      <c r="N23" s="94">
        <v>0.11429741909053666</v>
      </c>
      <c r="O23" s="85">
        <v>0.27329749103942658</v>
      </c>
    </row>
    <row r="24" spans="2:16">
      <c r="B24" s="80"/>
      <c r="C24" s="81" t="s">
        <v>11</v>
      </c>
      <c r="D24" s="92">
        <v>91</v>
      </c>
      <c r="E24" s="83">
        <v>3.2418952618453865E-2</v>
      </c>
      <c r="F24" s="93">
        <v>151</v>
      </c>
      <c r="G24" s="94">
        <v>5.6533133657806066E-2</v>
      </c>
      <c r="H24" s="85">
        <v>-0.39735099337748347</v>
      </c>
      <c r="I24" s="93">
        <v>141</v>
      </c>
      <c r="J24" s="95">
        <v>-0.35460992907801414</v>
      </c>
      <c r="K24" s="92">
        <v>439</v>
      </c>
      <c r="L24" s="83">
        <v>4.3178912166814201E-2</v>
      </c>
      <c r="M24" s="93">
        <v>553</v>
      </c>
      <c r="N24" s="94">
        <v>5.6636624334289225E-2</v>
      </c>
      <c r="O24" s="85">
        <v>-0.20614828209764924</v>
      </c>
    </row>
    <row r="25" spans="2:16">
      <c r="B25" s="80"/>
      <c r="C25" s="81" t="s">
        <v>12</v>
      </c>
      <c r="D25" s="92">
        <v>107</v>
      </c>
      <c r="E25" s="83">
        <v>3.8118988243676523E-2</v>
      </c>
      <c r="F25" s="93">
        <v>189</v>
      </c>
      <c r="G25" s="94">
        <v>7.0760014975664545E-2</v>
      </c>
      <c r="H25" s="85">
        <v>-0.43386243386243384</v>
      </c>
      <c r="I25" s="93">
        <v>106</v>
      </c>
      <c r="J25" s="95">
        <v>9.4339622641510523E-3</v>
      </c>
      <c r="K25" s="92">
        <v>353</v>
      </c>
      <c r="L25" s="83">
        <v>3.4720173109078392E-2</v>
      </c>
      <c r="M25" s="93">
        <v>573</v>
      </c>
      <c r="N25" s="94">
        <v>5.868496517820565E-2</v>
      </c>
      <c r="O25" s="85">
        <v>-0.38394415357766143</v>
      </c>
    </row>
    <row r="26" spans="2:16">
      <c r="B26" s="154"/>
      <c r="C26" s="96" t="s">
        <v>30</v>
      </c>
      <c r="D26" s="97">
        <v>7</v>
      </c>
      <c r="E26" s="98">
        <v>2.4937655860349127E-3</v>
      </c>
      <c r="F26" s="97">
        <v>8</v>
      </c>
      <c r="G26" s="103">
        <v>2.9951329090228381E-3</v>
      </c>
      <c r="H26" s="99">
        <v>-0.125</v>
      </c>
      <c r="I26" s="97">
        <v>10</v>
      </c>
      <c r="J26" s="104">
        <v>-0.30000000000000004</v>
      </c>
      <c r="K26" s="97">
        <v>52</v>
      </c>
      <c r="L26" s="103">
        <v>5.1145864070030493E-3</v>
      </c>
      <c r="M26" s="97">
        <v>33</v>
      </c>
      <c r="N26" s="103">
        <v>3.3797623924621055E-3</v>
      </c>
      <c r="O26" s="100">
        <v>0.57575757575757569</v>
      </c>
    </row>
    <row r="27" spans="2:16">
      <c r="B27" s="25" t="s">
        <v>40</v>
      </c>
      <c r="C27" s="101" t="s">
        <v>31</v>
      </c>
      <c r="D27" s="41">
        <v>2807</v>
      </c>
      <c r="E27" s="18">
        <v>1</v>
      </c>
      <c r="F27" s="41">
        <v>2671</v>
      </c>
      <c r="G27" s="18">
        <v>1</v>
      </c>
      <c r="H27" s="19">
        <v>5.0917259453388208E-2</v>
      </c>
      <c r="I27" s="41">
        <v>2949</v>
      </c>
      <c r="J27" s="20">
        <v>-4.8151915903696163E-2</v>
      </c>
      <c r="K27" s="41">
        <v>10167</v>
      </c>
      <c r="L27" s="18">
        <v>1</v>
      </c>
      <c r="M27" s="41">
        <v>9764</v>
      </c>
      <c r="N27" s="20">
        <v>1</v>
      </c>
      <c r="O27" s="22">
        <v>4.1274068004915954E-2</v>
      </c>
    </row>
    <row r="28" spans="2:16">
      <c r="B28" s="25" t="s">
        <v>59</v>
      </c>
      <c r="C28" s="101" t="s">
        <v>31</v>
      </c>
      <c r="D28" s="102">
        <v>1</v>
      </c>
      <c r="E28" s="18">
        <v>1</v>
      </c>
      <c r="F28" s="102">
        <v>3</v>
      </c>
      <c r="G28" s="18">
        <v>1</v>
      </c>
      <c r="H28" s="19">
        <v>-0.66666666666666674</v>
      </c>
      <c r="I28" s="102">
        <v>2</v>
      </c>
      <c r="J28" s="18">
        <v>-0.5</v>
      </c>
      <c r="K28" s="102">
        <v>7</v>
      </c>
      <c r="L28" s="18">
        <v>1</v>
      </c>
      <c r="M28" s="102">
        <v>6</v>
      </c>
      <c r="N28" s="18">
        <v>1</v>
      </c>
      <c r="O28" s="22">
        <v>0.16666666666666674</v>
      </c>
      <c r="P28" s="28"/>
    </row>
    <row r="29" spans="2:16">
      <c r="B29" s="26"/>
      <c r="C29" s="105" t="s">
        <v>31</v>
      </c>
      <c r="D29" s="42">
        <v>2826</v>
      </c>
      <c r="E29" s="13">
        <v>1</v>
      </c>
      <c r="F29" s="42">
        <v>2714</v>
      </c>
      <c r="G29" s="13">
        <v>1</v>
      </c>
      <c r="H29" s="14">
        <v>4.1267501842299215E-2</v>
      </c>
      <c r="I29" s="42">
        <v>2989</v>
      </c>
      <c r="J29" s="15">
        <v>-5.4533288725326146E-2</v>
      </c>
      <c r="K29" s="42">
        <v>10279</v>
      </c>
      <c r="L29" s="13">
        <v>1</v>
      </c>
      <c r="M29" s="42">
        <v>9868</v>
      </c>
      <c r="N29" s="13">
        <v>1</v>
      </c>
      <c r="O29" s="23">
        <v>4.1649777057154447E-2</v>
      </c>
      <c r="P29" s="28"/>
    </row>
    <row r="30" spans="2:16" ht="14.45" customHeight="1">
      <c r="B30" t="s">
        <v>55</v>
      </c>
    </row>
    <row r="31" spans="2:16">
      <c r="B31" s="16" t="s">
        <v>56</v>
      </c>
    </row>
    <row r="32" spans="2:16" ht="14.25" customHeight="1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2: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188" t="s">
        <v>41</v>
      </c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24"/>
    </row>
    <row r="35" spans="2:15">
      <c r="B35" s="189" t="s">
        <v>42</v>
      </c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9" t="s">
        <v>38</v>
      </c>
    </row>
    <row r="36" spans="2:15" ht="14.45" customHeight="1">
      <c r="B36" s="176" t="s">
        <v>22</v>
      </c>
      <c r="C36" s="176" t="s">
        <v>1</v>
      </c>
      <c r="D36" s="178" t="s">
        <v>83</v>
      </c>
      <c r="E36" s="179"/>
      <c r="F36" s="179"/>
      <c r="G36" s="179"/>
      <c r="H36" s="180"/>
      <c r="I36" s="179" t="s">
        <v>79</v>
      </c>
      <c r="J36" s="179"/>
      <c r="K36" s="178" t="s">
        <v>84</v>
      </c>
      <c r="L36" s="179"/>
      <c r="M36" s="179"/>
      <c r="N36" s="179"/>
      <c r="O36" s="180"/>
    </row>
    <row r="37" spans="2:15" ht="14.45" customHeight="1">
      <c r="B37" s="177"/>
      <c r="C37" s="177"/>
      <c r="D37" s="190" t="s">
        <v>85</v>
      </c>
      <c r="E37" s="191"/>
      <c r="F37" s="191"/>
      <c r="G37" s="191"/>
      <c r="H37" s="192"/>
      <c r="I37" s="191" t="s">
        <v>80</v>
      </c>
      <c r="J37" s="191"/>
      <c r="K37" s="190" t="s">
        <v>86</v>
      </c>
      <c r="L37" s="191"/>
      <c r="M37" s="191"/>
      <c r="N37" s="191"/>
      <c r="O37" s="192"/>
    </row>
    <row r="38" spans="2:15" ht="14.45" customHeight="1">
      <c r="B38" s="177"/>
      <c r="C38" s="175"/>
      <c r="D38" s="170">
        <v>2019</v>
      </c>
      <c r="E38" s="171"/>
      <c r="F38" s="181">
        <v>2018</v>
      </c>
      <c r="G38" s="181"/>
      <c r="H38" s="183" t="s">
        <v>23</v>
      </c>
      <c r="I38" s="185">
        <v>2019</v>
      </c>
      <c r="J38" s="170" t="s">
        <v>87</v>
      </c>
      <c r="K38" s="170">
        <v>2019</v>
      </c>
      <c r="L38" s="171"/>
      <c r="M38" s="181">
        <v>2018</v>
      </c>
      <c r="N38" s="171"/>
      <c r="O38" s="161" t="s">
        <v>23</v>
      </c>
    </row>
    <row r="39" spans="2:15" ht="14.45" customHeight="1">
      <c r="B39" s="193" t="s">
        <v>22</v>
      </c>
      <c r="C39" s="162" t="s">
        <v>25</v>
      </c>
      <c r="D39" s="172"/>
      <c r="E39" s="173"/>
      <c r="F39" s="182"/>
      <c r="G39" s="182"/>
      <c r="H39" s="184"/>
      <c r="I39" s="186"/>
      <c r="J39" s="187"/>
      <c r="K39" s="172"/>
      <c r="L39" s="173"/>
      <c r="M39" s="182"/>
      <c r="N39" s="173"/>
      <c r="O39" s="161"/>
    </row>
    <row r="40" spans="2:15" ht="14.45" customHeight="1">
      <c r="B40" s="193"/>
      <c r="C40" s="162"/>
      <c r="D40" s="150" t="s">
        <v>26</v>
      </c>
      <c r="E40" s="146" t="s">
        <v>2</v>
      </c>
      <c r="F40" s="149" t="s">
        <v>26</v>
      </c>
      <c r="G40" s="62" t="s">
        <v>2</v>
      </c>
      <c r="H40" s="164" t="s">
        <v>27</v>
      </c>
      <c r="I40" s="63" t="s">
        <v>26</v>
      </c>
      <c r="J40" s="166" t="s">
        <v>88</v>
      </c>
      <c r="K40" s="150" t="s">
        <v>26</v>
      </c>
      <c r="L40" s="61" t="s">
        <v>2</v>
      </c>
      <c r="M40" s="149" t="s">
        <v>26</v>
      </c>
      <c r="N40" s="61" t="s">
        <v>2</v>
      </c>
      <c r="O40" s="168" t="s">
        <v>27</v>
      </c>
    </row>
    <row r="41" spans="2:15" ht="14.45" customHeight="1">
      <c r="B41" s="194"/>
      <c r="C41" s="163"/>
      <c r="D41" s="147" t="s">
        <v>28</v>
      </c>
      <c r="E41" s="148" t="s">
        <v>29</v>
      </c>
      <c r="F41" s="59" t="s">
        <v>28</v>
      </c>
      <c r="G41" s="60" t="s">
        <v>29</v>
      </c>
      <c r="H41" s="165"/>
      <c r="I41" s="64" t="s">
        <v>28</v>
      </c>
      <c r="J41" s="167"/>
      <c r="K41" s="147" t="s">
        <v>28</v>
      </c>
      <c r="L41" s="148" t="s">
        <v>29</v>
      </c>
      <c r="M41" s="59" t="s">
        <v>28</v>
      </c>
      <c r="N41" s="148" t="s">
        <v>29</v>
      </c>
      <c r="O41" s="169"/>
    </row>
    <row r="42" spans="2:15">
      <c r="B42" s="25" t="s">
        <v>39</v>
      </c>
      <c r="C42" s="101" t="s">
        <v>31</v>
      </c>
      <c r="D42" s="102"/>
      <c r="E42" s="18"/>
      <c r="F42" s="102"/>
      <c r="G42" s="18"/>
      <c r="H42" s="19"/>
      <c r="I42" s="102"/>
      <c r="J42" s="18"/>
      <c r="K42" s="102"/>
      <c r="L42" s="18"/>
      <c r="M42" s="102"/>
      <c r="N42" s="18"/>
      <c r="O42" s="21"/>
    </row>
    <row r="43" spans="2:15">
      <c r="B43" s="80"/>
      <c r="C43" s="73" t="s">
        <v>3</v>
      </c>
      <c r="D43" s="90">
        <v>544</v>
      </c>
      <c r="E43" s="75">
        <v>0.24772313296903462</v>
      </c>
      <c r="F43" s="91">
        <v>502</v>
      </c>
      <c r="G43" s="76">
        <v>0.25327951564076689</v>
      </c>
      <c r="H43" s="77">
        <v>8.3665338645418252E-2</v>
      </c>
      <c r="I43" s="91">
        <v>491</v>
      </c>
      <c r="J43" s="79">
        <v>0.10794297352342164</v>
      </c>
      <c r="K43" s="90">
        <v>2057</v>
      </c>
      <c r="L43" s="75">
        <v>0.25638788483111058</v>
      </c>
      <c r="M43" s="91">
        <v>1886</v>
      </c>
      <c r="N43" s="76">
        <v>0.24940491933350967</v>
      </c>
      <c r="O43" s="77">
        <v>9.0668080593849343E-2</v>
      </c>
    </row>
    <row r="44" spans="2:15">
      <c r="B44" s="80"/>
      <c r="C44" s="81" t="s">
        <v>10</v>
      </c>
      <c r="D44" s="92">
        <v>729</v>
      </c>
      <c r="E44" s="83">
        <v>0.33196721311475408</v>
      </c>
      <c r="F44" s="93">
        <v>387</v>
      </c>
      <c r="G44" s="94">
        <v>0.19525731584258324</v>
      </c>
      <c r="H44" s="85">
        <v>0.88372093023255816</v>
      </c>
      <c r="I44" s="93">
        <v>619</v>
      </c>
      <c r="J44" s="95">
        <v>0.17770597738287552</v>
      </c>
      <c r="K44" s="92">
        <v>2046</v>
      </c>
      <c r="L44" s="83">
        <v>0.25501682662345754</v>
      </c>
      <c r="M44" s="93">
        <v>1547</v>
      </c>
      <c r="N44" s="94">
        <v>0.20457550912457023</v>
      </c>
      <c r="O44" s="85">
        <v>0.32255979314802841</v>
      </c>
    </row>
    <row r="45" spans="2:15" ht="15" customHeight="1">
      <c r="B45" s="80"/>
      <c r="C45" s="81" t="s">
        <v>8</v>
      </c>
      <c r="D45" s="92">
        <v>305</v>
      </c>
      <c r="E45" s="83">
        <v>0.1388888888888889</v>
      </c>
      <c r="F45" s="93">
        <v>258</v>
      </c>
      <c r="G45" s="94">
        <v>0.1301715438950555</v>
      </c>
      <c r="H45" s="85">
        <v>0.18217054263565902</v>
      </c>
      <c r="I45" s="93">
        <v>318</v>
      </c>
      <c r="J45" s="95">
        <v>-4.0880503144654079E-2</v>
      </c>
      <c r="K45" s="92">
        <v>1261</v>
      </c>
      <c r="L45" s="83">
        <v>0.15717312725912999</v>
      </c>
      <c r="M45" s="93">
        <v>1039</v>
      </c>
      <c r="N45" s="94">
        <v>0.13739751388521554</v>
      </c>
      <c r="O45" s="85">
        <v>0.21366698748796931</v>
      </c>
    </row>
    <row r="46" spans="2:15">
      <c r="B46" s="80"/>
      <c r="C46" s="81" t="s">
        <v>4</v>
      </c>
      <c r="D46" s="92">
        <v>260</v>
      </c>
      <c r="E46" s="83">
        <v>0.11839708561020036</v>
      </c>
      <c r="F46" s="93">
        <v>473</v>
      </c>
      <c r="G46" s="94">
        <v>0.23864783047426841</v>
      </c>
      <c r="H46" s="85">
        <v>-0.45031712473572938</v>
      </c>
      <c r="I46" s="93">
        <v>277</v>
      </c>
      <c r="J46" s="95">
        <v>-6.1371841155234641E-2</v>
      </c>
      <c r="K46" s="92">
        <v>1186</v>
      </c>
      <c r="L46" s="83">
        <v>0.14782500311604138</v>
      </c>
      <c r="M46" s="93">
        <v>1611</v>
      </c>
      <c r="N46" s="94">
        <v>0.21303887860354404</v>
      </c>
      <c r="O46" s="85">
        <v>-0.2638112973308504</v>
      </c>
    </row>
    <row r="47" spans="2:15" ht="15" customHeight="1">
      <c r="B47" s="123"/>
      <c r="C47" s="81" t="s">
        <v>9</v>
      </c>
      <c r="D47" s="92">
        <v>268</v>
      </c>
      <c r="E47" s="83">
        <v>0.122040072859745</v>
      </c>
      <c r="F47" s="93">
        <v>211</v>
      </c>
      <c r="G47" s="94">
        <v>0.10645812310797174</v>
      </c>
      <c r="H47" s="85">
        <v>0.27014218009478674</v>
      </c>
      <c r="I47" s="93">
        <v>413</v>
      </c>
      <c r="J47" s="95">
        <v>-0.35108958837772397</v>
      </c>
      <c r="K47" s="92">
        <v>1084</v>
      </c>
      <c r="L47" s="83">
        <v>0.13511155428144087</v>
      </c>
      <c r="M47" s="93">
        <v>825</v>
      </c>
      <c r="N47" s="94">
        <v>0.10909812218989685</v>
      </c>
      <c r="O47" s="85">
        <v>0.31393939393939396</v>
      </c>
    </row>
    <row r="48" spans="2:15">
      <c r="B48" s="80"/>
      <c r="C48" s="81" t="s">
        <v>11</v>
      </c>
      <c r="D48" s="92">
        <v>65</v>
      </c>
      <c r="E48" s="83">
        <v>2.959927140255009E-2</v>
      </c>
      <c r="F48" s="93">
        <v>116</v>
      </c>
      <c r="G48" s="94">
        <v>5.8526740665993948E-2</v>
      </c>
      <c r="H48" s="85">
        <v>-0.43965517241379315</v>
      </c>
      <c r="I48" s="93">
        <v>110</v>
      </c>
      <c r="J48" s="95">
        <v>-0.40909090909090906</v>
      </c>
      <c r="K48" s="92">
        <v>322</v>
      </c>
      <c r="L48" s="83">
        <v>4.0134612987660474E-2</v>
      </c>
      <c r="M48" s="93">
        <v>460</v>
      </c>
      <c r="N48" s="94">
        <v>6.0830468130124306E-2</v>
      </c>
      <c r="O48" s="85">
        <v>-0.30000000000000004</v>
      </c>
    </row>
    <row r="49" spans="2:15">
      <c r="B49" s="80"/>
      <c r="C49" s="81" t="s">
        <v>12</v>
      </c>
      <c r="D49" s="92">
        <v>25</v>
      </c>
      <c r="E49" s="83">
        <v>1.1384335154826957E-2</v>
      </c>
      <c r="F49" s="93">
        <v>35</v>
      </c>
      <c r="G49" s="94">
        <v>1.7658930373360242E-2</v>
      </c>
      <c r="H49" s="85">
        <v>-0.2857142857142857</v>
      </c>
      <c r="I49" s="93">
        <v>15</v>
      </c>
      <c r="J49" s="95">
        <v>0.66666666666666674</v>
      </c>
      <c r="K49" s="92">
        <v>67</v>
      </c>
      <c r="L49" s="83">
        <v>8.3509909011591672E-3</v>
      </c>
      <c r="M49" s="93">
        <v>194</v>
      </c>
      <c r="N49" s="94">
        <v>2.5654588733139382E-2</v>
      </c>
      <c r="O49" s="85">
        <v>-0.65463917525773196</v>
      </c>
    </row>
    <row r="50" spans="2:15">
      <c r="B50" s="154"/>
      <c r="C50" s="96" t="s">
        <v>30</v>
      </c>
      <c r="D50" s="97">
        <v>0</v>
      </c>
      <c r="E50" s="98">
        <v>0</v>
      </c>
      <c r="F50" s="97">
        <v>0</v>
      </c>
      <c r="G50" s="103">
        <v>0</v>
      </c>
      <c r="H50" s="99"/>
      <c r="I50" s="97">
        <v>0</v>
      </c>
      <c r="J50" s="104"/>
      <c r="K50" s="97">
        <v>0</v>
      </c>
      <c r="L50" s="103">
        <v>0</v>
      </c>
      <c r="M50" s="97">
        <v>0</v>
      </c>
      <c r="N50" s="103">
        <v>0</v>
      </c>
      <c r="O50" s="100"/>
    </row>
    <row r="51" spans="2:15">
      <c r="B51" s="25" t="s">
        <v>40</v>
      </c>
      <c r="C51" s="101" t="s">
        <v>31</v>
      </c>
      <c r="D51" s="41">
        <v>2196</v>
      </c>
      <c r="E51" s="18">
        <v>1</v>
      </c>
      <c r="F51" s="41">
        <v>1982</v>
      </c>
      <c r="G51" s="18">
        <v>1</v>
      </c>
      <c r="H51" s="19">
        <v>0.10797174571140267</v>
      </c>
      <c r="I51" s="41">
        <v>2243</v>
      </c>
      <c r="J51" s="20">
        <v>-2.0954079358002642E-2</v>
      </c>
      <c r="K51" s="41">
        <v>8023</v>
      </c>
      <c r="L51" s="18">
        <v>1</v>
      </c>
      <c r="M51" s="41">
        <v>7562</v>
      </c>
      <c r="N51" s="20">
        <v>1</v>
      </c>
      <c r="O51" s="22">
        <v>6.0962708278233357E-2</v>
      </c>
    </row>
    <row r="52" spans="2:15">
      <c r="B52" s="25" t="s">
        <v>59</v>
      </c>
      <c r="C52" s="101" t="s">
        <v>31</v>
      </c>
      <c r="D52" s="41">
        <v>0</v>
      </c>
      <c r="E52" s="18">
        <v>1</v>
      </c>
      <c r="F52" s="41">
        <v>0</v>
      </c>
      <c r="G52" s="18">
        <v>1</v>
      </c>
      <c r="H52" s="19"/>
      <c r="I52" s="41">
        <v>1</v>
      </c>
      <c r="J52" s="18">
        <v>-1</v>
      </c>
      <c r="K52" s="41">
        <v>2</v>
      </c>
      <c r="L52" s="18">
        <v>1</v>
      </c>
      <c r="M52" s="41">
        <v>1</v>
      </c>
      <c r="N52" s="18">
        <v>1</v>
      </c>
      <c r="O52" s="22">
        <v>1</v>
      </c>
    </row>
    <row r="53" spans="2:15">
      <c r="B53" s="26"/>
      <c r="C53" s="105" t="s">
        <v>31</v>
      </c>
      <c r="D53" s="42">
        <v>2196</v>
      </c>
      <c r="E53" s="13">
        <v>1</v>
      </c>
      <c r="F53" s="42">
        <v>1982</v>
      </c>
      <c r="G53" s="13">
        <v>1</v>
      </c>
      <c r="H53" s="14">
        <v>0.10797174571140267</v>
      </c>
      <c r="I53" s="42">
        <v>2244</v>
      </c>
      <c r="J53" s="15">
        <v>-2.1390374331550777E-2</v>
      </c>
      <c r="K53" s="42">
        <v>8025</v>
      </c>
      <c r="L53" s="13">
        <v>1</v>
      </c>
      <c r="M53" s="42">
        <v>7563</v>
      </c>
      <c r="N53" s="13">
        <v>1</v>
      </c>
      <c r="O53" s="23">
        <v>6.1086870289567718E-2</v>
      </c>
    </row>
    <row r="54" spans="2:15">
      <c r="B54" s="65" t="s">
        <v>55</v>
      </c>
      <c r="C54" s="65"/>
      <c r="D54" s="65"/>
      <c r="E54" s="65"/>
      <c r="F54" s="65"/>
      <c r="G54" s="65"/>
      <c r="H54" s="65"/>
      <c r="I54" s="66"/>
      <c r="J54" s="65"/>
      <c r="K54" s="65"/>
      <c r="L54" s="65"/>
      <c r="M54" s="65"/>
      <c r="N54" s="65"/>
      <c r="O54" s="65"/>
    </row>
    <row r="55" spans="2:15">
      <c r="B55" s="16" t="s">
        <v>56</v>
      </c>
    </row>
    <row r="57" spans="2:15">
      <c r="B57" s="188" t="s">
        <v>20</v>
      </c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24"/>
    </row>
    <row r="58" spans="2:15">
      <c r="B58" s="195" t="s">
        <v>21</v>
      </c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9" t="s">
        <v>38</v>
      </c>
    </row>
    <row r="59" spans="2:15">
      <c r="B59" s="176" t="s">
        <v>22</v>
      </c>
      <c r="C59" s="176" t="s">
        <v>1</v>
      </c>
      <c r="D59" s="178" t="s">
        <v>83</v>
      </c>
      <c r="E59" s="179"/>
      <c r="F59" s="179"/>
      <c r="G59" s="179"/>
      <c r="H59" s="180"/>
      <c r="I59" s="179" t="s">
        <v>79</v>
      </c>
      <c r="J59" s="179"/>
      <c r="K59" s="178" t="s">
        <v>84</v>
      </c>
      <c r="L59" s="179"/>
      <c r="M59" s="179"/>
      <c r="N59" s="179"/>
      <c r="O59" s="180"/>
    </row>
    <row r="60" spans="2:15">
      <c r="B60" s="177"/>
      <c r="C60" s="177"/>
      <c r="D60" s="190" t="s">
        <v>85</v>
      </c>
      <c r="E60" s="191"/>
      <c r="F60" s="191"/>
      <c r="G60" s="191"/>
      <c r="H60" s="192"/>
      <c r="I60" s="191" t="s">
        <v>80</v>
      </c>
      <c r="J60" s="191"/>
      <c r="K60" s="190" t="s">
        <v>86</v>
      </c>
      <c r="L60" s="191"/>
      <c r="M60" s="191"/>
      <c r="N60" s="191"/>
      <c r="O60" s="192"/>
    </row>
    <row r="61" spans="2:15" ht="15" customHeight="1">
      <c r="B61" s="177"/>
      <c r="C61" s="175"/>
      <c r="D61" s="170">
        <v>2019</v>
      </c>
      <c r="E61" s="171"/>
      <c r="F61" s="181">
        <v>2018</v>
      </c>
      <c r="G61" s="181"/>
      <c r="H61" s="183" t="s">
        <v>23</v>
      </c>
      <c r="I61" s="185">
        <v>2019</v>
      </c>
      <c r="J61" s="170" t="s">
        <v>87</v>
      </c>
      <c r="K61" s="170">
        <v>2019</v>
      </c>
      <c r="L61" s="171"/>
      <c r="M61" s="181">
        <v>2018</v>
      </c>
      <c r="N61" s="171"/>
      <c r="O61" s="161" t="s">
        <v>23</v>
      </c>
    </row>
    <row r="62" spans="2:15">
      <c r="B62" s="193" t="s">
        <v>22</v>
      </c>
      <c r="C62" s="162" t="s">
        <v>25</v>
      </c>
      <c r="D62" s="172"/>
      <c r="E62" s="173"/>
      <c r="F62" s="182"/>
      <c r="G62" s="182"/>
      <c r="H62" s="184"/>
      <c r="I62" s="186"/>
      <c r="J62" s="187"/>
      <c r="K62" s="172"/>
      <c r="L62" s="173"/>
      <c r="M62" s="182"/>
      <c r="N62" s="173"/>
      <c r="O62" s="161"/>
    </row>
    <row r="63" spans="2:15" ht="15" customHeight="1">
      <c r="B63" s="193"/>
      <c r="C63" s="162"/>
      <c r="D63" s="150" t="s">
        <v>26</v>
      </c>
      <c r="E63" s="146" t="s">
        <v>2</v>
      </c>
      <c r="F63" s="149" t="s">
        <v>26</v>
      </c>
      <c r="G63" s="62" t="s">
        <v>2</v>
      </c>
      <c r="H63" s="164" t="s">
        <v>27</v>
      </c>
      <c r="I63" s="63" t="s">
        <v>26</v>
      </c>
      <c r="J63" s="166" t="s">
        <v>88</v>
      </c>
      <c r="K63" s="150" t="s">
        <v>26</v>
      </c>
      <c r="L63" s="61" t="s">
        <v>2</v>
      </c>
      <c r="M63" s="149" t="s">
        <v>26</v>
      </c>
      <c r="N63" s="61" t="s">
        <v>2</v>
      </c>
      <c r="O63" s="168" t="s">
        <v>27</v>
      </c>
    </row>
    <row r="64" spans="2:15" ht="16.5" customHeight="1">
      <c r="B64" s="194"/>
      <c r="C64" s="163"/>
      <c r="D64" s="147" t="s">
        <v>28</v>
      </c>
      <c r="E64" s="148" t="s">
        <v>29</v>
      </c>
      <c r="F64" s="59" t="s">
        <v>28</v>
      </c>
      <c r="G64" s="60" t="s">
        <v>29</v>
      </c>
      <c r="H64" s="165"/>
      <c r="I64" s="64" t="s">
        <v>28</v>
      </c>
      <c r="J64" s="167"/>
      <c r="K64" s="147" t="s">
        <v>28</v>
      </c>
      <c r="L64" s="148" t="s">
        <v>29</v>
      </c>
      <c r="M64" s="59" t="s">
        <v>28</v>
      </c>
      <c r="N64" s="148" t="s">
        <v>29</v>
      </c>
      <c r="O64" s="169"/>
    </row>
    <row r="65" spans="2:15">
      <c r="B65" s="80"/>
      <c r="C65" s="73" t="s">
        <v>9</v>
      </c>
      <c r="D65" s="90">
        <v>10</v>
      </c>
      <c r="E65" s="75">
        <v>0.55555555555555558</v>
      </c>
      <c r="F65" s="91">
        <v>18</v>
      </c>
      <c r="G65" s="76">
        <v>0.45</v>
      </c>
      <c r="H65" s="77">
        <v>-0.44444444444444442</v>
      </c>
      <c r="I65" s="91">
        <v>11</v>
      </c>
      <c r="J65" s="79">
        <v>-9.0909090909090939E-2</v>
      </c>
      <c r="K65" s="90">
        <v>35</v>
      </c>
      <c r="L65" s="75">
        <v>0.33333333333333331</v>
      </c>
      <c r="M65" s="91">
        <v>52</v>
      </c>
      <c r="N65" s="76">
        <v>0.53061224489795922</v>
      </c>
      <c r="O65" s="77">
        <v>-0.32692307692307687</v>
      </c>
    </row>
    <row r="66" spans="2:15">
      <c r="B66" s="80"/>
      <c r="C66" s="81" t="s">
        <v>12</v>
      </c>
      <c r="D66" s="92">
        <v>1</v>
      </c>
      <c r="E66" s="83">
        <v>5.5555555555555552E-2</v>
      </c>
      <c r="F66" s="93">
        <v>10</v>
      </c>
      <c r="G66" s="94">
        <v>0.25</v>
      </c>
      <c r="H66" s="85">
        <v>-0.9</v>
      </c>
      <c r="I66" s="93">
        <v>10</v>
      </c>
      <c r="J66" s="95">
        <v>-0.9</v>
      </c>
      <c r="K66" s="92">
        <v>35</v>
      </c>
      <c r="L66" s="83">
        <v>0.33333333333333331</v>
      </c>
      <c r="M66" s="93">
        <v>30</v>
      </c>
      <c r="N66" s="94">
        <v>0.30612244897959184</v>
      </c>
      <c r="O66" s="85">
        <v>0.16666666666666674</v>
      </c>
    </row>
    <row r="67" spans="2:15">
      <c r="B67" s="80"/>
      <c r="C67" s="81" t="s">
        <v>17</v>
      </c>
      <c r="D67" s="92">
        <v>4</v>
      </c>
      <c r="E67" s="83">
        <v>0.22222222222222221</v>
      </c>
      <c r="F67" s="93">
        <v>3</v>
      </c>
      <c r="G67" s="94">
        <v>7.4999999999999997E-2</v>
      </c>
      <c r="H67" s="85">
        <v>0.33333333333333326</v>
      </c>
      <c r="I67" s="93">
        <v>11</v>
      </c>
      <c r="J67" s="95">
        <v>-0.63636363636363635</v>
      </c>
      <c r="K67" s="92">
        <v>18</v>
      </c>
      <c r="L67" s="83">
        <v>0.17142857142857143</v>
      </c>
      <c r="M67" s="93">
        <v>5</v>
      </c>
      <c r="N67" s="94">
        <v>5.1020408163265307E-2</v>
      </c>
      <c r="O67" s="85">
        <v>2.6</v>
      </c>
    </row>
    <row r="68" spans="2:15">
      <c r="B68" s="80"/>
      <c r="C68" s="81" t="s">
        <v>4</v>
      </c>
      <c r="D68" s="92">
        <v>1</v>
      </c>
      <c r="E68" s="83">
        <v>5.5555555555555552E-2</v>
      </c>
      <c r="F68" s="93">
        <v>7</v>
      </c>
      <c r="G68" s="94">
        <v>0.17499999999999999</v>
      </c>
      <c r="H68" s="85">
        <v>-0.85714285714285721</v>
      </c>
      <c r="I68" s="93">
        <v>2</v>
      </c>
      <c r="J68" s="95">
        <v>-0.5</v>
      </c>
      <c r="K68" s="92">
        <v>5</v>
      </c>
      <c r="L68" s="83">
        <v>4.7619047619047616E-2</v>
      </c>
      <c r="M68" s="93">
        <v>8</v>
      </c>
      <c r="N68" s="94">
        <v>8.1632653061224483E-2</v>
      </c>
      <c r="O68" s="85">
        <v>-0.375</v>
      </c>
    </row>
    <row r="69" spans="2:15">
      <c r="B69" s="123"/>
      <c r="C69" s="81" t="s">
        <v>18</v>
      </c>
      <c r="D69" s="92">
        <v>0</v>
      </c>
      <c r="E69" s="83">
        <v>0</v>
      </c>
      <c r="F69" s="93">
        <v>0</v>
      </c>
      <c r="G69" s="94">
        <v>0</v>
      </c>
      <c r="H69" s="85"/>
      <c r="I69" s="93">
        <v>0</v>
      </c>
      <c r="J69" s="95"/>
      <c r="K69" s="92">
        <v>3</v>
      </c>
      <c r="L69" s="83">
        <v>2.8571428571428571E-2</v>
      </c>
      <c r="M69" s="93">
        <v>0</v>
      </c>
      <c r="N69" s="94">
        <v>0</v>
      </c>
      <c r="O69" s="85"/>
    </row>
    <row r="70" spans="2:15">
      <c r="B70" s="80"/>
      <c r="C70" s="81" t="s">
        <v>11</v>
      </c>
      <c r="D70" s="92">
        <v>1</v>
      </c>
      <c r="E70" s="83">
        <v>5.5555555555555552E-2</v>
      </c>
      <c r="F70" s="93">
        <v>0</v>
      </c>
      <c r="G70" s="94">
        <v>0</v>
      </c>
      <c r="H70" s="85"/>
      <c r="I70" s="93">
        <v>1</v>
      </c>
      <c r="J70" s="95">
        <v>0</v>
      </c>
      <c r="K70" s="92">
        <v>3</v>
      </c>
      <c r="L70" s="83">
        <v>2.8571428571428571E-2</v>
      </c>
      <c r="M70" s="93">
        <v>0</v>
      </c>
      <c r="N70" s="94">
        <v>0</v>
      </c>
      <c r="O70" s="85"/>
    </row>
    <row r="71" spans="2:15">
      <c r="B71" s="80"/>
      <c r="C71" s="81" t="s">
        <v>16</v>
      </c>
      <c r="D71" s="92">
        <v>1</v>
      </c>
      <c r="E71" s="83">
        <v>5.5555555555555552E-2</v>
      </c>
      <c r="F71" s="93">
        <v>0</v>
      </c>
      <c r="G71" s="94">
        <v>0</v>
      </c>
      <c r="H71" s="85"/>
      <c r="I71" s="93">
        <v>1</v>
      </c>
      <c r="J71" s="95">
        <v>0</v>
      </c>
      <c r="K71" s="92">
        <v>2</v>
      </c>
      <c r="L71" s="83">
        <v>1.9047619047619049E-2</v>
      </c>
      <c r="M71" s="93">
        <v>1</v>
      </c>
      <c r="N71" s="94">
        <v>1.020408163265306E-2</v>
      </c>
      <c r="O71" s="85">
        <v>1</v>
      </c>
    </row>
    <row r="72" spans="2:15">
      <c r="B72" s="133"/>
      <c r="C72" s="96" t="s">
        <v>30</v>
      </c>
      <c r="D72" s="97">
        <v>0</v>
      </c>
      <c r="E72" s="98">
        <v>0</v>
      </c>
      <c r="F72" s="97">
        <v>2</v>
      </c>
      <c r="G72" s="98">
        <v>0.05</v>
      </c>
      <c r="H72" s="99">
        <v>-1</v>
      </c>
      <c r="I72" s="97">
        <v>2</v>
      </c>
      <c r="J72" s="98">
        <v>5.2631578947368418E-2</v>
      </c>
      <c r="K72" s="97">
        <v>4</v>
      </c>
      <c r="L72" s="98">
        <v>3.8095238095238099E-2</v>
      </c>
      <c r="M72" s="97">
        <v>2</v>
      </c>
      <c r="N72" s="98">
        <v>2.0408163265306121E-2</v>
      </c>
      <c r="O72" s="100">
        <v>1</v>
      </c>
    </row>
    <row r="73" spans="2:15">
      <c r="B73" s="25" t="s">
        <v>39</v>
      </c>
      <c r="C73" s="101" t="s">
        <v>31</v>
      </c>
      <c r="D73" s="41">
        <v>18</v>
      </c>
      <c r="E73" s="18">
        <v>1</v>
      </c>
      <c r="F73" s="41">
        <v>40</v>
      </c>
      <c r="G73" s="18">
        <v>1</v>
      </c>
      <c r="H73" s="19">
        <v>-0.55000000000000004</v>
      </c>
      <c r="I73" s="41">
        <v>38</v>
      </c>
      <c r="J73" s="20">
        <v>-0.52631578947368429</v>
      </c>
      <c r="K73" s="41">
        <v>105</v>
      </c>
      <c r="L73" s="18">
        <v>1</v>
      </c>
      <c r="M73" s="41">
        <v>98</v>
      </c>
      <c r="N73" s="20">
        <v>1</v>
      </c>
      <c r="O73" s="22">
        <v>7.1428571428571397E-2</v>
      </c>
    </row>
    <row r="74" spans="2:15">
      <c r="B74" s="80"/>
      <c r="C74" s="73" t="s">
        <v>12</v>
      </c>
      <c r="D74" s="90">
        <v>71</v>
      </c>
      <c r="E74" s="75">
        <v>0.43292682926829268</v>
      </c>
      <c r="F74" s="91">
        <v>91</v>
      </c>
      <c r="G74" s="76">
        <v>0.50276243093922657</v>
      </c>
      <c r="H74" s="77">
        <v>-0.21978021978021978</v>
      </c>
      <c r="I74" s="91">
        <v>83</v>
      </c>
      <c r="J74" s="79">
        <v>-0.14457831325301207</v>
      </c>
      <c r="K74" s="90">
        <v>251</v>
      </c>
      <c r="L74" s="75">
        <v>0.40680713128038898</v>
      </c>
      <c r="M74" s="91">
        <v>254</v>
      </c>
      <c r="N74" s="76">
        <v>0.4456140350877193</v>
      </c>
      <c r="O74" s="77">
        <v>-1.1811023622047223E-2</v>
      </c>
    </row>
    <row r="75" spans="2:15">
      <c r="B75" s="80"/>
      <c r="C75" s="81" t="s">
        <v>4</v>
      </c>
      <c r="D75" s="92">
        <v>48</v>
      </c>
      <c r="E75" s="83">
        <v>0.29268292682926828</v>
      </c>
      <c r="F75" s="93">
        <v>39</v>
      </c>
      <c r="G75" s="94">
        <v>0.21546961325966851</v>
      </c>
      <c r="H75" s="85">
        <v>0.23076923076923084</v>
      </c>
      <c r="I75" s="93">
        <v>85</v>
      </c>
      <c r="J75" s="95">
        <v>-0.43529411764705883</v>
      </c>
      <c r="K75" s="92">
        <v>193</v>
      </c>
      <c r="L75" s="83">
        <v>0.31280388978930307</v>
      </c>
      <c r="M75" s="93">
        <v>167</v>
      </c>
      <c r="N75" s="94">
        <v>0.2929824561403509</v>
      </c>
      <c r="O75" s="85">
        <v>0.15568862275449091</v>
      </c>
    </row>
    <row r="76" spans="2:15">
      <c r="B76" s="80"/>
      <c r="C76" s="81" t="s">
        <v>9</v>
      </c>
      <c r="D76" s="92">
        <v>23</v>
      </c>
      <c r="E76" s="83">
        <v>0.1402439024390244</v>
      </c>
      <c r="F76" s="93">
        <v>22</v>
      </c>
      <c r="G76" s="94">
        <v>0.12154696132596685</v>
      </c>
      <c r="H76" s="85">
        <v>4.5454545454545414E-2</v>
      </c>
      <c r="I76" s="93">
        <v>26</v>
      </c>
      <c r="J76" s="95">
        <v>-0.11538461538461542</v>
      </c>
      <c r="K76" s="92">
        <v>81</v>
      </c>
      <c r="L76" s="83">
        <v>0.1312803889789303</v>
      </c>
      <c r="M76" s="93">
        <v>58</v>
      </c>
      <c r="N76" s="94">
        <v>0.10175438596491228</v>
      </c>
      <c r="O76" s="85">
        <v>0.39655172413793105</v>
      </c>
    </row>
    <row r="77" spans="2:15">
      <c r="B77" s="80"/>
      <c r="C77" s="81" t="s">
        <v>3</v>
      </c>
      <c r="D77" s="92">
        <v>8</v>
      </c>
      <c r="E77" s="83">
        <v>4.878048780487805E-2</v>
      </c>
      <c r="F77" s="93">
        <v>21</v>
      </c>
      <c r="G77" s="94">
        <v>0.11602209944751381</v>
      </c>
      <c r="H77" s="85">
        <v>-0.61904761904761907</v>
      </c>
      <c r="I77" s="93">
        <v>9</v>
      </c>
      <c r="J77" s="95">
        <v>-0.11111111111111116</v>
      </c>
      <c r="K77" s="92">
        <v>39</v>
      </c>
      <c r="L77" s="83">
        <v>6.3209076175040513E-2</v>
      </c>
      <c r="M77" s="93">
        <v>50</v>
      </c>
      <c r="N77" s="94">
        <v>8.771929824561403E-2</v>
      </c>
      <c r="O77" s="85">
        <v>-0.21999999999999997</v>
      </c>
    </row>
    <row r="78" spans="2:15">
      <c r="B78" s="123"/>
      <c r="C78" s="81" t="s">
        <v>43</v>
      </c>
      <c r="D78" s="92">
        <v>5</v>
      </c>
      <c r="E78" s="83">
        <v>3.048780487804878E-2</v>
      </c>
      <c r="F78" s="93">
        <v>4</v>
      </c>
      <c r="G78" s="94">
        <v>2.2099447513812154E-2</v>
      </c>
      <c r="H78" s="85">
        <v>0.25</v>
      </c>
      <c r="I78" s="93">
        <v>1</v>
      </c>
      <c r="J78" s="95">
        <v>4</v>
      </c>
      <c r="K78" s="92">
        <v>31</v>
      </c>
      <c r="L78" s="83">
        <v>5.0243111831442464E-2</v>
      </c>
      <c r="M78" s="93">
        <v>22</v>
      </c>
      <c r="N78" s="94">
        <v>3.8596491228070177E-2</v>
      </c>
      <c r="O78" s="85">
        <v>0.40909090909090917</v>
      </c>
    </row>
    <row r="79" spans="2:15">
      <c r="B79" s="80"/>
      <c r="C79" s="81" t="s">
        <v>11</v>
      </c>
      <c r="D79" s="92">
        <v>6</v>
      </c>
      <c r="E79" s="83">
        <v>3.6585365853658534E-2</v>
      </c>
      <c r="F79" s="93">
        <v>3</v>
      </c>
      <c r="G79" s="94">
        <v>1.6574585635359115E-2</v>
      </c>
      <c r="H79" s="85">
        <v>1</v>
      </c>
      <c r="I79" s="93">
        <v>1</v>
      </c>
      <c r="J79" s="95">
        <v>5</v>
      </c>
      <c r="K79" s="92">
        <v>12</v>
      </c>
      <c r="L79" s="83">
        <v>1.9448946515397084E-2</v>
      </c>
      <c r="M79" s="93">
        <v>13</v>
      </c>
      <c r="N79" s="94">
        <v>2.2807017543859651E-2</v>
      </c>
      <c r="O79" s="85">
        <v>-7.6923076923076872E-2</v>
      </c>
    </row>
    <row r="80" spans="2:15">
      <c r="B80" s="80"/>
      <c r="C80" s="81" t="s">
        <v>57</v>
      </c>
      <c r="D80" s="92">
        <v>2</v>
      </c>
      <c r="E80" s="83">
        <v>1.2195121951219513E-2</v>
      </c>
      <c r="F80" s="93">
        <v>0</v>
      </c>
      <c r="G80" s="94">
        <v>0</v>
      </c>
      <c r="H80" s="85"/>
      <c r="I80" s="93">
        <v>1</v>
      </c>
      <c r="J80" s="95">
        <v>1</v>
      </c>
      <c r="K80" s="92">
        <v>6</v>
      </c>
      <c r="L80" s="83">
        <v>9.7244732576985422E-3</v>
      </c>
      <c r="M80" s="93">
        <v>2</v>
      </c>
      <c r="N80" s="94">
        <v>3.5087719298245615E-3</v>
      </c>
      <c r="O80" s="85">
        <v>2</v>
      </c>
    </row>
    <row r="81" spans="2:15">
      <c r="B81" s="154"/>
      <c r="C81" s="96" t="s">
        <v>30</v>
      </c>
      <c r="D81" s="97">
        <v>1</v>
      </c>
      <c r="E81" s="98">
        <v>6.0975609756097563E-3</v>
      </c>
      <c r="F81" s="97">
        <v>1</v>
      </c>
      <c r="G81" s="103">
        <v>5.5248618784530384E-3</v>
      </c>
      <c r="H81" s="99">
        <v>0</v>
      </c>
      <c r="I81" s="97">
        <v>1</v>
      </c>
      <c r="J81" s="104">
        <v>0</v>
      </c>
      <c r="K81" s="97">
        <v>4</v>
      </c>
      <c r="L81" s="103">
        <v>6.4829821717990272E-3</v>
      </c>
      <c r="M81" s="97">
        <v>4</v>
      </c>
      <c r="N81" s="103">
        <v>7.0175438596491229E-3</v>
      </c>
      <c r="O81" s="100">
        <v>0</v>
      </c>
    </row>
    <row r="82" spans="2:15">
      <c r="B82" s="26" t="s">
        <v>58</v>
      </c>
      <c r="C82" s="101" t="s">
        <v>31</v>
      </c>
      <c r="D82" s="41">
        <v>164</v>
      </c>
      <c r="E82" s="18">
        <v>1</v>
      </c>
      <c r="F82" s="41">
        <v>181</v>
      </c>
      <c r="G82" s="18">
        <v>1</v>
      </c>
      <c r="H82" s="19">
        <v>-9.392265193370164E-2</v>
      </c>
      <c r="I82" s="41">
        <v>207</v>
      </c>
      <c r="J82" s="20">
        <v>-0.20772946859903385</v>
      </c>
      <c r="K82" s="41">
        <v>617</v>
      </c>
      <c r="L82" s="18">
        <v>1</v>
      </c>
      <c r="M82" s="41">
        <v>570</v>
      </c>
      <c r="N82" s="20">
        <v>1</v>
      </c>
      <c r="O82" s="22">
        <v>8.2456140350877227E-2</v>
      </c>
    </row>
    <row r="83" spans="2:15">
      <c r="B83" s="80"/>
      <c r="C83" s="73" t="s">
        <v>10</v>
      </c>
      <c r="D83" s="90">
        <v>822</v>
      </c>
      <c r="E83" s="75">
        <v>0.31101021566401815</v>
      </c>
      <c r="F83" s="91">
        <v>465</v>
      </c>
      <c r="G83" s="76">
        <v>0.18674698795180722</v>
      </c>
      <c r="H83" s="77">
        <v>0.76774193548387104</v>
      </c>
      <c r="I83" s="91">
        <v>706</v>
      </c>
      <c r="J83" s="79">
        <v>0.1643059490084986</v>
      </c>
      <c r="K83" s="90">
        <v>2333</v>
      </c>
      <c r="L83" s="75">
        <v>0.24429319371727748</v>
      </c>
      <c r="M83" s="91">
        <v>1823</v>
      </c>
      <c r="N83" s="76">
        <v>0.19828148792690886</v>
      </c>
      <c r="O83" s="77">
        <v>0.27975863960504666</v>
      </c>
    </row>
    <row r="84" spans="2:15">
      <c r="B84" s="80"/>
      <c r="C84" s="81" t="s">
        <v>3</v>
      </c>
      <c r="D84" s="92">
        <v>593</v>
      </c>
      <c r="E84" s="83">
        <v>0.22436625047294742</v>
      </c>
      <c r="F84" s="93">
        <v>574</v>
      </c>
      <c r="G84" s="94">
        <v>0.23052208835341365</v>
      </c>
      <c r="H84" s="85">
        <v>3.3101045296167309E-2</v>
      </c>
      <c r="I84" s="93">
        <v>584</v>
      </c>
      <c r="J84" s="95">
        <v>1.5410958904109595E-2</v>
      </c>
      <c r="K84" s="92">
        <v>2326</v>
      </c>
      <c r="L84" s="83">
        <v>0.24356020942408377</v>
      </c>
      <c r="M84" s="93">
        <v>2241</v>
      </c>
      <c r="N84" s="94">
        <v>0.24374592125299108</v>
      </c>
      <c r="O84" s="85">
        <v>3.7929495760821164E-2</v>
      </c>
    </row>
    <row r="85" spans="2:15">
      <c r="B85" s="80"/>
      <c r="C85" s="81" t="s">
        <v>4</v>
      </c>
      <c r="D85" s="92">
        <v>386</v>
      </c>
      <c r="E85" s="83">
        <v>0.14604615966704501</v>
      </c>
      <c r="F85" s="93">
        <v>586</v>
      </c>
      <c r="G85" s="94">
        <v>0.23534136546184739</v>
      </c>
      <c r="H85" s="85">
        <v>-0.34129692832764502</v>
      </c>
      <c r="I85" s="93">
        <v>386</v>
      </c>
      <c r="J85" s="95">
        <v>0</v>
      </c>
      <c r="K85" s="92">
        <v>1536</v>
      </c>
      <c r="L85" s="83">
        <v>0.16083769633507852</v>
      </c>
      <c r="M85" s="93">
        <v>1937</v>
      </c>
      <c r="N85" s="94">
        <v>0.2106808788340222</v>
      </c>
      <c r="O85" s="85">
        <v>-0.20702116675271043</v>
      </c>
    </row>
    <row r="86" spans="2:15">
      <c r="B86" s="80"/>
      <c r="C86" s="81" t="s">
        <v>8</v>
      </c>
      <c r="D86" s="92">
        <v>389</v>
      </c>
      <c r="E86" s="83">
        <v>0.1471812334468407</v>
      </c>
      <c r="F86" s="93">
        <v>319</v>
      </c>
      <c r="G86" s="94">
        <v>0.12811244979919678</v>
      </c>
      <c r="H86" s="85">
        <v>0.21943573667711602</v>
      </c>
      <c r="I86" s="93">
        <v>396</v>
      </c>
      <c r="J86" s="95">
        <v>-1.7676767676767624E-2</v>
      </c>
      <c r="K86" s="92">
        <v>1473</v>
      </c>
      <c r="L86" s="83">
        <v>0.15424083769633506</v>
      </c>
      <c r="M86" s="93">
        <v>1269</v>
      </c>
      <c r="N86" s="94">
        <v>0.13802479878181423</v>
      </c>
      <c r="O86" s="85">
        <v>0.16075650118203311</v>
      </c>
    </row>
    <row r="87" spans="2:15">
      <c r="B87" s="123"/>
      <c r="C87" s="81" t="s">
        <v>9</v>
      </c>
      <c r="D87" s="92">
        <v>332</v>
      </c>
      <c r="E87" s="83">
        <v>0.12561483163072265</v>
      </c>
      <c r="F87" s="93">
        <v>296</v>
      </c>
      <c r="G87" s="94">
        <v>0.11887550200803212</v>
      </c>
      <c r="H87" s="85">
        <v>0.12162162162162171</v>
      </c>
      <c r="I87" s="93">
        <v>500</v>
      </c>
      <c r="J87" s="95">
        <v>-0.33599999999999997</v>
      </c>
      <c r="K87" s="92">
        <v>1340</v>
      </c>
      <c r="L87" s="83">
        <v>0.14031413612565444</v>
      </c>
      <c r="M87" s="93">
        <v>1058</v>
      </c>
      <c r="N87" s="94">
        <v>0.11507504894496411</v>
      </c>
      <c r="O87" s="85">
        <v>0.2665406427221173</v>
      </c>
    </row>
    <row r="88" spans="2:15">
      <c r="B88" s="80"/>
      <c r="C88" s="81" t="s">
        <v>11</v>
      </c>
      <c r="D88" s="92">
        <v>85</v>
      </c>
      <c r="E88" s="83">
        <v>3.2160423760877792E-2</v>
      </c>
      <c r="F88" s="93">
        <v>148</v>
      </c>
      <c r="G88" s="94">
        <v>5.9437751004016062E-2</v>
      </c>
      <c r="H88" s="85">
        <v>-0.42567567567567566</v>
      </c>
      <c r="I88" s="93">
        <v>140</v>
      </c>
      <c r="J88" s="95">
        <v>-0.3928571428571429</v>
      </c>
      <c r="K88" s="92">
        <v>427</v>
      </c>
      <c r="L88" s="83">
        <v>4.4712041884816756E-2</v>
      </c>
      <c r="M88" s="93">
        <v>540</v>
      </c>
      <c r="N88" s="94">
        <v>5.8733956928431585E-2</v>
      </c>
      <c r="O88" s="85">
        <v>-0.20925925925925926</v>
      </c>
    </row>
    <row r="89" spans="2:15">
      <c r="B89" s="80"/>
      <c r="C89" s="81" t="s">
        <v>12</v>
      </c>
      <c r="D89" s="92">
        <v>36</v>
      </c>
      <c r="E89" s="83">
        <v>1.362088535754824E-2</v>
      </c>
      <c r="F89" s="93">
        <v>98</v>
      </c>
      <c r="G89" s="94">
        <v>3.93574297188755E-2</v>
      </c>
      <c r="H89" s="85">
        <v>-0.63265306122448983</v>
      </c>
      <c r="I89" s="93">
        <v>23</v>
      </c>
      <c r="J89" s="95">
        <v>0.56521739130434789</v>
      </c>
      <c r="K89" s="92">
        <v>102</v>
      </c>
      <c r="L89" s="83">
        <v>1.0680628272251309E-2</v>
      </c>
      <c r="M89" s="93">
        <v>319</v>
      </c>
      <c r="N89" s="94">
        <v>3.4696541222536438E-2</v>
      </c>
      <c r="O89" s="85">
        <v>-0.68025078369905956</v>
      </c>
    </row>
    <row r="90" spans="2:15">
      <c r="B90" s="154"/>
      <c r="C90" s="96" t="s">
        <v>30</v>
      </c>
      <c r="D90" s="97">
        <v>0</v>
      </c>
      <c r="E90" s="98">
        <v>0</v>
      </c>
      <c r="F90" s="97">
        <v>4</v>
      </c>
      <c r="G90" s="103">
        <v>1.606425702811245E-3</v>
      </c>
      <c r="H90" s="99">
        <v>-1</v>
      </c>
      <c r="I90" s="97">
        <v>7</v>
      </c>
      <c r="J90" s="104">
        <v>-1</v>
      </c>
      <c r="K90" s="97">
        <v>13</v>
      </c>
      <c r="L90" s="103">
        <v>1.3612565445026178E-3</v>
      </c>
      <c r="M90" s="97">
        <v>7</v>
      </c>
      <c r="N90" s="103">
        <v>7.6136610833152059E-4</v>
      </c>
      <c r="O90" s="100">
        <v>0.85714285714285721</v>
      </c>
    </row>
    <row r="91" spans="2:15" ht="14.45" customHeight="1">
      <c r="B91" s="25" t="s">
        <v>6</v>
      </c>
      <c r="C91" s="101" t="s">
        <v>31</v>
      </c>
      <c r="D91" s="41">
        <v>2643</v>
      </c>
      <c r="E91" s="18">
        <v>1</v>
      </c>
      <c r="F91" s="41">
        <v>2490</v>
      </c>
      <c r="G91" s="18">
        <v>1</v>
      </c>
      <c r="H91" s="19">
        <v>6.144578313253013E-2</v>
      </c>
      <c r="I91" s="41">
        <v>2742</v>
      </c>
      <c r="J91" s="20">
        <v>-3.6105032822757122E-2</v>
      </c>
      <c r="K91" s="41">
        <v>9550</v>
      </c>
      <c r="L91" s="18">
        <v>1</v>
      </c>
      <c r="M91" s="41">
        <v>9194</v>
      </c>
      <c r="N91" s="20">
        <v>1</v>
      </c>
      <c r="O91" s="22">
        <v>3.8720904938003065E-2</v>
      </c>
    </row>
    <row r="92" spans="2:15" ht="14.45" customHeight="1">
      <c r="B92" s="25" t="s">
        <v>59</v>
      </c>
      <c r="C92" s="101" t="s">
        <v>31</v>
      </c>
      <c r="D92" s="102">
        <v>1</v>
      </c>
      <c r="E92" s="18">
        <v>1</v>
      </c>
      <c r="F92" s="102">
        <v>3</v>
      </c>
      <c r="G92" s="18">
        <v>1</v>
      </c>
      <c r="H92" s="19">
        <v>-0.66666666666666674</v>
      </c>
      <c r="I92" s="102">
        <v>2</v>
      </c>
      <c r="J92" s="20">
        <v>-0.5</v>
      </c>
      <c r="K92" s="102">
        <v>7</v>
      </c>
      <c r="L92" s="18">
        <v>1</v>
      </c>
      <c r="M92" s="102">
        <v>6</v>
      </c>
      <c r="N92" s="18">
        <v>1</v>
      </c>
      <c r="O92" s="22">
        <v>0.16666666666666674</v>
      </c>
    </row>
    <row r="93" spans="2:15" ht="14.45" customHeight="1">
      <c r="B93" s="26"/>
      <c r="C93" s="105" t="s">
        <v>31</v>
      </c>
      <c r="D93" s="42">
        <v>2826</v>
      </c>
      <c r="E93" s="13">
        <v>1</v>
      </c>
      <c r="F93" s="42">
        <v>2714</v>
      </c>
      <c r="G93" s="13">
        <v>1</v>
      </c>
      <c r="H93" s="14">
        <v>4.1267501842299215E-2</v>
      </c>
      <c r="I93" s="42">
        <v>2989</v>
      </c>
      <c r="J93" s="15">
        <v>-5.4533288725326146E-2</v>
      </c>
      <c r="K93" s="42">
        <v>10279</v>
      </c>
      <c r="L93" s="13">
        <v>1</v>
      </c>
      <c r="M93" s="42">
        <v>9868</v>
      </c>
      <c r="N93" s="13">
        <v>1</v>
      </c>
      <c r="O93" s="23">
        <v>4.1649777057154447E-2</v>
      </c>
    </row>
    <row r="94" spans="2:15" ht="14.45" customHeight="1">
      <c r="B94" s="38" t="s">
        <v>45</v>
      </c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</row>
    <row r="95" spans="2:15" ht="14.45" customHeight="1"/>
  </sheetData>
  <mergeCells count="69">
    <mergeCell ref="O63:O64"/>
    <mergeCell ref="D61:E62"/>
    <mergeCell ref="F61:G62"/>
    <mergeCell ref="H61:H62"/>
    <mergeCell ref="I61:I62"/>
    <mergeCell ref="J61:J62"/>
    <mergeCell ref="K61:L62"/>
    <mergeCell ref="B57:N57"/>
    <mergeCell ref="B58:N58"/>
    <mergeCell ref="B59:B61"/>
    <mergeCell ref="C59:C61"/>
    <mergeCell ref="D59:H59"/>
    <mergeCell ref="I59:J59"/>
    <mergeCell ref="K59:O59"/>
    <mergeCell ref="M61:N62"/>
    <mergeCell ref="O61:O62"/>
    <mergeCell ref="B62:B64"/>
    <mergeCell ref="C62:C64"/>
    <mergeCell ref="H63:H64"/>
    <mergeCell ref="J63:J64"/>
    <mergeCell ref="D60:H60"/>
    <mergeCell ref="I60:J60"/>
    <mergeCell ref="K60:O60"/>
    <mergeCell ref="B39:B41"/>
    <mergeCell ref="C39:C41"/>
    <mergeCell ref="H40:H41"/>
    <mergeCell ref="J40:J41"/>
    <mergeCell ref="O40:O41"/>
    <mergeCell ref="M38:N39"/>
    <mergeCell ref="O38:O39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H24:H26 J24:J26 O24:O26 H15:H17 O15:O17">
    <cfRule type="cellIs" dxfId="92" priority="45" operator="lessThan">
      <formula>0</formula>
    </cfRule>
  </conditionalFormatting>
  <conditionalFormatting sqref="H11:H14 J11:J14 O11:O14">
    <cfRule type="cellIs" dxfId="91" priority="44" operator="lessThan">
      <formula>0</formula>
    </cfRule>
  </conditionalFormatting>
  <conditionalFormatting sqref="J15:J16">
    <cfRule type="cellIs" dxfId="90" priority="43" operator="lessThan">
      <formula>0</formula>
    </cfRule>
  </conditionalFormatting>
  <conditionalFormatting sqref="H10 J10 O10">
    <cfRule type="cellIs" dxfId="89" priority="42" operator="lessThan">
      <formula>0</formula>
    </cfRule>
  </conditionalFormatting>
  <conditionalFormatting sqref="D19:O25 D10:O16">
    <cfRule type="cellIs" dxfId="88" priority="41" operator="equal">
      <formula>0</formula>
    </cfRule>
  </conditionalFormatting>
  <conditionalFormatting sqref="H17 O17">
    <cfRule type="cellIs" dxfId="87" priority="40" operator="lessThan">
      <formula>0</formula>
    </cfRule>
  </conditionalFormatting>
  <conditionalFormatting sqref="H19:H23 J19:J23 O19:O23">
    <cfRule type="cellIs" dxfId="86" priority="39" operator="lessThan">
      <formula>0</formula>
    </cfRule>
  </conditionalFormatting>
  <conditionalFormatting sqref="H18 J18 O18">
    <cfRule type="cellIs" dxfId="85" priority="38" operator="lessThan">
      <formula>0</formula>
    </cfRule>
  </conditionalFormatting>
  <conditionalFormatting sqref="H18 O18">
    <cfRule type="cellIs" dxfId="84" priority="37" operator="lessThan">
      <formula>0</formula>
    </cfRule>
  </conditionalFormatting>
  <conditionalFormatting sqref="H26 O26">
    <cfRule type="cellIs" dxfId="83" priority="36" operator="lessThan">
      <formula>0</formula>
    </cfRule>
  </conditionalFormatting>
  <conditionalFormatting sqref="H27 J27 O27">
    <cfRule type="cellIs" dxfId="82" priority="35" operator="lessThan">
      <formula>0</formula>
    </cfRule>
  </conditionalFormatting>
  <conditionalFormatting sqref="H27 O27">
    <cfRule type="cellIs" dxfId="81" priority="34" operator="lessThan">
      <formula>0</formula>
    </cfRule>
  </conditionalFormatting>
  <conditionalFormatting sqref="H28 O28">
    <cfRule type="cellIs" dxfId="80" priority="33" operator="lessThan">
      <formula>0</formula>
    </cfRule>
  </conditionalFormatting>
  <conditionalFormatting sqref="H28 O28 J28">
    <cfRule type="cellIs" dxfId="79" priority="32" operator="lessThan">
      <formula>0</formula>
    </cfRule>
  </conditionalFormatting>
  <conditionalFormatting sqref="H29 O29">
    <cfRule type="cellIs" dxfId="78" priority="31" operator="lessThan">
      <formula>0</formula>
    </cfRule>
  </conditionalFormatting>
  <conditionalFormatting sqref="H29 O29 J29">
    <cfRule type="cellIs" dxfId="77" priority="30" operator="lessThan">
      <formula>0</formula>
    </cfRule>
  </conditionalFormatting>
  <conditionalFormatting sqref="H42 O42 J42">
    <cfRule type="cellIs" dxfId="76" priority="29" operator="lessThan">
      <formula>0</formula>
    </cfRule>
  </conditionalFormatting>
  <conditionalFormatting sqref="H48:H49 J48:J49 O48:O49">
    <cfRule type="cellIs" dxfId="75" priority="27" operator="lessThan">
      <formula>0</formula>
    </cfRule>
  </conditionalFormatting>
  <conditionalFormatting sqref="H43:H47 J43:J47 O43:O47">
    <cfRule type="cellIs" dxfId="74" priority="28" operator="lessThan">
      <formula>0</formula>
    </cfRule>
  </conditionalFormatting>
  <conditionalFormatting sqref="H50 J50 O50">
    <cfRule type="cellIs" dxfId="73" priority="25" operator="lessThan">
      <formula>0</formula>
    </cfRule>
  </conditionalFormatting>
  <conditionalFormatting sqref="H50 O50">
    <cfRule type="cellIs" dxfId="72" priority="26" operator="lessThan">
      <formula>0</formula>
    </cfRule>
  </conditionalFormatting>
  <conditionalFormatting sqref="H53 O53">
    <cfRule type="cellIs" dxfId="71" priority="24" operator="lessThan">
      <formula>0</formula>
    </cfRule>
  </conditionalFormatting>
  <conditionalFormatting sqref="H53 O53 J53">
    <cfRule type="cellIs" dxfId="70" priority="23" operator="lessThan">
      <formula>0</formula>
    </cfRule>
  </conditionalFormatting>
  <conditionalFormatting sqref="H51 J51 O51">
    <cfRule type="cellIs" dxfId="69" priority="22" operator="lessThan">
      <formula>0</formula>
    </cfRule>
  </conditionalFormatting>
  <conditionalFormatting sqref="H51 O51">
    <cfRule type="cellIs" dxfId="68" priority="21" operator="lessThan">
      <formula>0</formula>
    </cfRule>
  </conditionalFormatting>
  <conditionalFormatting sqref="H52 O52">
    <cfRule type="cellIs" dxfId="67" priority="20" operator="lessThan">
      <formula>0</formula>
    </cfRule>
  </conditionalFormatting>
  <conditionalFormatting sqref="H52 O52 J52">
    <cfRule type="cellIs" dxfId="66" priority="19" operator="lessThan">
      <formula>0</formula>
    </cfRule>
  </conditionalFormatting>
  <conditionalFormatting sqref="H83:H90 J83:J90 O83:O90 H79:H81 J79:J81 O79:O81 H70:H72 O70:O72">
    <cfRule type="cellIs" dxfId="65" priority="18" operator="lessThan">
      <formula>0</formula>
    </cfRule>
  </conditionalFormatting>
  <conditionalFormatting sqref="H66:H69 J66:J69 O66:O69">
    <cfRule type="cellIs" dxfId="64" priority="17" operator="lessThan">
      <formula>0</formula>
    </cfRule>
  </conditionalFormatting>
  <conditionalFormatting sqref="J70:J71">
    <cfRule type="cellIs" dxfId="63" priority="16" operator="lessThan">
      <formula>0</formula>
    </cfRule>
  </conditionalFormatting>
  <conditionalFormatting sqref="H65 J65 O65">
    <cfRule type="cellIs" dxfId="62" priority="15" operator="lessThan">
      <formula>0</formula>
    </cfRule>
  </conditionalFormatting>
  <conditionalFormatting sqref="D83:O89 D74:O80 D65:O71">
    <cfRule type="cellIs" dxfId="61" priority="14" operator="equal">
      <formula>0</formula>
    </cfRule>
  </conditionalFormatting>
  <conditionalFormatting sqref="H74:H78 J74:J78 O74:O78">
    <cfRule type="cellIs" dxfId="60" priority="13" operator="lessThan">
      <formula>0</formula>
    </cfRule>
  </conditionalFormatting>
  <conditionalFormatting sqref="H73 J73 O73">
    <cfRule type="cellIs" dxfId="59" priority="12" operator="lessThan">
      <formula>0</formula>
    </cfRule>
  </conditionalFormatting>
  <conditionalFormatting sqref="H73 O73">
    <cfRule type="cellIs" dxfId="58" priority="11" operator="lessThan">
      <formula>0</formula>
    </cfRule>
  </conditionalFormatting>
  <conditionalFormatting sqref="H90 O90 H81 O81">
    <cfRule type="cellIs" dxfId="57" priority="10" operator="lessThan">
      <formula>0</formula>
    </cfRule>
  </conditionalFormatting>
  <conditionalFormatting sqref="H88:H89 J88:J89 O88:O89">
    <cfRule type="cellIs" dxfId="56" priority="9" operator="lessThan">
      <formula>0</formula>
    </cfRule>
  </conditionalFormatting>
  <conditionalFormatting sqref="H82 J82 O82">
    <cfRule type="cellIs" dxfId="55" priority="8" operator="lessThan">
      <formula>0</formula>
    </cfRule>
  </conditionalFormatting>
  <conditionalFormatting sqref="H82 O82">
    <cfRule type="cellIs" dxfId="54" priority="7" operator="lessThan">
      <formula>0</formula>
    </cfRule>
  </conditionalFormatting>
  <conditionalFormatting sqref="H91 J91 O91">
    <cfRule type="cellIs" dxfId="53" priority="6" operator="lessThan">
      <formula>0</formula>
    </cfRule>
  </conditionalFormatting>
  <conditionalFormatting sqref="H91 O91">
    <cfRule type="cellIs" dxfId="52" priority="5" operator="lessThan">
      <formula>0</formula>
    </cfRule>
  </conditionalFormatting>
  <conditionalFormatting sqref="H92 O92">
    <cfRule type="cellIs" dxfId="51" priority="4" operator="lessThan">
      <formula>0</formula>
    </cfRule>
  </conditionalFormatting>
  <conditionalFormatting sqref="H92 O92 J92">
    <cfRule type="cellIs" dxfId="50" priority="3" operator="lessThan">
      <formula>0</formula>
    </cfRule>
  </conditionalFormatting>
  <conditionalFormatting sqref="H93 O93">
    <cfRule type="cellIs" dxfId="49" priority="2" operator="lessThan">
      <formula>0</formula>
    </cfRule>
  </conditionalFormatting>
  <conditionalFormatting sqref="H93 O93 J93">
    <cfRule type="cellIs" dxfId="4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3"/>
      <c r="O1" s="71">
        <v>43594</v>
      </c>
    </row>
    <row r="2" spans="2:15" ht="14.45" customHeight="1">
      <c r="B2" s="188" t="s">
        <v>33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7"/>
    </row>
    <row r="3" spans="2:15" ht="14.45" customHeight="1">
      <c r="B3" s="195" t="s">
        <v>34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39" t="s">
        <v>32</v>
      </c>
    </row>
    <row r="4" spans="2:15" ht="14.45" customHeight="1">
      <c r="B4" s="174" t="s">
        <v>0</v>
      </c>
      <c r="C4" s="176" t="s">
        <v>1</v>
      </c>
      <c r="D4" s="178" t="s">
        <v>83</v>
      </c>
      <c r="E4" s="179"/>
      <c r="F4" s="179"/>
      <c r="G4" s="179"/>
      <c r="H4" s="180"/>
      <c r="I4" s="179" t="s">
        <v>79</v>
      </c>
      <c r="J4" s="179"/>
      <c r="K4" s="178" t="s">
        <v>84</v>
      </c>
      <c r="L4" s="179"/>
      <c r="M4" s="179"/>
      <c r="N4" s="179"/>
      <c r="O4" s="180"/>
    </row>
    <row r="5" spans="2:15" ht="14.45" customHeight="1">
      <c r="B5" s="175"/>
      <c r="C5" s="177"/>
      <c r="D5" s="190" t="s">
        <v>85</v>
      </c>
      <c r="E5" s="191"/>
      <c r="F5" s="191"/>
      <c r="G5" s="191"/>
      <c r="H5" s="192"/>
      <c r="I5" s="191" t="s">
        <v>80</v>
      </c>
      <c r="J5" s="191"/>
      <c r="K5" s="190" t="s">
        <v>86</v>
      </c>
      <c r="L5" s="191"/>
      <c r="M5" s="191"/>
      <c r="N5" s="191"/>
      <c r="O5" s="192"/>
    </row>
    <row r="6" spans="2:15" ht="14.45" customHeight="1">
      <c r="B6" s="175"/>
      <c r="C6" s="175"/>
      <c r="D6" s="170">
        <v>2019</v>
      </c>
      <c r="E6" s="171"/>
      <c r="F6" s="181">
        <v>2018</v>
      </c>
      <c r="G6" s="181"/>
      <c r="H6" s="183" t="s">
        <v>23</v>
      </c>
      <c r="I6" s="185">
        <v>2019</v>
      </c>
      <c r="J6" s="170" t="s">
        <v>87</v>
      </c>
      <c r="K6" s="170">
        <v>2019</v>
      </c>
      <c r="L6" s="171"/>
      <c r="M6" s="181">
        <v>2018</v>
      </c>
      <c r="N6" s="171"/>
      <c r="O6" s="161" t="s">
        <v>23</v>
      </c>
    </row>
    <row r="7" spans="2:15" ht="14.45" customHeight="1">
      <c r="B7" s="162" t="s">
        <v>24</v>
      </c>
      <c r="C7" s="162" t="s">
        <v>25</v>
      </c>
      <c r="D7" s="172"/>
      <c r="E7" s="173"/>
      <c r="F7" s="182"/>
      <c r="G7" s="182"/>
      <c r="H7" s="184"/>
      <c r="I7" s="186"/>
      <c r="J7" s="187"/>
      <c r="K7" s="172"/>
      <c r="L7" s="173"/>
      <c r="M7" s="182"/>
      <c r="N7" s="173"/>
      <c r="O7" s="161"/>
    </row>
    <row r="8" spans="2:15" ht="14.45" customHeight="1">
      <c r="B8" s="162"/>
      <c r="C8" s="162"/>
      <c r="D8" s="150" t="s">
        <v>26</v>
      </c>
      <c r="E8" s="146" t="s">
        <v>2</v>
      </c>
      <c r="F8" s="149" t="s">
        <v>26</v>
      </c>
      <c r="G8" s="62" t="s">
        <v>2</v>
      </c>
      <c r="H8" s="164" t="s">
        <v>27</v>
      </c>
      <c r="I8" s="63" t="s">
        <v>26</v>
      </c>
      <c r="J8" s="166" t="s">
        <v>88</v>
      </c>
      <c r="K8" s="150" t="s">
        <v>26</v>
      </c>
      <c r="L8" s="61" t="s">
        <v>2</v>
      </c>
      <c r="M8" s="149" t="s">
        <v>26</v>
      </c>
      <c r="N8" s="61" t="s">
        <v>2</v>
      </c>
      <c r="O8" s="168" t="s">
        <v>27</v>
      </c>
    </row>
    <row r="9" spans="2:15" ht="14.45" customHeight="1">
      <c r="B9" s="163"/>
      <c r="C9" s="163"/>
      <c r="D9" s="147" t="s">
        <v>28</v>
      </c>
      <c r="E9" s="148" t="s">
        <v>29</v>
      </c>
      <c r="F9" s="59" t="s">
        <v>28</v>
      </c>
      <c r="G9" s="60" t="s">
        <v>29</v>
      </c>
      <c r="H9" s="165"/>
      <c r="I9" s="64" t="s">
        <v>28</v>
      </c>
      <c r="J9" s="167"/>
      <c r="K9" s="147" t="s">
        <v>28</v>
      </c>
      <c r="L9" s="148" t="s">
        <v>29</v>
      </c>
      <c r="M9" s="59" t="s">
        <v>28</v>
      </c>
      <c r="N9" s="148" t="s">
        <v>29</v>
      </c>
      <c r="O9" s="169"/>
    </row>
    <row r="10" spans="2:15" ht="14.45" customHeight="1">
      <c r="B10" s="72">
        <v>1</v>
      </c>
      <c r="C10" s="73" t="s">
        <v>13</v>
      </c>
      <c r="D10" s="74">
        <v>895</v>
      </c>
      <c r="E10" s="75">
        <v>0.15143824027072758</v>
      </c>
      <c r="F10" s="74">
        <v>909</v>
      </c>
      <c r="G10" s="76">
        <v>0.16952629615814993</v>
      </c>
      <c r="H10" s="77">
        <v>-1.5401540154015403E-2</v>
      </c>
      <c r="I10" s="78">
        <v>942</v>
      </c>
      <c r="J10" s="79">
        <v>-4.989384288747345E-2</v>
      </c>
      <c r="K10" s="74">
        <v>3489</v>
      </c>
      <c r="L10" s="75">
        <v>0.1520924149956408</v>
      </c>
      <c r="M10" s="74">
        <v>3534</v>
      </c>
      <c r="N10" s="76">
        <v>0.17076588547958443</v>
      </c>
      <c r="O10" s="77">
        <v>-1.2733446519524572E-2</v>
      </c>
    </row>
    <row r="11" spans="2:15" ht="14.45" customHeight="1">
      <c r="B11" s="80">
        <v>2</v>
      </c>
      <c r="C11" s="81" t="s">
        <v>11</v>
      </c>
      <c r="D11" s="82">
        <v>798</v>
      </c>
      <c r="E11" s="83">
        <v>0.13502538071065989</v>
      </c>
      <c r="F11" s="82">
        <v>796</v>
      </c>
      <c r="G11" s="94">
        <v>0.14845207012308839</v>
      </c>
      <c r="H11" s="85">
        <v>2.5125628140703071E-3</v>
      </c>
      <c r="I11" s="106">
        <v>1015</v>
      </c>
      <c r="J11" s="95">
        <v>-0.21379310344827585</v>
      </c>
      <c r="K11" s="82">
        <v>3327</v>
      </c>
      <c r="L11" s="83">
        <v>0.14503051438535308</v>
      </c>
      <c r="M11" s="82">
        <v>3059</v>
      </c>
      <c r="N11" s="94">
        <v>0.14781348151727469</v>
      </c>
      <c r="O11" s="85">
        <v>8.7610330173259143E-2</v>
      </c>
    </row>
    <row r="12" spans="2:15" ht="14.45" customHeight="1">
      <c r="B12" s="80">
        <v>3</v>
      </c>
      <c r="C12" s="81" t="s">
        <v>16</v>
      </c>
      <c r="D12" s="82">
        <v>635</v>
      </c>
      <c r="E12" s="83">
        <v>0.10744500846023688</v>
      </c>
      <c r="F12" s="82">
        <v>589</v>
      </c>
      <c r="G12" s="94">
        <v>0.10984707198806415</v>
      </c>
      <c r="H12" s="85">
        <v>7.8098471986417728E-2</v>
      </c>
      <c r="I12" s="106">
        <v>840</v>
      </c>
      <c r="J12" s="95">
        <v>-0.24404761904761907</v>
      </c>
      <c r="K12" s="82">
        <v>2796</v>
      </c>
      <c r="L12" s="83">
        <v>0.12188317349607672</v>
      </c>
      <c r="M12" s="82">
        <v>2397</v>
      </c>
      <c r="N12" s="94">
        <v>0.11582507852138198</v>
      </c>
      <c r="O12" s="85">
        <v>0.16645807259073853</v>
      </c>
    </row>
    <row r="13" spans="2:15" ht="14.45" customHeight="1">
      <c r="B13" s="80">
        <v>4</v>
      </c>
      <c r="C13" s="81" t="s">
        <v>17</v>
      </c>
      <c r="D13" s="82">
        <v>669</v>
      </c>
      <c r="E13" s="83">
        <v>0.1131979695431472</v>
      </c>
      <c r="F13" s="82">
        <v>455</v>
      </c>
      <c r="G13" s="94">
        <v>8.4856396866840725E-2</v>
      </c>
      <c r="H13" s="85">
        <v>0.47032967032967044</v>
      </c>
      <c r="I13" s="106">
        <v>627</v>
      </c>
      <c r="J13" s="95">
        <v>6.698564593301426E-2</v>
      </c>
      <c r="K13" s="82">
        <v>2443</v>
      </c>
      <c r="L13" s="83">
        <v>0.10649520488230166</v>
      </c>
      <c r="M13" s="82">
        <v>1809</v>
      </c>
      <c r="N13" s="94">
        <v>8.7412418458564872E-2</v>
      </c>
      <c r="O13" s="85">
        <v>0.35046987285793252</v>
      </c>
    </row>
    <row r="14" spans="2:15" ht="14.45" customHeight="1">
      <c r="B14" s="107">
        <v>5</v>
      </c>
      <c r="C14" s="96" t="s">
        <v>9</v>
      </c>
      <c r="D14" s="108">
        <v>606</v>
      </c>
      <c r="E14" s="109">
        <v>0.10253807106598985</v>
      </c>
      <c r="F14" s="108">
        <v>383</v>
      </c>
      <c r="G14" s="110">
        <v>7.1428571428571425E-2</v>
      </c>
      <c r="H14" s="111">
        <v>0.58224543080939939</v>
      </c>
      <c r="I14" s="112">
        <v>611</v>
      </c>
      <c r="J14" s="113">
        <v>-8.1833060556464332E-3</v>
      </c>
      <c r="K14" s="108">
        <v>2222</v>
      </c>
      <c r="L14" s="109">
        <v>9.6861377506538796E-2</v>
      </c>
      <c r="M14" s="108">
        <v>1638</v>
      </c>
      <c r="N14" s="110">
        <v>7.9149553032133363E-2</v>
      </c>
      <c r="O14" s="111">
        <v>0.3565323565323566</v>
      </c>
    </row>
    <row r="15" spans="2:15" ht="14.45" customHeight="1">
      <c r="B15" s="72">
        <v>6</v>
      </c>
      <c r="C15" s="73" t="s">
        <v>15</v>
      </c>
      <c r="D15" s="74">
        <v>431</v>
      </c>
      <c r="E15" s="75">
        <v>7.2927241962774961E-2</v>
      </c>
      <c r="F15" s="74">
        <v>486</v>
      </c>
      <c r="G15" s="76">
        <v>9.0637821708317787E-2</v>
      </c>
      <c r="H15" s="77">
        <v>-0.11316872427983538</v>
      </c>
      <c r="I15" s="78">
        <v>597</v>
      </c>
      <c r="J15" s="79">
        <v>-0.27805695142378561</v>
      </c>
      <c r="K15" s="74">
        <v>1979</v>
      </c>
      <c r="L15" s="75">
        <v>8.6268526591107231E-2</v>
      </c>
      <c r="M15" s="74">
        <v>2039</v>
      </c>
      <c r="N15" s="76">
        <v>9.8526214061367481E-2</v>
      </c>
      <c r="O15" s="77">
        <v>-2.9426189308484507E-2</v>
      </c>
    </row>
    <row r="16" spans="2:15" ht="14.45" customHeight="1">
      <c r="B16" s="80">
        <v>7</v>
      </c>
      <c r="C16" s="81" t="s">
        <v>12</v>
      </c>
      <c r="D16" s="82">
        <v>478</v>
      </c>
      <c r="E16" s="83">
        <v>8.0879864636209817E-2</v>
      </c>
      <c r="F16" s="82">
        <v>539</v>
      </c>
      <c r="G16" s="94">
        <v>0.10052219321148825</v>
      </c>
      <c r="H16" s="85">
        <v>-0.11317254174397029</v>
      </c>
      <c r="I16" s="106">
        <v>527</v>
      </c>
      <c r="J16" s="95">
        <v>-9.2979127134724893E-2</v>
      </c>
      <c r="K16" s="82">
        <v>1685</v>
      </c>
      <c r="L16" s="83">
        <v>7.3452484742807328E-2</v>
      </c>
      <c r="M16" s="82">
        <v>1737</v>
      </c>
      <c r="N16" s="94">
        <v>8.3933317226383183E-2</v>
      </c>
      <c r="O16" s="85">
        <v>-2.9936672423719002E-2</v>
      </c>
    </row>
    <row r="17" spans="2:22" ht="14.45" customHeight="1">
      <c r="B17" s="80">
        <v>8</v>
      </c>
      <c r="C17" s="81" t="s">
        <v>14</v>
      </c>
      <c r="D17" s="82">
        <v>352</v>
      </c>
      <c r="E17" s="83">
        <v>5.956006768189509E-2</v>
      </c>
      <c r="F17" s="82">
        <v>324</v>
      </c>
      <c r="G17" s="94">
        <v>6.0425214472211858E-2</v>
      </c>
      <c r="H17" s="85">
        <v>8.6419753086419693E-2</v>
      </c>
      <c r="I17" s="106">
        <v>281</v>
      </c>
      <c r="J17" s="95">
        <v>0.25266903914590744</v>
      </c>
      <c r="K17" s="82">
        <v>1268</v>
      </c>
      <c r="L17" s="83">
        <v>5.5274629468177856E-2</v>
      </c>
      <c r="M17" s="82">
        <v>1169</v>
      </c>
      <c r="N17" s="94">
        <v>5.6487074172505439E-2</v>
      </c>
      <c r="O17" s="85">
        <v>8.4687767322497942E-2</v>
      </c>
    </row>
    <row r="18" spans="2:22" ht="14.45" customHeight="1">
      <c r="B18" s="80">
        <v>9</v>
      </c>
      <c r="C18" s="81" t="s">
        <v>18</v>
      </c>
      <c r="D18" s="82">
        <v>293</v>
      </c>
      <c r="E18" s="83">
        <v>4.9576988155668356E-2</v>
      </c>
      <c r="F18" s="82">
        <v>268</v>
      </c>
      <c r="G18" s="94">
        <v>4.9981350242446848E-2</v>
      </c>
      <c r="H18" s="85">
        <v>9.3283582089552342E-2</v>
      </c>
      <c r="I18" s="106">
        <v>342</v>
      </c>
      <c r="J18" s="95">
        <v>-0.14327485380116955</v>
      </c>
      <c r="K18" s="82">
        <v>1251</v>
      </c>
      <c r="L18" s="83">
        <v>5.4533565823888401E-2</v>
      </c>
      <c r="M18" s="82">
        <v>956</v>
      </c>
      <c r="N18" s="94">
        <v>4.6194733027301281E-2</v>
      </c>
      <c r="O18" s="85">
        <v>0.30857740585774063</v>
      </c>
    </row>
    <row r="19" spans="2:22" ht="14.45" customHeight="1">
      <c r="B19" s="107">
        <v>10</v>
      </c>
      <c r="C19" s="96" t="s">
        <v>37</v>
      </c>
      <c r="D19" s="108">
        <v>261</v>
      </c>
      <c r="E19" s="109">
        <v>4.4162436548223348E-2</v>
      </c>
      <c r="F19" s="108">
        <v>197</v>
      </c>
      <c r="G19" s="110">
        <v>3.6740022379709067E-2</v>
      </c>
      <c r="H19" s="111">
        <v>0.32487309644670059</v>
      </c>
      <c r="I19" s="112">
        <v>262</v>
      </c>
      <c r="J19" s="113">
        <v>-3.8167938931297218E-3</v>
      </c>
      <c r="K19" s="108">
        <v>770</v>
      </c>
      <c r="L19" s="109">
        <v>3.3565823888404532E-2</v>
      </c>
      <c r="M19" s="108">
        <v>765</v>
      </c>
      <c r="N19" s="110">
        <v>3.6965450591930418E-2</v>
      </c>
      <c r="O19" s="111">
        <v>6.5359477124182774E-3</v>
      </c>
    </row>
    <row r="20" spans="2:22" ht="14.45" customHeight="1">
      <c r="B20" s="72">
        <v>11</v>
      </c>
      <c r="C20" s="73" t="s">
        <v>44</v>
      </c>
      <c r="D20" s="74">
        <v>173</v>
      </c>
      <c r="E20" s="75">
        <v>2.9272419627749575E-2</v>
      </c>
      <c r="F20" s="74">
        <v>149</v>
      </c>
      <c r="G20" s="76">
        <v>2.7788138754196196E-2</v>
      </c>
      <c r="H20" s="77">
        <v>0.16107382550335569</v>
      </c>
      <c r="I20" s="78">
        <v>124</v>
      </c>
      <c r="J20" s="79">
        <v>0.39516129032258074</v>
      </c>
      <c r="K20" s="74">
        <v>608</v>
      </c>
      <c r="L20" s="75">
        <v>2.6503923278116827E-2</v>
      </c>
      <c r="M20" s="74">
        <v>631</v>
      </c>
      <c r="N20" s="76">
        <v>3.0490456632036724E-2</v>
      </c>
      <c r="O20" s="77">
        <v>-3.6450079239302657E-2</v>
      </c>
    </row>
    <row r="21" spans="2:22" ht="14.45" customHeight="1">
      <c r="B21" s="80">
        <v>12</v>
      </c>
      <c r="C21" s="81" t="s">
        <v>4</v>
      </c>
      <c r="D21" s="82">
        <v>72</v>
      </c>
      <c r="E21" s="83">
        <v>1.2182741116751269E-2</v>
      </c>
      <c r="F21" s="82">
        <v>28</v>
      </c>
      <c r="G21" s="94">
        <v>5.2219321148825066E-3</v>
      </c>
      <c r="H21" s="85">
        <v>1.5714285714285716</v>
      </c>
      <c r="I21" s="106">
        <v>61</v>
      </c>
      <c r="J21" s="95">
        <v>0.18032786885245899</v>
      </c>
      <c r="K21" s="82">
        <v>254</v>
      </c>
      <c r="L21" s="83">
        <v>1.1072362685265911E-2</v>
      </c>
      <c r="M21" s="82">
        <v>101</v>
      </c>
      <c r="N21" s="94">
        <v>4.8804058951437542E-3</v>
      </c>
      <c r="O21" s="85">
        <v>1.5148514851485149</v>
      </c>
    </row>
    <row r="22" spans="2:22" ht="14.45" customHeight="1">
      <c r="B22" s="80">
        <v>13</v>
      </c>
      <c r="C22" s="81" t="s">
        <v>57</v>
      </c>
      <c r="D22" s="82">
        <v>57</v>
      </c>
      <c r="E22" s="83">
        <v>9.6446700507614221E-3</v>
      </c>
      <c r="F22" s="82">
        <v>31</v>
      </c>
      <c r="G22" s="94">
        <v>5.7814248414770611E-3</v>
      </c>
      <c r="H22" s="85">
        <v>0.83870967741935476</v>
      </c>
      <c r="I22" s="106">
        <v>26</v>
      </c>
      <c r="J22" s="95">
        <v>1.1923076923076925</v>
      </c>
      <c r="K22" s="82">
        <v>137</v>
      </c>
      <c r="L22" s="83">
        <v>5.9721011333914564E-3</v>
      </c>
      <c r="M22" s="82">
        <v>99</v>
      </c>
      <c r="N22" s="94">
        <v>4.7837641942498187E-3</v>
      </c>
      <c r="O22" s="85">
        <v>0.38383838383838387</v>
      </c>
    </row>
    <row r="23" spans="2:22" ht="14.45" customHeight="1">
      <c r="B23" s="80">
        <v>14</v>
      </c>
      <c r="C23" s="81" t="s">
        <v>19</v>
      </c>
      <c r="D23" s="82">
        <v>12</v>
      </c>
      <c r="E23" s="83">
        <v>2.0304568527918783E-3</v>
      </c>
      <c r="F23" s="82">
        <v>57</v>
      </c>
      <c r="G23" s="94">
        <v>1.063036180529653E-2</v>
      </c>
      <c r="H23" s="85">
        <v>-0.78947368421052633</v>
      </c>
      <c r="I23" s="106">
        <v>22</v>
      </c>
      <c r="J23" s="95">
        <v>-0.45454545454545459</v>
      </c>
      <c r="K23" s="82">
        <v>124</v>
      </c>
      <c r="L23" s="83">
        <v>5.4054054054054057E-3</v>
      </c>
      <c r="M23" s="82">
        <v>279</v>
      </c>
      <c r="N23" s="94">
        <v>1.3481517274704034E-2</v>
      </c>
      <c r="O23" s="85">
        <v>-0.55555555555555558</v>
      </c>
      <c r="P23" s="28"/>
    </row>
    <row r="24" spans="2:22" ht="14.45" customHeight="1">
      <c r="B24" s="107">
        <v>15</v>
      </c>
      <c r="C24" s="96" t="s">
        <v>51</v>
      </c>
      <c r="D24" s="108">
        <v>28</v>
      </c>
      <c r="E24" s="109">
        <v>4.7377326565143825E-3</v>
      </c>
      <c r="F24" s="108">
        <v>52</v>
      </c>
      <c r="G24" s="110">
        <v>9.6978739276389406E-3</v>
      </c>
      <c r="H24" s="111">
        <v>-0.46153846153846156</v>
      </c>
      <c r="I24" s="112">
        <v>29</v>
      </c>
      <c r="J24" s="113">
        <v>-3.4482758620689613E-2</v>
      </c>
      <c r="K24" s="108">
        <v>122</v>
      </c>
      <c r="L24" s="109">
        <v>5.3182214472537051E-3</v>
      </c>
      <c r="M24" s="108">
        <v>198</v>
      </c>
      <c r="N24" s="110">
        <v>9.5675283884996375E-3</v>
      </c>
      <c r="O24" s="111">
        <v>-0.38383838383838387</v>
      </c>
    </row>
    <row r="25" spans="2:22" ht="14.45" customHeight="1">
      <c r="B25" s="159" t="s">
        <v>50</v>
      </c>
      <c r="C25" s="160"/>
      <c r="D25" s="30">
        <f>SUM(D10:D24)</f>
        <v>5760</v>
      </c>
      <c r="E25" s="31">
        <f>D25/D27</f>
        <v>0.97461928934010156</v>
      </c>
      <c r="F25" s="30">
        <f>SUM(F10:F24)</f>
        <v>5263</v>
      </c>
      <c r="G25" s="31">
        <f>F25/F27</f>
        <v>0.98153674002237967</v>
      </c>
      <c r="H25" s="35">
        <f>D25/F25-1</f>
        <v>9.4432832984989501E-2</v>
      </c>
      <c r="I25" s="30">
        <f>SUM(I10:I24)</f>
        <v>6306</v>
      </c>
      <c r="J25" s="31">
        <f>D25/I25-1</f>
        <v>-8.6584205518553725E-2</v>
      </c>
      <c r="K25" s="30">
        <f>SUM(K10:K24)</f>
        <v>22475</v>
      </c>
      <c r="L25" s="31">
        <f>K25/K27</f>
        <v>0.97972972972972971</v>
      </c>
      <c r="M25" s="30">
        <f>SUM(M10:M24)</f>
        <v>20411</v>
      </c>
      <c r="N25" s="31">
        <f>M25/M27</f>
        <v>0.98627687847306111</v>
      </c>
      <c r="O25" s="35">
        <f>K25/M25-1</f>
        <v>0.10112194404977703</v>
      </c>
    </row>
    <row r="26" spans="2:22">
      <c r="B26" s="159" t="s">
        <v>30</v>
      </c>
      <c r="C26" s="160"/>
      <c r="D26" s="30">
        <v>0</v>
      </c>
      <c r="E26" s="31">
        <v>0</v>
      </c>
      <c r="F26" s="30">
        <v>9</v>
      </c>
      <c r="G26" s="32">
        <v>1.8152480839048004E-3</v>
      </c>
      <c r="H26" s="35">
        <v>-1</v>
      </c>
      <c r="I26" s="30">
        <v>9</v>
      </c>
      <c r="J26" s="33">
        <v>-1</v>
      </c>
      <c r="K26" s="30">
        <v>0</v>
      </c>
      <c r="L26" s="31">
        <v>0</v>
      </c>
      <c r="M26" s="30">
        <v>9</v>
      </c>
      <c r="N26" s="31">
        <v>1.8152480839048004E-3</v>
      </c>
      <c r="O26" s="35">
        <v>-1</v>
      </c>
    </row>
    <row r="27" spans="2:22">
      <c r="B27" s="49"/>
      <c r="C27" s="50" t="s">
        <v>31</v>
      </c>
      <c r="D27" s="56">
        <v>5910</v>
      </c>
      <c r="E27" s="88">
        <v>1</v>
      </c>
      <c r="F27" s="56">
        <v>5362</v>
      </c>
      <c r="G27" s="89">
        <v>0.99999999999999922</v>
      </c>
      <c r="H27" s="51">
        <v>0.10220067139127198</v>
      </c>
      <c r="I27" s="57">
        <v>6432</v>
      </c>
      <c r="J27" s="52">
        <v>-8.1156716417910446E-2</v>
      </c>
      <c r="K27" s="56">
        <v>22940</v>
      </c>
      <c r="L27" s="88">
        <v>1</v>
      </c>
      <c r="M27" s="56">
        <v>20695</v>
      </c>
      <c r="N27" s="89">
        <v>0.99999999999999989</v>
      </c>
      <c r="O27" s="51">
        <v>0.10848030925344276</v>
      </c>
      <c r="P27" s="28"/>
    </row>
    <row r="28" spans="2:22">
      <c r="B28" t="s">
        <v>55</v>
      </c>
    </row>
    <row r="29" spans="2:22">
      <c r="B29" s="16" t="s">
        <v>56</v>
      </c>
      <c r="C29" s="40"/>
      <c r="D29" s="40"/>
      <c r="E29" s="40"/>
      <c r="F29" s="40"/>
      <c r="G29" s="40"/>
      <c r="H29" s="40"/>
      <c r="I29" s="40"/>
      <c r="J29" s="40"/>
    </row>
    <row r="30" spans="2:22">
      <c r="B30" s="40"/>
      <c r="C30" s="40"/>
      <c r="D30" s="40"/>
      <c r="E30" s="40"/>
      <c r="F30" s="40"/>
      <c r="G30" s="40"/>
      <c r="H30" s="40"/>
      <c r="I30" s="40"/>
      <c r="J30" s="40"/>
    </row>
    <row r="32" spans="2:22">
      <c r="B32" s="212" t="s">
        <v>89</v>
      </c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114"/>
      <c r="N32" s="114"/>
      <c r="O32" s="200" t="s">
        <v>74</v>
      </c>
      <c r="P32" s="200"/>
      <c r="Q32" s="200"/>
      <c r="R32" s="200"/>
      <c r="S32" s="200"/>
      <c r="T32" s="200"/>
      <c r="U32" s="200"/>
      <c r="V32" s="200"/>
    </row>
    <row r="33" spans="2:22">
      <c r="B33" s="204" t="s">
        <v>90</v>
      </c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114"/>
      <c r="N33" s="114"/>
      <c r="O33" s="201" t="s">
        <v>75</v>
      </c>
      <c r="P33" s="201"/>
      <c r="Q33" s="201"/>
      <c r="R33" s="201"/>
      <c r="S33" s="201"/>
      <c r="T33" s="201"/>
      <c r="U33" s="201"/>
      <c r="V33" s="201"/>
    </row>
    <row r="34" spans="2:22" ht="25.5">
      <c r="B34" s="44"/>
      <c r="C34" s="44"/>
      <c r="D34" s="44"/>
      <c r="E34" s="44"/>
      <c r="F34" s="44"/>
      <c r="G34" s="44"/>
      <c r="H34" s="44"/>
      <c r="I34" s="44"/>
      <c r="J34" s="44"/>
      <c r="K34" s="155"/>
      <c r="L34" s="116" t="s">
        <v>38</v>
      </c>
      <c r="O34" s="44"/>
      <c r="P34" s="44"/>
      <c r="Q34" s="44"/>
      <c r="R34" s="44"/>
      <c r="S34" s="44"/>
      <c r="T34" s="44"/>
      <c r="U34" s="115"/>
      <c r="V34" s="116" t="s">
        <v>38</v>
      </c>
    </row>
    <row r="35" spans="2:22">
      <c r="B35" s="174" t="s">
        <v>0</v>
      </c>
      <c r="C35" s="174" t="s">
        <v>60</v>
      </c>
      <c r="D35" s="178" t="s">
        <v>83</v>
      </c>
      <c r="E35" s="179"/>
      <c r="F35" s="179"/>
      <c r="G35" s="179"/>
      <c r="H35" s="179"/>
      <c r="I35" s="180"/>
      <c r="J35" s="178" t="s">
        <v>79</v>
      </c>
      <c r="K35" s="179"/>
      <c r="L35" s="180"/>
      <c r="O35" s="174" t="s">
        <v>0</v>
      </c>
      <c r="P35" s="174" t="s">
        <v>60</v>
      </c>
      <c r="Q35" s="178" t="s">
        <v>84</v>
      </c>
      <c r="R35" s="179"/>
      <c r="S35" s="179"/>
      <c r="T35" s="179"/>
      <c r="U35" s="179"/>
      <c r="V35" s="180"/>
    </row>
    <row r="36" spans="2:22">
      <c r="B36" s="175"/>
      <c r="C36" s="175"/>
      <c r="D36" s="190" t="s">
        <v>85</v>
      </c>
      <c r="E36" s="191"/>
      <c r="F36" s="191"/>
      <c r="G36" s="191"/>
      <c r="H36" s="191"/>
      <c r="I36" s="192"/>
      <c r="J36" s="190" t="s">
        <v>80</v>
      </c>
      <c r="K36" s="191"/>
      <c r="L36" s="192"/>
      <c r="O36" s="175"/>
      <c r="P36" s="175"/>
      <c r="Q36" s="190" t="s">
        <v>86</v>
      </c>
      <c r="R36" s="191"/>
      <c r="S36" s="191"/>
      <c r="T36" s="191"/>
      <c r="U36" s="191"/>
      <c r="V36" s="192"/>
    </row>
    <row r="37" spans="2:22" ht="14.45" customHeight="1">
      <c r="B37" s="175"/>
      <c r="C37" s="175"/>
      <c r="D37" s="170">
        <v>2019</v>
      </c>
      <c r="E37" s="171"/>
      <c r="F37" s="181">
        <v>2018</v>
      </c>
      <c r="G37" s="171"/>
      <c r="H37" s="183" t="s">
        <v>23</v>
      </c>
      <c r="I37" s="205" t="s">
        <v>61</v>
      </c>
      <c r="J37" s="207">
        <v>2019</v>
      </c>
      <c r="K37" s="206" t="s">
        <v>87</v>
      </c>
      <c r="L37" s="205" t="s">
        <v>91</v>
      </c>
      <c r="O37" s="175"/>
      <c r="P37" s="175"/>
      <c r="Q37" s="170">
        <v>2019</v>
      </c>
      <c r="R37" s="171"/>
      <c r="S37" s="170">
        <v>2018</v>
      </c>
      <c r="T37" s="171"/>
      <c r="U37" s="183" t="s">
        <v>23</v>
      </c>
      <c r="V37" s="202" t="s">
        <v>76</v>
      </c>
    </row>
    <row r="38" spans="2:22">
      <c r="B38" s="162" t="s">
        <v>24</v>
      </c>
      <c r="C38" s="162" t="s">
        <v>60</v>
      </c>
      <c r="D38" s="172"/>
      <c r="E38" s="173"/>
      <c r="F38" s="182"/>
      <c r="G38" s="173"/>
      <c r="H38" s="184"/>
      <c r="I38" s="206"/>
      <c r="J38" s="207"/>
      <c r="K38" s="206"/>
      <c r="L38" s="206"/>
      <c r="O38" s="162" t="s">
        <v>24</v>
      </c>
      <c r="P38" s="162" t="s">
        <v>60</v>
      </c>
      <c r="Q38" s="172"/>
      <c r="R38" s="173"/>
      <c r="S38" s="172"/>
      <c r="T38" s="173"/>
      <c r="U38" s="184"/>
      <c r="V38" s="203"/>
    </row>
    <row r="39" spans="2:22" ht="14.45" customHeight="1">
      <c r="B39" s="162"/>
      <c r="C39" s="162"/>
      <c r="D39" s="150" t="s">
        <v>26</v>
      </c>
      <c r="E39" s="117" t="s">
        <v>2</v>
      </c>
      <c r="F39" s="150" t="s">
        <v>26</v>
      </c>
      <c r="G39" s="117" t="s">
        <v>2</v>
      </c>
      <c r="H39" s="164" t="s">
        <v>27</v>
      </c>
      <c r="I39" s="164" t="s">
        <v>62</v>
      </c>
      <c r="J39" s="118" t="s">
        <v>26</v>
      </c>
      <c r="K39" s="208" t="s">
        <v>88</v>
      </c>
      <c r="L39" s="208" t="s">
        <v>92</v>
      </c>
      <c r="O39" s="162"/>
      <c r="P39" s="162"/>
      <c r="Q39" s="150" t="s">
        <v>26</v>
      </c>
      <c r="R39" s="117" t="s">
        <v>2</v>
      </c>
      <c r="S39" s="150" t="s">
        <v>26</v>
      </c>
      <c r="T39" s="117" t="s">
        <v>2</v>
      </c>
      <c r="U39" s="164" t="s">
        <v>27</v>
      </c>
      <c r="V39" s="210" t="s">
        <v>77</v>
      </c>
    </row>
    <row r="40" spans="2:22" ht="15" customHeight="1">
      <c r="B40" s="163"/>
      <c r="C40" s="163"/>
      <c r="D40" s="147" t="s">
        <v>28</v>
      </c>
      <c r="E40" s="60" t="s">
        <v>29</v>
      </c>
      <c r="F40" s="147" t="s">
        <v>28</v>
      </c>
      <c r="G40" s="60" t="s">
        <v>29</v>
      </c>
      <c r="H40" s="213"/>
      <c r="I40" s="213"/>
      <c r="J40" s="147" t="s">
        <v>28</v>
      </c>
      <c r="K40" s="209"/>
      <c r="L40" s="209"/>
      <c r="O40" s="163"/>
      <c r="P40" s="163"/>
      <c r="Q40" s="147" t="s">
        <v>28</v>
      </c>
      <c r="R40" s="60" t="s">
        <v>29</v>
      </c>
      <c r="S40" s="147" t="s">
        <v>28</v>
      </c>
      <c r="T40" s="60" t="s">
        <v>29</v>
      </c>
      <c r="U40" s="165"/>
      <c r="V40" s="211"/>
    </row>
    <row r="41" spans="2:22">
      <c r="B41" s="72">
        <v>1</v>
      </c>
      <c r="C41" s="90" t="s">
        <v>63</v>
      </c>
      <c r="D41" s="74">
        <v>639</v>
      </c>
      <c r="E41" s="79">
        <v>0.10812182741116751</v>
      </c>
      <c r="F41" s="74">
        <v>656</v>
      </c>
      <c r="G41" s="79">
        <v>0.12234240954867587</v>
      </c>
      <c r="H41" s="119">
        <v>-2.5914634146341431E-2</v>
      </c>
      <c r="I41" s="120">
        <v>0</v>
      </c>
      <c r="J41" s="74">
        <v>844</v>
      </c>
      <c r="K41" s="121">
        <v>-0.24289099526066349</v>
      </c>
      <c r="L41" s="122">
        <v>0</v>
      </c>
      <c r="O41" s="72">
        <v>1</v>
      </c>
      <c r="P41" s="90" t="s">
        <v>63</v>
      </c>
      <c r="Q41" s="74">
        <v>2741</v>
      </c>
      <c r="R41" s="79">
        <v>0.11948561464690496</v>
      </c>
      <c r="S41" s="74">
        <v>2575</v>
      </c>
      <c r="T41" s="79">
        <v>0.12442618990094226</v>
      </c>
      <c r="U41" s="77">
        <v>6.4466019417475762E-2</v>
      </c>
      <c r="V41" s="122">
        <v>0</v>
      </c>
    </row>
    <row r="42" spans="2:22">
      <c r="B42" s="123">
        <v>2</v>
      </c>
      <c r="C42" s="92" t="s">
        <v>64</v>
      </c>
      <c r="D42" s="82">
        <v>515</v>
      </c>
      <c r="E42" s="95">
        <v>8.7140439932318112E-2</v>
      </c>
      <c r="F42" s="82">
        <v>543</v>
      </c>
      <c r="G42" s="95">
        <v>0.10126818351361433</v>
      </c>
      <c r="H42" s="124">
        <v>-5.156537753222834E-2</v>
      </c>
      <c r="I42" s="125">
        <v>0</v>
      </c>
      <c r="J42" s="82">
        <v>534</v>
      </c>
      <c r="K42" s="126">
        <v>-3.5580524344569264E-2</v>
      </c>
      <c r="L42" s="127">
        <v>0</v>
      </c>
      <c r="O42" s="123">
        <v>2</v>
      </c>
      <c r="P42" s="92" t="s">
        <v>64</v>
      </c>
      <c r="Q42" s="82">
        <v>1961</v>
      </c>
      <c r="R42" s="95">
        <v>8.5483870967741932E-2</v>
      </c>
      <c r="S42" s="82">
        <v>2191</v>
      </c>
      <c r="T42" s="95">
        <v>0.1058709833293066</v>
      </c>
      <c r="U42" s="85">
        <v>-0.10497489730716569</v>
      </c>
      <c r="V42" s="127">
        <v>0</v>
      </c>
    </row>
    <row r="43" spans="2:22">
      <c r="B43" s="123">
        <v>3</v>
      </c>
      <c r="C43" s="92" t="s">
        <v>66</v>
      </c>
      <c r="D43" s="82">
        <v>499</v>
      </c>
      <c r="E43" s="95">
        <v>8.4433164128595597E-2</v>
      </c>
      <c r="F43" s="82">
        <v>266</v>
      </c>
      <c r="G43" s="95">
        <v>4.960835509138381E-2</v>
      </c>
      <c r="H43" s="124">
        <v>0.87593984962406024</v>
      </c>
      <c r="I43" s="125">
        <v>2</v>
      </c>
      <c r="J43" s="82">
        <v>477</v>
      </c>
      <c r="K43" s="126">
        <v>4.6121593291404528E-2</v>
      </c>
      <c r="L43" s="127">
        <v>1</v>
      </c>
      <c r="O43" s="123">
        <v>3</v>
      </c>
      <c r="P43" s="92" t="s">
        <v>66</v>
      </c>
      <c r="Q43" s="82">
        <v>1754</v>
      </c>
      <c r="R43" s="95">
        <v>7.6460331299040979E-2</v>
      </c>
      <c r="S43" s="82">
        <v>1222</v>
      </c>
      <c r="T43" s="95">
        <v>5.9048079246194735E-2</v>
      </c>
      <c r="U43" s="85">
        <v>0.43535188216039278</v>
      </c>
      <c r="V43" s="127">
        <v>1</v>
      </c>
    </row>
    <row r="44" spans="2:22">
      <c r="B44" s="123">
        <v>4</v>
      </c>
      <c r="C44" s="92" t="s">
        <v>65</v>
      </c>
      <c r="D44" s="82">
        <v>476</v>
      </c>
      <c r="E44" s="95">
        <v>8.0541455160744499E-2</v>
      </c>
      <c r="F44" s="82">
        <v>535</v>
      </c>
      <c r="G44" s="95">
        <v>9.9776202909362177E-2</v>
      </c>
      <c r="H44" s="124">
        <v>-0.11028037383177569</v>
      </c>
      <c r="I44" s="125">
        <v>-1</v>
      </c>
      <c r="J44" s="82">
        <v>527</v>
      </c>
      <c r="K44" s="126">
        <v>-9.6774193548387122E-2</v>
      </c>
      <c r="L44" s="127">
        <v>-1</v>
      </c>
      <c r="O44" s="123">
        <v>4</v>
      </c>
      <c r="P44" s="92" t="s">
        <v>65</v>
      </c>
      <c r="Q44" s="82">
        <v>1683</v>
      </c>
      <c r="R44" s="95">
        <v>7.3365300784655627E-2</v>
      </c>
      <c r="S44" s="82">
        <v>1733</v>
      </c>
      <c r="T44" s="95">
        <v>8.3740033824595314E-2</v>
      </c>
      <c r="U44" s="85">
        <v>-2.8851702250432765E-2</v>
      </c>
      <c r="V44" s="127">
        <v>-1</v>
      </c>
    </row>
    <row r="45" spans="2:22">
      <c r="B45" s="123">
        <v>5</v>
      </c>
      <c r="C45" s="97" t="s">
        <v>70</v>
      </c>
      <c r="D45" s="108">
        <v>353</v>
      </c>
      <c r="E45" s="113">
        <v>5.9729272419627749E-2</v>
      </c>
      <c r="F45" s="108">
        <v>176</v>
      </c>
      <c r="G45" s="113">
        <v>3.2823573293547181E-2</v>
      </c>
      <c r="H45" s="128">
        <v>1.0056818181818183</v>
      </c>
      <c r="I45" s="129">
        <v>4</v>
      </c>
      <c r="J45" s="108">
        <v>303</v>
      </c>
      <c r="K45" s="130">
        <v>0.16501650165016502</v>
      </c>
      <c r="L45" s="131">
        <v>2</v>
      </c>
      <c r="O45" s="123">
        <v>5</v>
      </c>
      <c r="P45" s="97" t="s">
        <v>68</v>
      </c>
      <c r="Q45" s="108">
        <v>1212</v>
      </c>
      <c r="R45" s="113">
        <v>5.2833478639930251E-2</v>
      </c>
      <c r="S45" s="108">
        <v>830</v>
      </c>
      <c r="T45" s="113">
        <v>4.0106305870983329E-2</v>
      </c>
      <c r="U45" s="111">
        <v>0.46024096385542168</v>
      </c>
      <c r="V45" s="131">
        <v>1</v>
      </c>
    </row>
    <row r="46" spans="2:22">
      <c r="B46" s="132">
        <v>6</v>
      </c>
      <c r="C46" s="90" t="s">
        <v>68</v>
      </c>
      <c r="D46" s="74">
        <v>294</v>
      </c>
      <c r="E46" s="79">
        <v>4.9746192893401014E-2</v>
      </c>
      <c r="F46" s="74">
        <v>231</v>
      </c>
      <c r="G46" s="79">
        <v>4.3080939947780679E-2</v>
      </c>
      <c r="H46" s="119">
        <v>0.27272727272727271</v>
      </c>
      <c r="I46" s="120">
        <v>0</v>
      </c>
      <c r="J46" s="74">
        <v>371</v>
      </c>
      <c r="K46" s="121">
        <v>-0.20754716981132071</v>
      </c>
      <c r="L46" s="122">
        <v>-1</v>
      </c>
      <c r="O46" s="132">
        <v>6</v>
      </c>
      <c r="P46" s="90" t="s">
        <v>70</v>
      </c>
      <c r="Q46" s="74">
        <v>1142</v>
      </c>
      <c r="R46" s="79">
        <v>4.9782040104620749E-2</v>
      </c>
      <c r="S46" s="74">
        <v>676</v>
      </c>
      <c r="T46" s="79">
        <v>3.2664894902150278E-2</v>
      </c>
      <c r="U46" s="77">
        <v>0.68934911242603558</v>
      </c>
      <c r="V46" s="122">
        <v>4</v>
      </c>
    </row>
    <row r="47" spans="2:22">
      <c r="B47" s="123">
        <v>7</v>
      </c>
      <c r="C47" s="92" t="s">
        <v>81</v>
      </c>
      <c r="D47" s="82">
        <v>261</v>
      </c>
      <c r="E47" s="95">
        <v>4.4162436548223348E-2</v>
      </c>
      <c r="F47" s="82">
        <v>197</v>
      </c>
      <c r="G47" s="95">
        <v>3.6740022379709067E-2</v>
      </c>
      <c r="H47" s="124">
        <v>0.32487309644670059</v>
      </c>
      <c r="I47" s="125">
        <v>1</v>
      </c>
      <c r="J47" s="82">
        <v>262</v>
      </c>
      <c r="K47" s="126">
        <v>-3.8167938931297218E-3</v>
      </c>
      <c r="L47" s="127">
        <v>1</v>
      </c>
      <c r="O47" s="123">
        <v>7</v>
      </c>
      <c r="P47" s="92" t="s">
        <v>67</v>
      </c>
      <c r="Q47" s="82">
        <v>1032</v>
      </c>
      <c r="R47" s="95">
        <v>4.4986922406277247E-2</v>
      </c>
      <c r="S47" s="82">
        <v>1164</v>
      </c>
      <c r="T47" s="95">
        <v>5.6245469920270595E-2</v>
      </c>
      <c r="U47" s="85">
        <v>-0.11340206185567014</v>
      </c>
      <c r="V47" s="127">
        <v>-2</v>
      </c>
    </row>
    <row r="48" spans="2:22">
      <c r="B48" s="123">
        <v>8</v>
      </c>
      <c r="C48" s="92" t="s">
        <v>67</v>
      </c>
      <c r="D48" s="82">
        <v>244</v>
      </c>
      <c r="E48" s="95">
        <v>4.1285956006768189E-2</v>
      </c>
      <c r="F48" s="82">
        <v>299</v>
      </c>
      <c r="G48" s="95">
        <v>5.576277508392391E-2</v>
      </c>
      <c r="H48" s="124">
        <v>-0.18394648829431437</v>
      </c>
      <c r="I48" s="125">
        <v>-4</v>
      </c>
      <c r="J48" s="82">
        <v>308</v>
      </c>
      <c r="K48" s="126">
        <v>-0.20779220779220775</v>
      </c>
      <c r="L48" s="127">
        <v>-2</v>
      </c>
      <c r="O48" s="123">
        <v>8</v>
      </c>
      <c r="P48" s="92" t="s">
        <v>81</v>
      </c>
      <c r="Q48" s="82">
        <v>770</v>
      </c>
      <c r="R48" s="95">
        <v>3.3565823888404532E-2</v>
      </c>
      <c r="S48" s="82">
        <v>764</v>
      </c>
      <c r="T48" s="95">
        <v>3.6917129741483451E-2</v>
      </c>
      <c r="U48" s="85">
        <v>7.8534031413612926E-3</v>
      </c>
      <c r="V48" s="127">
        <v>-1</v>
      </c>
    </row>
    <row r="49" spans="2:22">
      <c r="B49" s="123">
        <v>9</v>
      </c>
      <c r="C49" s="92" t="s">
        <v>82</v>
      </c>
      <c r="D49" s="82">
        <v>197</v>
      </c>
      <c r="E49" s="95">
        <v>3.3333333333333333E-2</v>
      </c>
      <c r="F49" s="82">
        <v>134</v>
      </c>
      <c r="G49" s="95">
        <v>2.4990675121223424E-2</v>
      </c>
      <c r="H49" s="124">
        <v>0.4701492537313432</v>
      </c>
      <c r="I49" s="125">
        <v>6</v>
      </c>
      <c r="J49" s="82">
        <v>183</v>
      </c>
      <c r="K49" s="126">
        <v>7.6502732240437243E-2</v>
      </c>
      <c r="L49" s="127">
        <v>4</v>
      </c>
      <c r="O49" s="123">
        <v>9</v>
      </c>
      <c r="P49" s="92" t="s">
        <v>78</v>
      </c>
      <c r="Q49" s="82">
        <v>741</v>
      </c>
      <c r="R49" s="95">
        <v>3.2301656495204882E-2</v>
      </c>
      <c r="S49" s="82">
        <v>699</v>
      </c>
      <c r="T49" s="95">
        <v>3.377627446243054E-2</v>
      </c>
      <c r="U49" s="85">
        <v>6.0085836909871349E-2</v>
      </c>
      <c r="V49" s="127">
        <v>0</v>
      </c>
    </row>
    <row r="50" spans="2:22">
      <c r="B50" s="133">
        <v>10</v>
      </c>
      <c r="C50" s="97" t="s">
        <v>93</v>
      </c>
      <c r="D50" s="108">
        <v>173</v>
      </c>
      <c r="E50" s="113">
        <v>2.9272419627749575E-2</v>
      </c>
      <c r="F50" s="108">
        <v>146</v>
      </c>
      <c r="G50" s="113">
        <v>2.7228646027601642E-2</v>
      </c>
      <c r="H50" s="128">
        <v>0.18493150684931514</v>
      </c>
      <c r="I50" s="129">
        <v>2</v>
      </c>
      <c r="J50" s="108">
        <v>129</v>
      </c>
      <c r="K50" s="130">
        <v>0.3410852713178294</v>
      </c>
      <c r="L50" s="131">
        <v>5</v>
      </c>
      <c r="O50" s="133">
        <v>10</v>
      </c>
      <c r="P50" s="97" t="s">
        <v>69</v>
      </c>
      <c r="Q50" s="108">
        <v>726</v>
      </c>
      <c r="R50" s="113">
        <v>3.1647776809067128E-2</v>
      </c>
      <c r="S50" s="108">
        <v>716</v>
      </c>
      <c r="T50" s="113">
        <v>3.4597728920028992E-2</v>
      </c>
      <c r="U50" s="111">
        <v>1.3966480446927276E-2</v>
      </c>
      <c r="V50" s="131">
        <v>-2</v>
      </c>
    </row>
    <row r="51" spans="2:22">
      <c r="B51" s="196" t="s">
        <v>71</v>
      </c>
      <c r="C51" s="197"/>
      <c r="D51" s="134">
        <f>SUM(D41:D50)</f>
        <v>3651</v>
      </c>
      <c r="E51" s="135">
        <f>D51/D53</f>
        <v>0.61776649746192891</v>
      </c>
      <c r="F51" s="134">
        <f>SUM(F41:F50)</f>
        <v>3183</v>
      </c>
      <c r="G51" s="135">
        <f>F51/F53</f>
        <v>0.5936217829168221</v>
      </c>
      <c r="H51" s="136">
        <f>D51/F51-1</f>
        <v>0.14703110273327047</v>
      </c>
      <c r="I51" s="137"/>
      <c r="J51" s="134">
        <f>SUM(J41:J50)</f>
        <v>3938</v>
      </c>
      <c r="K51" s="138">
        <f>E51/J51-1</f>
        <v>-0.99984312684168053</v>
      </c>
      <c r="L51" s="139"/>
      <c r="O51" s="196" t="s">
        <v>71</v>
      </c>
      <c r="P51" s="197"/>
      <c r="Q51" s="134">
        <f>SUM(Q41:Q50)</f>
        <v>13762</v>
      </c>
      <c r="R51" s="135">
        <f>Q51/Q53</f>
        <v>0.59991281604184832</v>
      </c>
      <c r="S51" s="134">
        <f>SUM(S41:S50)</f>
        <v>12570</v>
      </c>
      <c r="T51" s="135">
        <f>S51/S53</f>
        <v>0.60739309011838605</v>
      </c>
      <c r="U51" s="136">
        <f>Q51/S51-1</f>
        <v>9.4828957836117667E-2</v>
      </c>
      <c r="V51" s="140"/>
    </row>
    <row r="52" spans="2:22">
      <c r="B52" s="196" t="s">
        <v>30</v>
      </c>
      <c r="C52" s="197"/>
      <c r="D52" s="134">
        <f>D53-D51</f>
        <v>2259</v>
      </c>
      <c r="E52" s="135">
        <f>D52/D53</f>
        <v>0.38223350253807109</v>
      </c>
      <c r="F52" s="134">
        <f>F53-F51</f>
        <v>2179</v>
      </c>
      <c r="G52" s="135">
        <f>F52/F53</f>
        <v>0.4063782170831779</v>
      </c>
      <c r="H52" s="136">
        <f>D52/F52-1</f>
        <v>3.6714089031665953E-2</v>
      </c>
      <c r="I52" s="141"/>
      <c r="J52" s="134">
        <f>J53-SUM(J41:J50)</f>
        <v>2494</v>
      </c>
      <c r="K52" s="138">
        <f>E52/J52-1</f>
        <v>-0.99984673877203767</v>
      </c>
      <c r="L52" s="139"/>
      <c r="O52" s="196" t="s">
        <v>30</v>
      </c>
      <c r="P52" s="197"/>
      <c r="Q52" s="134">
        <f>Q53-Q51</f>
        <v>9178</v>
      </c>
      <c r="R52" s="135">
        <f>Q52/Q53</f>
        <v>0.40008718395815168</v>
      </c>
      <c r="S52" s="134">
        <f>S53-S51</f>
        <v>8125</v>
      </c>
      <c r="T52" s="135">
        <f>S52/S53</f>
        <v>0.3926069098816139</v>
      </c>
      <c r="U52" s="136">
        <f>Q52/S52-1</f>
        <v>0.12959999999999994</v>
      </c>
      <c r="V52" s="142"/>
    </row>
    <row r="53" spans="2:22">
      <c r="B53" s="198" t="s">
        <v>72</v>
      </c>
      <c r="C53" s="199"/>
      <c r="D53" s="42">
        <v>5910</v>
      </c>
      <c r="E53" s="143">
        <v>1</v>
      </c>
      <c r="F53" s="42">
        <v>5362</v>
      </c>
      <c r="G53" s="143">
        <v>1</v>
      </c>
      <c r="H53" s="45">
        <v>0.10220067139127198</v>
      </c>
      <c r="I53" s="45"/>
      <c r="J53" s="42">
        <v>6432</v>
      </c>
      <c r="K53" s="15">
        <v>-8.1156716417910446E-2</v>
      </c>
      <c r="L53" s="144"/>
      <c r="O53" s="198" t="s">
        <v>72</v>
      </c>
      <c r="P53" s="199"/>
      <c r="Q53" s="42">
        <v>22940</v>
      </c>
      <c r="R53" s="143">
        <v>1</v>
      </c>
      <c r="S53" s="42">
        <v>20695</v>
      </c>
      <c r="T53" s="143">
        <v>1</v>
      </c>
      <c r="U53" s="145">
        <v>0.10848030925344276</v>
      </c>
      <c r="V53" s="144"/>
    </row>
  </sheetData>
  <mergeCells count="66">
    <mergeCell ref="K5:O5"/>
    <mergeCell ref="D6:E7"/>
    <mergeCell ref="D5:H5"/>
    <mergeCell ref="I5:J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  <mergeCell ref="O8:O9"/>
    <mergeCell ref="H8:H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7:H38"/>
    <mergeCell ref="H39:H40"/>
    <mergeCell ref="K39:K40"/>
    <mergeCell ref="K37:K38"/>
    <mergeCell ref="U39:U40"/>
    <mergeCell ref="V39:V40"/>
    <mergeCell ref="B25:C25"/>
    <mergeCell ref="B26:C26"/>
    <mergeCell ref="J35:L35"/>
    <mergeCell ref="D35:I35"/>
    <mergeCell ref="C7:C9"/>
    <mergeCell ref="J8:J9"/>
    <mergeCell ref="B33:L33"/>
    <mergeCell ref="C35:C37"/>
    <mergeCell ref="F37:G38"/>
    <mergeCell ref="I37:I38"/>
    <mergeCell ref="J37:J38"/>
    <mergeCell ref="F6:G7"/>
    <mergeCell ref="O51:P51"/>
    <mergeCell ref="O52:P52"/>
    <mergeCell ref="O53:P53"/>
    <mergeCell ref="B35:B37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</mergeCells>
  <phoneticPr fontId="7" type="noConversion"/>
  <conditionalFormatting sqref="H25 O25">
    <cfRule type="cellIs" dxfId="47" priority="433" operator="lessThan">
      <formula>0</formula>
    </cfRule>
  </conditionalFormatting>
  <conditionalFormatting sqref="H26 J26 O26">
    <cfRule type="cellIs" dxfId="46" priority="434" operator="lessThan">
      <formula>0</formula>
    </cfRule>
  </conditionalFormatting>
  <conditionalFormatting sqref="U51">
    <cfRule type="cellIs" dxfId="45" priority="38" operator="lessThan">
      <formula>0</formula>
    </cfRule>
  </conditionalFormatting>
  <conditionalFormatting sqref="K52">
    <cfRule type="cellIs" dxfId="44" priority="50" operator="lessThan">
      <formula>0</formula>
    </cfRule>
  </conditionalFormatting>
  <conditionalFormatting sqref="H52 J52">
    <cfRule type="cellIs" dxfId="43" priority="51" operator="lessThan">
      <formula>0</formula>
    </cfRule>
  </conditionalFormatting>
  <conditionalFormatting sqref="K51">
    <cfRule type="cellIs" dxfId="42" priority="48" operator="lessThan">
      <formula>0</formula>
    </cfRule>
  </conditionalFormatting>
  <conditionalFormatting sqref="H51">
    <cfRule type="cellIs" dxfId="41" priority="49" operator="lessThan">
      <formula>0</formula>
    </cfRule>
  </conditionalFormatting>
  <conditionalFormatting sqref="L52">
    <cfRule type="cellIs" dxfId="40" priority="46" operator="lessThan">
      <formula>0</formula>
    </cfRule>
  </conditionalFormatting>
  <conditionalFormatting sqref="K52">
    <cfRule type="cellIs" dxfId="39" priority="47" operator="lessThan">
      <formula>0</formula>
    </cfRule>
  </conditionalFormatting>
  <conditionalFormatting sqref="L51">
    <cfRule type="cellIs" dxfId="38" priority="44" operator="lessThan">
      <formula>0</formula>
    </cfRule>
  </conditionalFormatting>
  <conditionalFormatting sqref="K51">
    <cfRule type="cellIs" dxfId="37" priority="45" operator="lessThan">
      <formula>0</formula>
    </cfRule>
  </conditionalFormatting>
  <conditionalFormatting sqref="V51">
    <cfRule type="cellIs" dxfId="36" priority="41" operator="lessThan">
      <formula>0</formula>
    </cfRule>
    <cfRule type="cellIs" dxfId="35" priority="42" operator="equal">
      <formula>0</formula>
    </cfRule>
    <cfRule type="cellIs" dxfId="34" priority="43" operator="greaterThan">
      <formula>0</formula>
    </cfRule>
  </conditionalFormatting>
  <conditionalFormatting sqref="V52">
    <cfRule type="cellIs" dxfId="33" priority="40" operator="lessThan">
      <formula>0</formula>
    </cfRule>
  </conditionalFormatting>
  <conditionalFormatting sqref="U52">
    <cfRule type="cellIs" dxfId="32" priority="39" operator="lessThan">
      <formula>0</formula>
    </cfRule>
  </conditionalFormatting>
  <conditionalFormatting sqref="H10:H14 J10:J14 O10:O14">
    <cfRule type="cellIs" dxfId="31" priority="22" operator="lessThan">
      <formula>0</formula>
    </cfRule>
  </conditionalFormatting>
  <conditionalFormatting sqref="H15:H24 J15:J24 O15:O24">
    <cfRule type="cellIs" dxfId="30" priority="21" operator="lessThan">
      <formula>0</formula>
    </cfRule>
  </conditionalFormatting>
  <conditionalFormatting sqref="D10:E24 G10:J24 L10:L24 N10:O24">
    <cfRule type="cellIs" dxfId="29" priority="20" operator="equal">
      <formula>0</formula>
    </cfRule>
  </conditionalFormatting>
  <conditionalFormatting sqref="F10:F24">
    <cfRule type="cellIs" dxfId="28" priority="19" operator="equal">
      <formula>0</formula>
    </cfRule>
  </conditionalFormatting>
  <conditionalFormatting sqref="K10:K24">
    <cfRule type="cellIs" dxfId="27" priority="18" operator="equal">
      <formula>0</formula>
    </cfRule>
  </conditionalFormatting>
  <conditionalFormatting sqref="M10:M24">
    <cfRule type="cellIs" dxfId="26" priority="17" operator="equal">
      <formula>0</formula>
    </cfRule>
  </conditionalFormatting>
  <conditionalFormatting sqref="O27 J27 H27">
    <cfRule type="cellIs" dxfId="25" priority="16" operator="lessThan">
      <formula>0</formula>
    </cfRule>
  </conditionalFormatting>
  <conditionalFormatting sqref="K41:K50 H41:H50">
    <cfRule type="cellIs" dxfId="24" priority="15" operator="lessThan">
      <formula>0</formula>
    </cfRule>
  </conditionalFormatting>
  <conditionalFormatting sqref="L41:L50">
    <cfRule type="cellIs" dxfId="23" priority="12" operator="lessThan">
      <formula>0</formula>
    </cfRule>
    <cfRule type="cellIs" dxfId="22" priority="13" operator="equal">
      <formula>0</formula>
    </cfRule>
    <cfRule type="cellIs" dxfId="21" priority="14" operator="greaterThan">
      <formula>0</formula>
    </cfRule>
  </conditionalFormatting>
  <conditionalFormatting sqref="I41:I50">
    <cfRule type="cellIs" dxfId="20" priority="9" operator="lessThan">
      <formula>0</formula>
    </cfRule>
    <cfRule type="cellIs" dxfId="19" priority="10" operator="equal">
      <formula>0</formula>
    </cfRule>
    <cfRule type="cellIs" dxfId="18" priority="11" operator="greaterThan">
      <formula>0</formula>
    </cfRule>
  </conditionalFormatting>
  <conditionalFormatting sqref="H53:I53 K53">
    <cfRule type="cellIs" dxfId="17" priority="8" operator="lessThan">
      <formula>0</formula>
    </cfRule>
  </conditionalFormatting>
  <conditionalFormatting sqref="L53">
    <cfRule type="cellIs" dxfId="16" priority="7" operator="lessThan">
      <formula>0</formula>
    </cfRule>
  </conditionalFormatting>
  <conditionalFormatting sqref="U41:U50">
    <cfRule type="cellIs" dxfId="15" priority="6" operator="lessThan">
      <formula>0</formula>
    </cfRule>
  </conditionalFormatting>
  <conditionalFormatting sqref="V41:V50">
    <cfRule type="cellIs" dxfId="14" priority="3" operator="lessThan">
      <formula>0</formula>
    </cfRule>
    <cfRule type="cellIs" dxfId="13" priority="4" operator="equal">
      <formula>0</formula>
    </cfRule>
    <cfRule type="cellIs" dxfId="12" priority="5" operator="greaterThan">
      <formula>0</formula>
    </cfRule>
  </conditionalFormatting>
  <conditionalFormatting sqref="U53">
    <cfRule type="cellIs" dxfId="11" priority="2" operator="lessThan">
      <formula>0</formula>
    </cfRule>
  </conditionalFormatting>
  <conditionalFormatting sqref="V53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3"/>
      <c r="O1" s="71">
        <v>43594</v>
      </c>
    </row>
    <row r="2" spans="2:15">
      <c r="B2" s="214" t="s">
        <v>36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17"/>
    </row>
    <row r="3" spans="2:15">
      <c r="B3" s="215" t="s">
        <v>35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39" t="s">
        <v>32</v>
      </c>
    </row>
    <row r="4" spans="2:15" ht="15" customHeight="1">
      <c r="B4" s="174" t="s">
        <v>0</v>
      </c>
      <c r="C4" s="176" t="s">
        <v>1</v>
      </c>
      <c r="D4" s="178" t="s">
        <v>83</v>
      </c>
      <c r="E4" s="179"/>
      <c r="F4" s="179"/>
      <c r="G4" s="179"/>
      <c r="H4" s="180"/>
      <c r="I4" s="179" t="s">
        <v>79</v>
      </c>
      <c r="J4" s="179"/>
      <c r="K4" s="178" t="s">
        <v>84</v>
      </c>
      <c r="L4" s="179"/>
      <c r="M4" s="179"/>
      <c r="N4" s="179"/>
      <c r="O4" s="180"/>
    </row>
    <row r="5" spans="2:15">
      <c r="B5" s="175"/>
      <c r="C5" s="177"/>
      <c r="D5" s="190" t="s">
        <v>85</v>
      </c>
      <c r="E5" s="191"/>
      <c r="F5" s="191"/>
      <c r="G5" s="191"/>
      <c r="H5" s="192"/>
      <c r="I5" s="191" t="s">
        <v>80</v>
      </c>
      <c r="J5" s="191"/>
      <c r="K5" s="190" t="s">
        <v>86</v>
      </c>
      <c r="L5" s="191"/>
      <c r="M5" s="191"/>
      <c r="N5" s="191"/>
      <c r="O5" s="192"/>
    </row>
    <row r="6" spans="2:15" ht="19.5" customHeight="1">
      <c r="B6" s="175"/>
      <c r="C6" s="175"/>
      <c r="D6" s="170">
        <v>2019</v>
      </c>
      <c r="E6" s="171"/>
      <c r="F6" s="181">
        <v>2018</v>
      </c>
      <c r="G6" s="181"/>
      <c r="H6" s="183" t="s">
        <v>23</v>
      </c>
      <c r="I6" s="185">
        <v>2019</v>
      </c>
      <c r="J6" s="170" t="s">
        <v>87</v>
      </c>
      <c r="K6" s="170">
        <v>2019</v>
      </c>
      <c r="L6" s="171"/>
      <c r="M6" s="181">
        <v>2018</v>
      </c>
      <c r="N6" s="171"/>
      <c r="O6" s="161" t="s">
        <v>23</v>
      </c>
    </row>
    <row r="7" spans="2:15" ht="19.5" customHeight="1">
      <c r="B7" s="162" t="s">
        <v>24</v>
      </c>
      <c r="C7" s="162" t="s">
        <v>25</v>
      </c>
      <c r="D7" s="172"/>
      <c r="E7" s="173"/>
      <c r="F7" s="182"/>
      <c r="G7" s="182"/>
      <c r="H7" s="184"/>
      <c r="I7" s="186"/>
      <c r="J7" s="187"/>
      <c r="K7" s="172"/>
      <c r="L7" s="173"/>
      <c r="M7" s="182"/>
      <c r="N7" s="173"/>
      <c r="O7" s="161"/>
    </row>
    <row r="8" spans="2:15" ht="15" customHeight="1">
      <c r="B8" s="162"/>
      <c r="C8" s="162"/>
      <c r="D8" s="150" t="s">
        <v>26</v>
      </c>
      <c r="E8" s="146" t="s">
        <v>2</v>
      </c>
      <c r="F8" s="149" t="s">
        <v>26</v>
      </c>
      <c r="G8" s="62" t="s">
        <v>2</v>
      </c>
      <c r="H8" s="164" t="s">
        <v>27</v>
      </c>
      <c r="I8" s="63" t="s">
        <v>26</v>
      </c>
      <c r="J8" s="166" t="s">
        <v>88</v>
      </c>
      <c r="K8" s="150" t="s">
        <v>26</v>
      </c>
      <c r="L8" s="61" t="s">
        <v>2</v>
      </c>
      <c r="M8" s="149" t="s">
        <v>26</v>
      </c>
      <c r="N8" s="61" t="s">
        <v>2</v>
      </c>
      <c r="O8" s="168" t="s">
        <v>27</v>
      </c>
    </row>
    <row r="9" spans="2:15" ht="15" customHeight="1">
      <c r="B9" s="163"/>
      <c r="C9" s="163"/>
      <c r="D9" s="147" t="s">
        <v>28</v>
      </c>
      <c r="E9" s="148" t="s">
        <v>29</v>
      </c>
      <c r="F9" s="59" t="s">
        <v>28</v>
      </c>
      <c r="G9" s="60" t="s">
        <v>29</v>
      </c>
      <c r="H9" s="165"/>
      <c r="I9" s="64" t="s">
        <v>28</v>
      </c>
      <c r="J9" s="167"/>
      <c r="K9" s="147" t="s">
        <v>28</v>
      </c>
      <c r="L9" s="148" t="s">
        <v>29</v>
      </c>
      <c r="M9" s="59" t="s">
        <v>28</v>
      </c>
      <c r="N9" s="148" t="s">
        <v>29</v>
      </c>
      <c r="O9" s="169"/>
    </row>
    <row r="10" spans="2:15">
      <c r="B10" s="72">
        <v>1</v>
      </c>
      <c r="C10" s="73" t="s">
        <v>9</v>
      </c>
      <c r="D10" s="74">
        <v>121</v>
      </c>
      <c r="E10" s="75">
        <v>0.44485294117647056</v>
      </c>
      <c r="F10" s="74">
        <v>108</v>
      </c>
      <c r="G10" s="76">
        <v>0.42023346303501946</v>
      </c>
      <c r="H10" s="77">
        <v>0.12037037037037046</v>
      </c>
      <c r="I10" s="78">
        <v>71</v>
      </c>
      <c r="J10" s="79">
        <v>0.70422535211267601</v>
      </c>
      <c r="K10" s="74">
        <v>329</v>
      </c>
      <c r="L10" s="75">
        <v>0.40920398009950248</v>
      </c>
      <c r="M10" s="74">
        <v>435</v>
      </c>
      <c r="N10" s="76">
        <v>0.49208144796380088</v>
      </c>
      <c r="O10" s="77">
        <v>-0.2436781609195402</v>
      </c>
    </row>
    <row r="11" spans="2:15">
      <c r="B11" s="80">
        <v>2</v>
      </c>
      <c r="C11" s="81" t="s">
        <v>4</v>
      </c>
      <c r="D11" s="82">
        <v>54</v>
      </c>
      <c r="E11" s="83">
        <v>0.19852941176470587</v>
      </c>
      <c r="F11" s="82">
        <v>31</v>
      </c>
      <c r="G11" s="94">
        <v>0.12062256809338522</v>
      </c>
      <c r="H11" s="85">
        <v>0.74193548387096775</v>
      </c>
      <c r="I11" s="106">
        <v>57</v>
      </c>
      <c r="J11" s="95">
        <v>-5.2631578947368474E-2</v>
      </c>
      <c r="K11" s="82">
        <v>130</v>
      </c>
      <c r="L11" s="83">
        <v>0.16169154228855723</v>
      </c>
      <c r="M11" s="82">
        <v>63</v>
      </c>
      <c r="N11" s="94">
        <v>7.1266968325791852E-2</v>
      </c>
      <c r="O11" s="85">
        <v>1.0634920634920637</v>
      </c>
    </row>
    <row r="12" spans="2:15">
      <c r="B12" s="80">
        <v>3</v>
      </c>
      <c r="C12" s="81" t="s">
        <v>48</v>
      </c>
      <c r="D12" s="82">
        <v>18</v>
      </c>
      <c r="E12" s="83">
        <v>6.6176470588235295E-2</v>
      </c>
      <c r="F12" s="82">
        <v>14</v>
      </c>
      <c r="G12" s="94">
        <v>5.4474708171206226E-2</v>
      </c>
      <c r="H12" s="85">
        <v>0.28571428571428581</v>
      </c>
      <c r="I12" s="106">
        <v>19</v>
      </c>
      <c r="J12" s="95">
        <v>-5.2631578947368474E-2</v>
      </c>
      <c r="K12" s="82">
        <v>96</v>
      </c>
      <c r="L12" s="83">
        <v>0.11940298507462686</v>
      </c>
      <c r="M12" s="82">
        <v>107</v>
      </c>
      <c r="N12" s="94">
        <v>0.12104072398190045</v>
      </c>
      <c r="O12" s="85">
        <v>-0.10280373831775702</v>
      </c>
    </row>
    <row r="13" spans="2:15">
      <c r="B13" s="80">
        <v>4</v>
      </c>
      <c r="C13" s="81" t="s">
        <v>12</v>
      </c>
      <c r="D13" s="82">
        <v>17</v>
      </c>
      <c r="E13" s="83">
        <v>6.25E-2</v>
      </c>
      <c r="F13" s="82">
        <v>14</v>
      </c>
      <c r="G13" s="94">
        <v>5.4474708171206226E-2</v>
      </c>
      <c r="H13" s="85">
        <v>0.21428571428571419</v>
      </c>
      <c r="I13" s="106">
        <v>28</v>
      </c>
      <c r="J13" s="95">
        <v>-0.3928571428571429</v>
      </c>
      <c r="K13" s="82">
        <v>90</v>
      </c>
      <c r="L13" s="83">
        <v>0.11194029850746269</v>
      </c>
      <c r="M13" s="82">
        <v>45</v>
      </c>
      <c r="N13" s="94">
        <v>5.090497737556561E-2</v>
      </c>
      <c r="O13" s="85">
        <v>1</v>
      </c>
    </row>
    <row r="14" spans="2:15">
      <c r="B14" s="107">
        <v>5</v>
      </c>
      <c r="C14" s="96" t="s">
        <v>57</v>
      </c>
      <c r="D14" s="108">
        <v>0</v>
      </c>
      <c r="E14" s="109">
        <v>0</v>
      </c>
      <c r="F14" s="108">
        <v>0</v>
      </c>
      <c r="G14" s="110">
        <v>0</v>
      </c>
      <c r="H14" s="111"/>
      <c r="I14" s="112">
        <v>0</v>
      </c>
      <c r="J14" s="113"/>
      <c r="K14" s="108">
        <v>29</v>
      </c>
      <c r="L14" s="109">
        <v>3.6069651741293535E-2</v>
      </c>
      <c r="M14" s="108">
        <v>2</v>
      </c>
      <c r="N14" s="110">
        <v>2.2624434389140274E-3</v>
      </c>
      <c r="O14" s="111">
        <v>13.5</v>
      </c>
    </row>
    <row r="15" spans="2:15">
      <c r="B15" s="159" t="s">
        <v>52</v>
      </c>
      <c r="C15" s="160"/>
      <c r="D15" s="30">
        <f>SUM(D10:D14)</f>
        <v>210</v>
      </c>
      <c r="E15" s="31">
        <f>D15/D17</f>
        <v>0.7720588235294118</v>
      </c>
      <c r="F15" s="30">
        <f>SUM(F10:F14)</f>
        <v>167</v>
      </c>
      <c r="G15" s="31">
        <f>F15/F17</f>
        <v>0.64980544747081714</v>
      </c>
      <c r="H15" s="35">
        <f>D15/F15-1</f>
        <v>0.25748502994011968</v>
      </c>
      <c r="I15" s="30">
        <f>SUM(I10:I14)</f>
        <v>175</v>
      </c>
      <c r="J15" s="31">
        <f>I15/I17</f>
        <v>0.94594594594594594</v>
      </c>
      <c r="K15" s="30">
        <f>SUM(K10:K14)</f>
        <v>674</v>
      </c>
      <c r="L15" s="31">
        <f>K15/K17</f>
        <v>0.8383084577114428</v>
      </c>
      <c r="M15" s="30">
        <f>SUM(M10:M14)</f>
        <v>652</v>
      </c>
      <c r="N15" s="31">
        <f>M15/M17</f>
        <v>0.73755656108597289</v>
      </c>
      <c r="O15" s="35">
        <f>K15/M15-1</f>
        <v>3.3742331288343586E-2</v>
      </c>
    </row>
    <row r="16" spans="2:15" s="29" customFormat="1">
      <c r="B16" s="159" t="s">
        <v>30</v>
      </c>
      <c r="C16" s="160"/>
      <c r="D16" s="10">
        <f>D17-SUM(D10:D14)</f>
        <v>62</v>
      </c>
      <c r="E16" s="11">
        <f>D16/D17</f>
        <v>0.22794117647058823</v>
      </c>
      <c r="F16" s="10">
        <f>F17-SUM(F10:F14)</f>
        <v>90</v>
      </c>
      <c r="G16" s="11">
        <f>F16/F17</f>
        <v>0.35019455252918286</v>
      </c>
      <c r="H16" s="12">
        <f>D16/F16-1</f>
        <v>-0.31111111111111112</v>
      </c>
      <c r="I16" s="10">
        <f>I17-SUM(I10:I14)</f>
        <v>10</v>
      </c>
      <c r="J16" s="36">
        <f>D16/I16-1</f>
        <v>5.2</v>
      </c>
      <c r="K16" s="10">
        <f>K17-SUM(K10:K14)</f>
        <v>130</v>
      </c>
      <c r="L16" s="11">
        <f>K16/K17</f>
        <v>0.16169154228855723</v>
      </c>
      <c r="M16" s="10">
        <f>M17-SUM(M10:M14)</f>
        <v>232</v>
      </c>
      <c r="N16" s="11">
        <f>M16/M17</f>
        <v>0.26244343891402716</v>
      </c>
      <c r="O16" s="12">
        <f>K16/M16-1</f>
        <v>-0.43965517241379315</v>
      </c>
    </row>
    <row r="17" spans="2:15">
      <c r="B17" s="49"/>
      <c r="C17" s="50" t="s">
        <v>31</v>
      </c>
      <c r="D17" s="56">
        <v>272</v>
      </c>
      <c r="E17" s="88">
        <v>1</v>
      </c>
      <c r="F17" s="56">
        <v>257</v>
      </c>
      <c r="G17" s="89">
        <v>1</v>
      </c>
      <c r="H17" s="51">
        <v>5.8365758754863828E-2</v>
      </c>
      <c r="I17" s="57">
        <v>185</v>
      </c>
      <c r="J17" s="52">
        <v>0.47027027027027035</v>
      </c>
      <c r="K17" s="56">
        <v>804</v>
      </c>
      <c r="L17" s="88">
        <v>1</v>
      </c>
      <c r="M17" s="56">
        <v>884</v>
      </c>
      <c r="N17" s="89">
        <v>0.99999999999999989</v>
      </c>
      <c r="O17" s="51">
        <v>-9.0497737556561098E-2</v>
      </c>
    </row>
    <row r="18" spans="2:15">
      <c r="B18" t="s">
        <v>55</v>
      </c>
    </row>
    <row r="19" spans="2:15">
      <c r="B19" s="37" t="s">
        <v>47</v>
      </c>
    </row>
    <row r="20" spans="2:15">
      <c r="B20" s="38" t="s">
        <v>49</v>
      </c>
    </row>
    <row r="21" spans="2:15">
      <c r="B21" s="16" t="s">
        <v>56</v>
      </c>
    </row>
    <row r="22" spans="2:15">
      <c r="B22" s="16" t="s">
        <v>46</v>
      </c>
    </row>
    <row r="23" spans="2:15">
      <c r="B23" s="16"/>
    </row>
  </sheetData>
  <mergeCells count="25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B15:C15"/>
    <mergeCell ref="B16:C16"/>
    <mergeCell ref="D4:H4"/>
    <mergeCell ref="I4:J4"/>
    <mergeCell ref="K4:O4"/>
    <mergeCell ref="F6:G7"/>
    <mergeCell ref="D5:H5"/>
    <mergeCell ref="I5:J5"/>
    <mergeCell ref="K5:O5"/>
  </mergeCells>
  <phoneticPr fontId="7" type="noConversion"/>
  <conditionalFormatting sqref="H16">
    <cfRule type="cellIs" dxfId="9" priority="261" operator="lessThan">
      <formula>0</formula>
    </cfRule>
  </conditionalFormatting>
  <conditionalFormatting sqref="O16">
    <cfRule type="cellIs" dxfId="8" priority="260" operator="lessThan">
      <formula>0</formula>
    </cfRule>
  </conditionalFormatting>
  <conditionalFormatting sqref="J16">
    <cfRule type="cellIs" dxfId="7" priority="259" operator="lessThan">
      <formula>0</formula>
    </cfRule>
  </conditionalFormatting>
  <conditionalFormatting sqref="H15 O15">
    <cfRule type="cellIs" dxfId="6" priority="246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CV&gt;3.5T</vt:lpstr>
      <vt:lpstr>CV&gt;3.5T segments 1</vt:lpstr>
      <vt:lpstr>CV&gt;3.5T segments 2</vt:lpstr>
      <vt:lpstr>LCV&lt;=3.5T</vt:lpstr>
      <vt:lpstr>BUS&gt;3.5T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2019-05-09T11:43:33Z</dcterms:modified>
</cp:coreProperties>
</file>