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-15" windowWidth="14400" windowHeight="14160"/>
  </bookViews>
  <sheets>
    <sheet name="Summary table" sheetId="9" r:id="rId1"/>
    <sheet name="CV&gt;3,5T" sheetId="1" r:id="rId2"/>
    <sheet name="CV&gt;3,5T-segments 1" sheetId="3" r:id="rId3"/>
    <sheet name="CV&gt;3,5T-segments 2" sheetId="8" r:id="rId4"/>
    <sheet name="LCV&lt;=3,5T" sheetId="4" r:id="rId5"/>
    <sheet name="BUS&gt;3,5T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<sst xmlns="http://schemas.openxmlformats.org/spreadsheetml/2006/main" count="620" uniqueCount="113">
  <si>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</si>
  <si>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</si>
  <si>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</si>
  <si>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</si>
  <si>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</si>
  <si>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</si>
  <si>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</si>
  <si>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</si>
  <si>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</si>
  <si>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</si>
  <si>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</si>
  <si>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</si>
  <si>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</si>
  <si>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</si>
  <si>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</si>
  <si>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</si>
  <si>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</si>
  <si>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</si>
  <si>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</si>
  <si>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</si>
  <si>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</si>
  <si>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</si>
  <si>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</si>
  <si>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</si>
  <si>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</si>
  <si>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</si>
  <si>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</si>
  <si>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</si>
  <si>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</si>
  <si>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</si>
  <si>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</si>
  <si>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</si>
  <si>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</si>
  <si>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</si>
  <si>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</si>
  <si>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</si>
  <si>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</si>
  <si>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</si>
  <si>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</si>
  <si>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</si>
  <si>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</si>
  <si>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</si>
  <si>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</si>
  <si>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</si>
  <si>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</si>
  <si>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</si>
  <si>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</si>
  <si>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</si>
  <si>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</si>
  <si>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</si>
  <si>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</si>
  <si>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</si>
  <si>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</si>
  <si>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</si>
  <si>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</si>
  <si>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</si>
  <si>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</si>
  <si>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</si>
  <si>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</si>
  <si>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</si>
  <si>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</si>
  <si>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</si>
  <si>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</si>
  <si>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</si>
  <si>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</si>
  <si>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</si>
  <si>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</si>
  <si>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</si>
  <si>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</si>
  <si>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</si>
  <si>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</si>
  <si>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</si>
  <si>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</si>
  <si>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</si>
  <si>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</si>
  <si>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</si>
  <si>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</si>
  <si>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</si>
  <si>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</si>
  <si>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</si>
  <si>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</si>
  <si>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</si>
  <si>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Sep/Aug Ch %</t>
  </si>
  <si>
    <t>Październik</t>
  </si>
  <si>
    <t>October</t>
  </si>
  <si>
    <t>Paż/Wrz
Zmiana %</t>
  </si>
  <si>
    <t>Listopad</t>
  </si>
  <si>
    <t>November</t>
  </si>
  <si>
    <t>Rok narastająco Styczeń - Listopad</t>
  </si>
  <si>
    <t>YTD January - November</t>
  </si>
  <si>
    <t>Lis/Paż
Zmiana %</t>
  </si>
  <si>
    <t>YTD January -November</t>
  </si>
  <si>
    <t>Nov/Oct Ch %</t>
  </si>
  <si>
    <t>Lis/Paż
Zmiana poz</t>
  </si>
  <si>
    <t>Nov/Oct Ch position</t>
  </si>
  <si>
    <t>Ford Transit Custom</t>
  </si>
  <si>
    <t>Rejestracje nowych samochodów dostawczych do 3,5T, ranking modeli - Listopad2018</t>
  </si>
  <si>
    <t>Registrations of new LCV up to 3.5T, Top Models - November 2018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</si>
  <si>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</si>
  <si>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</si>
  <si>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</si>
  <si>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</si>
  <si>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</si>
  <si>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</si>
  <si>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</si>
  <si>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</si>
  <si>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buses over 3.5T</t>
  </si>
  <si>
    <t>COMMERCIAL VEHICLES - TOTAL</t>
  </si>
  <si>
    <t>*/ The data does not cover new registrations of domestic producers  their own brands</t>
  </si>
  <si>
    <t>2018
Nov</t>
  </si>
  <si>
    <t>2017
Nov</t>
  </si>
  <si>
    <t>2018
Jan - Nov</t>
  </si>
  <si>
    <t>2017
Jan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</si>
</sst>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7</xdr:col>
      <xdr:colOff>99624</xdr:colOff>
      <xdr:row>72</xdr:row>
      <xdr:rowOff>88335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11063111"/>
          <a:ext cx="620268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7</xdr:col>
      <xdr:colOff>284669</xdr:colOff>
      <xdr:row>31</xdr:row>
      <xdr:rowOff>143566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3810000"/>
          <a:ext cx="6084335" cy="3572566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32</xdr:row>
      <xdr:rowOff>0</xdr:rowOff>
    </xdr:from>
    <xdr:to>
      <xdr:col>7</xdr:col>
      <xdr:colOff>280182</xdr:colOff>
      <xdr:row>52</xdr:row>
      <xdr:rowOff>158840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33" y="7429500"/>
          <a:ext cx="6090432" cy="3968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tabSelected="1" zoomScale="90" zoomScaleNormal="90" workbookViewId="0">
      <selection activeCell="J44" sqref="J44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57</v>
      </c>
      <c r="D1" s="60"/>
      <c r="E1" s="60"/>
      <c r="F1" s="60"/>
      <c r="G1" s="60"/>
      <c r="H1" s="145">
        <v>43440</v>
      </c>
    </row>
    <row r="2" spans="2:8">
      <c r="H2" s="2" t="s">
        <v>98</v>
      </c>
    </row>
    <row r="3" spans="2:8" ht="26.25" customHeight="1">
      <c r="B3" s="151" t="s">
        <v>99</v>
      </c>
      <c r="C3" s="152"/>
      <c r="D3" s="152"/>
      <c r="E3" s="152"/>
      <c r="F3" s="152"/>
      <c r="G3" s="152"/>
      <c r="H3" s="153"/>
    </row>
    <row r="4" spans="2:8" ht="26.25" customHeight="1">
      <c r="B4" s="6"/>
      <c r="C4" s="137" t="s">
        <v>109</v>
      </c>
      <c r="D4" s="137" t="s">
        <v>110</v>
      </c>
      <c r="E4" s="7" t="s">
        <v>100</v>
      </c>
      <c r="F4" s="137" t="s">
        <v>111</v>
      </c>
      <c r="G4" s="137" t="s">
        <v>112</v>
      </c>
      <c r="H4" s="7" t="s">
        <v>100</v>
      </c>
    </row>
    <row r="5" spans="2:8" ht="26.25" customHeight="1">
      <c r="B5" s="3" t="s">
        <v>101</v>
      </c>
      <c r="C5" s="138">
        <v>2404</v>
      </c>
      <c r="D5" s="138">
        <v>2475</v>
      </c>
      <c r="E5" s="139">
        <v>-2.868686868686865E-2</v>
      </c>
      <c r="F5" s="138">
        <v>27852</v>
      </c>
      <c r="G5" s="138">
        <v>24930</v>
      </c>
      <c r="H5" s="139">
        <v>0.11720818291215407</v>
      </c>
    </row>
    <row r="6" spans="2:8" ht="26.25" customHeight="1">
      <c r="B6" s="4" t="s">
        <v>102</v>
      </c>
      <c r="C6" s="140">
        <v>552</v>
      </c>
      <c r="D6" s="140">
        <v>462</v>
      </c>
      <c r="E6" s="141">
        <v>0.19480519480519476</v>
      </c>
      <c r="F6" s="140">
        <v>6264</v>
      </c>
      <c r="G6" s="140">
        <v>5197</v>
      </c>
      <c r="H6" s="141">
        <v>0.20531075620550321</v>
      </c>
    </row>
    <row r="7" spans="2:8" ht="26.25" customHeight="1">
      <c r="B7" s="4" t="s">
        <v>103</v>
      </c>
      <c r="C7" s="140">
        <v>153</v>
      </c>
      <c r="D7" s="140">
        <v>123</v>
      </c>
      <c r="E7" s="141">
        <v>0.24390243902439024</v>
      </c>
      <c r="F7" s="140">
        <v>810</v>
      </c>
      <c r="G7" s="140">
        <v>631</v>
      </c>
      <c r="H7" s="141">
        <v>0.28367670364500785</v>
      </c>
    </row>
    <row r="8" spans="2:8" ht="26.25" customHeight="1">
      <c r="B8" s="5" t="s">
        <v>104</v>
      </c>
      <c r="C8" s="140">
        <v>1699</v>
      </c>
      <c r="D8" s="140">
        <v>1890</v>
      </c>
      <c r="E8" s="142">
        <v>-0.10105820105820107</v>
      </c>
      <c r="F8" s="140">
        <v>20778</v>
      </c>
      <c r="G8" s="140">
        <v>19102</v>
      </c>
      <c r="H8" s="142">
        <v>8.7739503716888212E-2</v>
      </c>
    </row>
    <row r="9" spans="2:8" ht="26.25" customHeight="1">
      <c r="B9" s="3" t="s">
        <v>105</v>
      </c>
      <c r="C9" s="138">
        <v>153</v>
      </c>
      <c r="D9" s="138">
        <v>110</v>
      </c>
      <c r="E9" s="139">
        <v>0.39090909090909087</v>
      </c>
      <c r="F9" s="138">
        <v>2501</v>
      </c>
      <c r="G9" s="138">
        <v>1934</v>
      </c>
      <c r="H9" s="139">
        <v>0.29317476732161318</v>
      </c>
    </row>
    <row r="10" spans="2:8" ht="26.25" customHeight="1">
      <c r="B10" s="5" t="s">
        <v>106</v>
      </c>
      <c r="C10" s="140">
        <v>153</v>
      </c>
      <c r="D10" s="140">
        <v>110</v>
      </c>
      <c r="E10" s="142">
        <v>0.39090909090909087</v>
      </c>
      <c r="F10" s="140">
        <v>2501</v>
      </c>
      <c r="G10" s="140">
        <v>1934</v>
      </c>
      <c r="H10" s="142">
        <v>0.29317476732161318</v>
      </c>
    </row>
    <row r="11" spans="2:8" ht="26.25" customHeight="1">
      <c r="B11" s="8" t="s">
        <v>107</v>
      </c>
      <c r="C11" s="143">
        <v>2557</v>
      </c>
      <c r="D11" s="143">
        <v>2585</v>
      </c>
      <c r="E11" s="144">
        <v>-1.0831721470019318E-2</v>
      </c>
      <c r="F11" s="143">
        <v>30353</v>
      </c>
      <c r="G11" s="143">
        <v>26864</v>
      </c>
      <c r="H11" s="144">
        <v>0.12987641453245979</v>
      </c>
    </row>
    <row r="12" spans="2:8" ht="15" customHeight="1">
      <c r="B12" s="61" t="s">
        <v>108</v>
      </c>
    </row>
    <row r="18" spans="16:16">
      <c r="P18" s="87"/>
    </row>
  </sheetData>
  <mergeCells count="1">
    <mergeCell ref="B3:H3"/>
  </mergeCells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S21" sqref="S21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5">
        <v>43440</v>
      </c>
    </row>
    <row r="2" spans="2:15" ht="14.45" customHeight="1">
      <c r="B2" s="159" t="s">
        <v>20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2:15" ht="14.45" customHeight="1">
      <c r="B3" s="160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38</v>
      </c>
    </row>
    <row r="5" spans="2:15" ht="14.25" customHeight="1">
      <c r="B5" s="179" t="s">
        <v>0</v>
      </c>
      <c r="C5" s="181" t="s">
        <v>1</v>
      </c>
      <c r="D5" s="164" t="s">
        <v>86</v>
      </c>
      <c r="E5" s="154"/>
      <c r="F5" s="154"/>
      <c r="G5" s="154"/>
      <c r="H5" s="165"/>
      <c r="I5" s="154" t="s">
        <v>83</v>
      </c>
      <c r="J5" s="154"/>
      <c r="K5" s="164" t="s">
        <v>88</v>
      </c>
      <c r="L5" s="154"/>
      <c r="M5" s="154"/>
      <c r="N5" s="154"/>
      <c r="O5" s="165"/>
    </row>
    <row r="6" spans="2:15" ht="14.45" customHeight="1">
      <c r="B6" s="180"/>
      <c r="C6" s="182"/>
      <c r="D6" s="161" t="s">
        <v>87</v>
      </c>
      <c r="E6" s="162"/>
      <c r="F6" s="162"/>
      <c r="G6" s="162"/>
      <c r="H6" s="163"/>
      <c r="I6" s="162" t="s">
        <v>84</v>
      </c>
      <c r="J6" s="162"/>
      <c r="K6" s="161" t="s">
        <v>89</v>
      </c>
      <c r="L6" s="162"/>
      <c r="M6" s="162"/>
      <c r="N6" s="162"/>
      <c r="O6" s="163"/>
    </row>
    <row r="7" spans="2:15" ht="14.45" customHeight="1">
      <c r="B7" s="180"/>
      <c r="C7" s="180"/>
      <c r="D7" s="155">
        <v>2018</v>
      </c>
      <c r="E7" s="156"/>
      <c r="F7" s="166">
        <v>2017</v>
      </c>
      <c r="G7" s="166"/>
      <c r="H7" s="183" t="s">
        <v>23</v>
      </c>
      <c r="I7" s="185">
        <v>2018</v>
      </c>
      <c r="J7" s="155" t="s">
        <v>90</v>
      </c>
      <c r="K7" s="155">
        <v>2018</v>
      </c>
      <c r="L7" s="156"/>
      <c r="M7" s="166">
        <v>2017</v>
      </c>
      <c r="N7" s="156"/>
      <c r="O7" s="170" t="s">
        <v>23</v>
      </c>
    </row>
    <row r="8" spans="2:15" ht="14.45" customHeight="1">
      <c r="B8" s="171" t="s">
        <v>24</v>
      </c>
      <c r="C8" s="171" t="s">
        <v>25</v>
      </c>
      <c r="D8" s="157"/>
      <c r="E8" s="158"/>
      <c r="F8" s="167"/>
      <c r="G8" s="167"/>
      <c r="H8" s="184"/>
      <c r="I8" s="186"/>
      <c r="J8" s="187"/>
      <c r="K8" s="157"/>
      <c r="L8" s="158"/>
      <c r="M8" s="167"/>
      <c r="N8" s="158"/>
      <c r="O8" s="170"/>
    </row>
    <row r="9" spans="2:15" ht="14.25" customHeight="1">
      <c r="B9" s="171"/>
      <c r="C9" s="171"/>
      <c r="D9" s="136" t="s">
        <v>26</v>
      </c>
      <c r="E9" s="133" t="s">
        <v>2</v>
      </c>
      <c r="F9" s="132" t="s">
        <v>26</v>
      </c>
      <c r="G9" s="118" t="s">
        <v>2</v>
      </c>
      <c r="H9" s="173" t="s">
        <v>27</v>
      </c>
      <c r="I9" s="119" t="s">
        <v>26</v>
      </c>
      <c r="J9" s="175" t="s">
        <v>92</v>
      </c>
      <c r="K9" s="136" t="s">
        <v>26</v>
      </c>
      <c r="L9" s="114" t="s">
        <v>2</v>
      </c>
      <c r="M9" s="132" t="s">
        <v>26</v>
      </c>
      <c r="N9" s="114" t="s">
        <v>2</v>
      </c>
      <c r="O9" s="177" t="s">
        <v>27</v>
      </c>
    </row>
    <row r="10" spans="2:15" ht="14.45" customHeight="1">
      <c r="B10" s="172"/>
      <c r="C10" s="172"/>
      <c r="D10" s="134" t="s">
        <v>28</v>
      </c>
      <c r="E10" s="135" t="s">
        <v>29</v>
      </c>
      <c r="F10" s="112" t="s">
        <v>28</v>
      </c>
      <c r="G10" s="113" t="s">
        <v>29</v>
      </c>
      <c r="H10" s="174"/>
      <c r="I10" s="120" t="s">
        <v>28</v>
      </c>
      <c r="J10" s="176"/>
      <c r="K10" s="134" t="s">
        <v>28</v>
      </c>
      <c r="L10" s="135" t="s">
        <v>29</v>
      </c>
      <c r="M10" s="112" t="s">
        <v>28</v>
      </c>
      <c r="N10" s="135" t="s">
        <v>29</v>
      </c>
      <c r="O10" s="178"/>
    </row>
    <row r="11" spans="2:15" ht="14.45" customHeight="1">
      <c r="B11" s="90">
        <v>1</v>
      </c>
      <c r="C11" s="121" t="s">
        <v>3</v>
      </c>
      <c r="D11" s="102">
        <v>415</v>
      </c>
      <c r="E11" s="124">
        <v>0.1726289517470882</v>
      </c>
      <c r="F11" s="102">
        <v>413</v>
      </c>
      <c r="G11" s="126">
        <v>0.16686868686868686</v>
      </c>
      <c r="H11" s="116">
        <v>4.8426150121065881E-3</v>
      </c>
      <c r="I11" s="106">
        <v>730</v>
      </c>
      <c r="J11" s="115">
        <v>-0.43150684931506844</v>
      </c>
      <c r="K11" s="102">
        <v>6207</v>
      </c>
      <c r="L11" s="124">
        <v>0.22285652735889702</v>
      </c>
      <c r="M11" s="102">
        <v>4716</v>
      </c>
      <c r="N11" s="126">
        <v>0.1891696750902527</v>
      </c>
      <c r="O11" s="116">
        <v>0.3161577608142494</v>
      </c>
    </row>
    <row r="12" spans="2:15" ht="14.45" customHeight="1">
      <c r="B12" s="111">
        <v>2</v>
      </c>
      <c r="C12" s="122" t="s">
        <v>4</v>
      </c>
      <c r="D12" s="128">
        <v>443</v>
      </c>
      <c r="E12" s="125">
        <v>0.18427620632279534</v>
      </c>
      <c r="F12" s="128">
        <v>434</v>
      </c>
      <c r="G12" s="127">
        <v>0.17535353535353534</v>
      </c>
      <c r="H12" s="117">
        <v>2.0737327188940169E-2</v>
      </c>
      <c r="I12" s="129">
        <v>615</v>
      </c>
      <c r="J12" s="110">
        <v>-0.27967479674796747</v>
      </c>
      <c r="K12" s="128">
        <v>5463</v>
      </c>
      <c r="L12" s="125">
        <v>0.19614390348987507</v>
      </c>
      <c r="M12" s="128">
        <v>4222</v>
      </c>
      <c r="N12" s="127">
        <v>0.16935419173686322</v>
      </c>
      <c r="O12" s="117">
        <v>0.29393652297489337</v>
      </c>
    </row>
    <row r="13" spans="2:15" ht="14.45" customHeight="1">
      <c r="B13" s="111">
        <v>3</v>
      </c>
      <c r="C13" s="122" t="s">
        <v>10</v>
      </c>
      <c r="D13" s="128">
        <v>360</v>
      </c>
      <c r="E13" s="125">
        <v>0.14975041597337771</v>
      </c>
      <c r="F13" s="128">
        <v>445</v>
      </c>
      <c r="G13" s="127">
        <v>0.17979797979797979</v>
      </c>
      <c r="H13" s="117">
        <v>-0.1910112359550562</v>
      </c>
      <c r="I13" s="129">
        <v>565</v>
      </c>
      <c r="J13" s="110">
        <v>-0.36283185840707965</v>
      </c>
      <c r="K13" s="128">
        <v>4591</v>
      </c>
      <c r="L13" s="125">
        <v>0.16483555938532241</v>
      </c>
      <c r="M13" s="128">
        <v>4337</v>
      </c>
      <c r="N13" s="127">
        <v>0.17396710790212594</v>
      </c>
      <c r="O13" s="117">
        <v>5.8565828913995865E-2</v>
      </c>
    </row>
    <row r="14" spans="2:15" ht="14.45" customHeight="1">
      <c r="B14" s="111">
        <v>4</v>
      </c>
      <c r="C14" s="122" t="s">
        <v>8</v>
      </c>
      <c r="D14" s="128">
        <v>454</v>
      </c>
      <c r="E14" s="125">
        <v>0.18885191347753744</v>
      </c>
      <c r="F14" s="128">
        <v>343</v>
      </c>
      <c r="G14" s="127">
        <v>0.13858585858585859</v>
      </c>
      <c r="H14" s="117">
        <v>0.32361516034985427</v>
      </c>
      <c r="I14" s="129">
        <v>487</v>
      </c>
      <c r="J14" s="110">
        <v>-6.7761806981519457E-2</v>
      </c>
      <c r="K14" s="128">
        <v>4070</v>
      </c>
      <c r="L14" s="125">
        <v>0.14612954186413901</v>
      </c>
      <c r="M14" s="128">
        <v>3770</v>
      </c>
      <c r="N14" s="127">
        <v>0.15122342559165664</v>
      </c>
      <c r="O14" s="117">
        <v>7.9575596816976235E-2</v>
      </c>
    </row>
    <row r="15" spans="2:15" ht="14.45" customHeight="1">
      <c r="B15" s="111">
        <v>5</v>
      </c>
      <c r="C15" s="122" t="s">
        <v>9</v>
      </c>
      <c r="D15" s="128">
        <v>365</v>
      </c>
      <c r="E15" s="125">
        <v>0.15183028286189684</v>
      </c>
      <c r="F15" s="128">
        <v>425</v>
      </c>
      <c r="G15" s="127">
        <v>0.17171717171717171</v>
      </c>
      <c r="H15" s="117">
        <v>-0.14117647058823535</v>
      </c>
      <c r="I15" s="129">
        <v>567</v>
      </c>
      <c r="J15" s="110">
        <v>-0.35626102292768957</v>
      </c>
      <c r="K15" s="128">
        <v>4000</v>
      </c>
      <c r="L15" s="125">
        <v>0.14361625736033318</v>
      </c>
      <c r="M15" s="128">
        <v>3906</v>
      </c>
      <c r="N15" s="127">
        <v>0.15667870036101084</v>
      </c>
      <c r="O15" s="117">
        <v>2.406554019457241E-2</v>
      </c>
    </row>
    <row r="16" spans="2:15" ht="14.45" customHeight="1">
      <c r="B16" s="111">
        <v>6</v>
      </c>
      <c r="C16" s="122" t="s">
        <v>11</v>
      </c>
      <c r="D16" s="128">
        <v>182</v>
      </c>
      <c r="E16" s="125">
        <v>7.5707154742096508E-2</v>
      </c>
      <c r="F16" s="128">
        <v>198</v>
      </c>
      <c r="G16" s="127">
        <v>0.08</v>
      </c>
      <c r="H16" s="117">
        <v>-8.0808080808080773E-2</v>
      </c>
      <c r="I16" s="129">
        <v>202</v>
      </c>
      <c r="J16" s="110">
        <v>-9.9009900990098987E-2</v>
      </c>
      <c r="K16" s="128">
        <v>1657</v>
      </c>
      <c r="L16" s="125">
        <v>5.9493034611518024E-2</v>
      </c>
      <c r="M16" s="128">
        <v>1533</v>
      </c>
      <c r="N16" s="127">
        <v>6.1492178098676291E-2</v>
      </c>
      <c r="O16" s="117">
        <v>8.0887149380300061E-2</v>
      </c>
    </row>
    <row r="17" spans="2:15" ht="14.45" customHeight="1">
      <c r="B17" s="111">
        <v>7</v>
      </c>
      <c r="C17" s="122" t="s">
        <v>12</v>
      </c>
      <c r="D17" s="128">
        <v>164</v>
      </c>
      <c r="E17" s="125">
        <v>6.8219633943427616E-2</v>
      </c>
      <c r="F17" s="128">
        <v>191</v>
      </c>
      <c r="G17" s="127">
        <v>7.7171717171717169E-2</v>
      </c>
      <c r="H17" s="117">
        <v>-0.1413612565445026</v>
      </c>
      <c r="I17" s="129">
        <v>171</v>
      </c>
      <c r="J17" s="110">
        <v>-4.0935672514619936E-2</v>
      </c>
      <c r="K17" s="128">
        <v>1622</v>
      </c>
      <c r="L17" s="125">
        <v>5.8236392359615106E-2</v>
      </c>
      <c r="M17" s="128">
        <v>2288</v>
      </c>
      <c r="N17" s="127">
        <v>9.177697553148817E-2</v>
      </c>
      <c r="O17" s="117">
        <v>-0.29108391608391604</v>
      </c>
    </row>
    <row r="18" spans="2:15">
      <c r="B18" s="168" t="s">
        <v>80</v>
      </c>
      <c r="C18" s="169"/>
      <c r="D18" s="104">
        <f>SUM(D11:D17)</f>
        <v>2383</v>
      </c>
      <c r="E18" s="101">
        <f>D18/D20</f>
        <v>0.99126455906821964</v>
      </c>
      <c r="F18" s="45">
        <f>SUM(F11:F17)</f>
        <v>2449</v>
      </c>
      <c r="G18" s="101">
        <f>F18/F20</f>
        <v>0.98949494949494954</v>
      </c>
      <c r="H18" s="99">
        <f>D18/F18-1</f>
        <v>-2.6949775418538158E-2</v>
      </c>
      <c r="I18" s="45">
        <f>SUM(I11:I17)</f>
        <v>3337</v>
      </c>
      <c r="J18" s="49">
        <f>D18/I18-1</f>
        <v>-0.28588552592148642</v>
      </c>
      <c r="K18" s="45">
        <f>SUM(K11:K17)</f>
        <v>27610</v>
      </c>
      <c r="L18" s="101">
        <f>K18/K20</f>
        <v>0.99131121642969988</v>
      </c>
      <c r="M18" s="45">
        <f>SUM(M11:M17)</f>
        <v>24772</v>
      </c>
      <c r="N18" s="101">
        <f>M18/M20</f>
        <v>0.99366225431207378</v>
      </c>
      <c r="O18" s="99">
        <f>K18/M18-1</f>
        <v>0.11456483126110117</v>
      </c>
    </row>
    <row r="19" spans="2:15">
      <c r="B19" s="168" t="s">
        <v>30</v>
      </c>
      <c r="C19" s="169"/>
      <c r="D19" s="45">
        <f>D20-D18</f>
        <v>21</v>
      </c>
      <c r="E19" s="101">
        <f>D19/D20</f>
        <v>8.7354409317803652E-3</v>
      </c>
      <c r="F19" s="45">
        <f>F20-F18</f>
        <v>26</v>
      </c>
      <c r="G19" s="101">
        <f>F19/F20</f>
        <v>1.0505050505050505E-2</v>
      </c>
      <c r="H19" s="99">
        <f>D19/F19-1</f>
        <v>-0.19230769230769229</v>
      </c>
      <c r="I19" s="45">
        <f>I20-I18</f>
        <v>56</v>
      </c>
      <c r="J19" s="49">
        <f>D19/I19-1</f>
        <v>-0.625</v>
      </c>
      <c r="K19" s="45">
        <f>K20-K18</f>
        <v>242</v>
      </c>
      <c r="L19" s="101">
        <f>K19/K20</f>
        <v>8.6887835703001581E-3</v>
      </c>
      <c r="M19" s="45">
        <f>M20-M18</f>
        <v>158</v>
      </c>
      <c r="N19" s="101">
        <f>M19/M20</f>
        <v>6.3377456879261931E-3</v>
      </c>
      <c r="O19" s="99">
        <f>K19/M19-1</f>
        <v>0.53164556962025311</v>
      </c>
    </row>
    <row r="20" spans="2:15">
      <c r="B20" s="93"/>
      <c r="C20" s="94" t="s">
        <v>31</v>
      </c>
      <c r="D20" s="105">
        <v>2404</v>
      </c>
      <c r="E20" s="95">
        <v>1</v>
      </c>
      <c r="F20" s="105">
        <v>2475</v>
      </c>
      <c r="G20" s="96">
        <v>1</v>
      </c>
      <c r="H20" s="97">
        <v>-2.868686868686865E-2</v>
      </c>
      <c r="I20" s="107">
        <v>3393</v>
      </c>
      <c r="J20" s="98">
        <v>-0.29148246389625698</v>
      </c>
      <c r="K20" s="105">
        <v>27852</v>
      </c>
      <c r="L20" s="95">
        <v>1</v>
      </c>
      <c r="M20" s="105">
        <v>24930</v>
      </c>
      <c r="N20" s="96">
        <v>1</v>
      </c>
      <c r="O20" s="97">
        <v>0.11720818291215407</v>
      </c>
    </row>
    <row r="21" spans="2:15">
      <c r="B21" s="109" t="s">
        <v>45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4" sqref="O14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5">
        <v>43440</v>
      </c>
    </row>
    <row r="2" spans="2:15" ht="14.45" customHeight="1">
      <c r="B2" s="159" t="s">
        <v>20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36"/>
    </row>
    <row r="3" spans="2:15" ht="14.45" customHeight="1">
      <c r="B3" s="160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9" t="s">
        <v>38</v>
      </c>
    </row>
    <row r="4" spans="2:15" ht="14.45" customHeight="1">
      <c r="B4" s="181" t="s">
        <v>22</v>
      </c>
      <c r="C4" s="181" t="s">
        <v>1</v>
      </c>
      <c r="D4" s="164" t="s">
        <v>86</v>
      </c>
      <c r="E4" s="154"/>
      <c r="F4" s="154"/>
      <c r="G4" s="154"/>
      <c r="H4" s="165"/>
      <c r="I4" s="154" t="s">
        <v>83</v>
      </c>
      <c r="J4" s="154"/>
      <c r="K4" s="164" t="s">
        <v>88</v>
      </c>
      <c r="L4" s="154"/>
      <c r="M4" s="154"/>
      <c r="N4" s="154"/>
      <c r="O4" s="165"/>
    </row>
    <row r="5" spans="2:15" ht="14.45" customHeight="1">
      <c r="B5" s="182"/>
      <c r="C5" s="182"/>
      <c r="D5" s="161" t="s">
        <v>87</v>
      </c>
      <c r="E5" s="162"/>
      <c r="F5" s="162"/>
      <c r="G5" s="162"/>
      <c r="H5" s="163"/>
      <c r="I5" s="162" t="s">
        <v>84</v>
      </c>
      <c r="J5" s="162"/>
      <c r="K5" s="161" t="s">
        <v>89</v>
      </c>
      <c r="L5" s="162"/>
      <c r="M5" s="162"/>
      <c r="N5" s="162"/>
      <c r="O5" s="163"/>
    </row>
    <row r="6" spans="2:15" ht="14.45" customHeight="1">
      <c r="B6" s="182"/>
      <c r="C6" s="180"/>
      <c r="D6" s="155">
        <v>2018</v>
      </c>
      <c r="E6" s="156"/>
      <c r="F6" s="166">
        <v>2017</v>
      </c>
      <c r="G6" s="166"/>
      <c r="H6" s="183" t="s">
        <v>23</v>
      </c>
      <c r="I6" s="185">
        <v>2018</v>
      </c>
      <c r="J6" s="155" t="s">
        <v>90</v>
      </c>
      <c r="K6" s="155">
        <v>2018</v>
      </c>
      <c r="L6" s="156"/>
      <c r="M6" s="166">
        <v>2017</v>
      </c>
      <c r="N6" s="156"/>
      <c r="O6" s="170" t="s">
        <v>23</v>
      </c>
    </row>
    <row r="7" spans="2:15" ht="14.45" customHeight="1">
      <c r="B7" s="188" t="s">
        <v>22</v>
      </c>
      <c r="C7" s="171" t="s">
        <v>25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4.45" customHeight="1">
      <c r="B8" s="188"/>
      <c r="C8" s="171"/>
      <c r="D8" s="136" t="s">
        <v>26</v>
      </c>
      <c r="E8" s="133" t="s">
        <v>2</v>
      </c>
      <c r="F8" s="132" t="s">
        <v>26</v>
      </c>
      <c r="G8" s="118" t="s">
        <v>2</v>
      </c>
      <c r="H8" s="173" t="s">
        <v>27</v>
      </c>
      <c r="I8" s="119" t="s">
        <v>26</v>
      </c>
      <c r="J8" s="175" t="s">
        <v>92</v>
      </c>
      <c r="K8" s="136" t="s">
        <v>26</v>
      </c>
      <c r="L8" s="114" t="s">
        <v>2</v>
      </c>
      <c r="M8" s="132" t="s">
        <v>26</v>
      </c>
      <c r="N8" s="114" t="s">
        <v>2</v>
      </c>
      <c r="O8" s="177" t="s">
        <v>27</v>
      </c>
    </row>
    <row r="9" spans="2:15" ht="14.45" customHeight="1">
      <c r="B9" s="189"/>
      <c r="C9" s="172"/>
      <c r="D9" s="134" t="s">
        <v>28</v>
      </c>
      <c r="E9" s="135" t="s">
        <v>29</v>
      </c>
      <c r="F9" s="112" t="s">
        <v>28</v>
      </c>
      <c r="G9" s="113" t="s">
        <v>29</v>
      </c>
      <c r="H9" s="174"/>
      <c r="I9" s="120" t="s">
        <v>28</v>
      </c>
      <c r="J9" s="176"/>
      <c r="K9" s="134" t="s">
        <v>28</v>
      </c>
      <c r="L9" s="135" t="s">
        <v>29</v>
      </c>
      <c r="M9" s="112" t="s">
        <v>28</v>
      </c>
      <c r="N9" s="135" t="s">
        <v>29</v>
      </c>
      <c r="O9" s="178"/>
    </row>
    <row r="10" spans="2:15" ht="14.45" customHeight="1">
      <c r="B10" s="111"/>
      <c r="C10" s="121" t="s">
        <v>12</v>
      </c>
      <c r="D10" s="10">
        <v>98</v>
      </c>
      <c r="E10" s="124">
        <v>0.51308900523560208</v>
      </c>
      <c r="F10" s="55">
        <v>115</v>
      </c>
      <c r="G10" s="126">
        <v>0.52752293577981646</v>
      </c>
      <c r="H10" s="116">
        <v>-0.14782608695652177</v>
      </c>
      <c r="I10" s="55">
        <v>114</v>
      </c>
      <c r="J10" s="115">
        <v>-0.14035087719298245</v>
      </c>
      <c r="K10" s="10">
        <v>916</v>
      </c>
      <c r="L10" s="124">
        <v>0.4246638850254984</v>
      </c>
      <c r="M10" s="55">
        <v>949</v>
      </c>
      <c r="N10" s="126">
        <v>0.47426286856571714</v>
      </c>
      <c r="O10" s="116">
        <v>-3.4773445732349861E-2</v>
      </c>
    </row>
    <row r="11" spans="2:15" ht="14.45" customHeight="1">
      <c r="B11" s="111"/>
      <c r="C11" s="122" t="s">
        <v>4</v>
      </c>
      <c r="D11" s="11">
        <v>28</v>
      </c>
      <c r="E11" s="125">
        <v>0.14659685863874344</v>
      </c>
      <c r="F11" s="12">
        <v>25</v>
      </c>
      <c r="G11" s="127">
        <v>0.11467889908256881</v>
      </c>
      <c r="H11" s="117">
        <v>0.12000000000000011</v>
      </c>
      <c r="I11" s="12">
        <v>43</v>
      </c>
      <c r="J11" s="110">
        <v>-0.34883720930232553</v>
      </c>
      <c r="K11" s="11">
        <v>524</v>
      </c>
      <c r="L11" s="125">
        <v>0.24292999536393139</v>
      </c>
      <c r="M11" s="12">
        <v>468</v>
      </c>
      <c r="N11" s="127">
        <v>0.23388305847076463</v>
      </c>
      <c r="O11" s="117">
        <v>0.11965811965811968</v>
      </c>
    </row>
    <row r="12" spans="2:15" ht="14.45" customHeight="1">
      <c r="B12" s="111"/>
      <c r="C12" s="122" t="s">
        <v>9</v>
      </c>
      <c r="D12" s="11">
        <v>26</v>
      </c>
      <c r="E12" s="125">
        <v>0.13612565445026178</v>
      </c>
      <c r="F12" s="12">
        <v>45</v>
      </c>
      <c r="G12" s="127">
        <v>0.20642201834862386</v>
      </c>
      <c r="H12" s="117">
        <v>-0.42222222222222228</v>
      </c>
      <c r="I12" s="12">
        <v>38</v>
      </c>
      <c r="J12" s="110">
        <v>-0.31578947368421051</v>
      </c>
      <c r="K12" s="11">
        <v>355</v>
      </c>
      <c r="L12" s="125">
        <v>0.1645804357904497</v>
      </c>
      <c r="M12" s="12">
        <v>359</v>
      </c>
      <c r="N12" s="127">
        <v>0.1794102948525737</v>
      </c>
      <c r="O12" s="117">
        <v>-1.1142061281337101E-2</v>
      </c>
    </row>
    <row r="13" spans="2:15" ht="14.45" customHeight="1">
      <c r="B13" s="111"/>
      <c r="C13" s="122" t="s">
        <v>3</v>
      </c>
      <c r="D13" s="11">
        <v>9</v>
      </c>
      <c r="E13" s="125">
        <v>4.712041884816754E-2</v>
      </c>
      <c r="F13" s="12">
        <v>8</v>
      </c>
      <c r="G13" s="127">
        <v>3.669724770642202E-2</v>
      </c>
      <c r="H13" s="117">
        <v>0.125</v>
      </c>
      <c r="I13" s="12">
        <v>6</v>
      </c>
      <c r="J13" s="110">
        <v>0.5</v>
      </c>
      <c r="K13" s="11">
        <v>112</v>
      </c>
      <c r="L13" s="125">
        <v>5.1923968474733427E-2</v>
      </c>
      <c r="M13" s="12">
        <v>55</v>
      </c>
      <c r="N13" s="127">
        <v>2.7486256871564217E-2</v>
      </c>
      <c r="O13" s="117">
        <v>1.0363636363636362</v>
      </c>
    </row>
    <row r="14" spans="2:15" ht="14.45" customHeight="1">
      <c r="B14" s="13"/>
      <c r="C14" s="122" t="s">
        <v>43</v>
      </c>
      <c r="D14" s="11">
        <v>4</v>
      </c>
      <c r="E14" s="125">
        <v>2.0942408376963352E-2</v>
      </c>
      <c r="F14" s="12">
        <v>8</v>
      </c>
      <c r="G14" s="127">
        <v>3.669724770642202E-2</v>
      </c>
      <c r="H14" s="117">
        <v>-0.5</v>
      </c>
      <c r="I14" s="12">
        <v>16</v>
      </c>
      <c r="J14" s="110">
        <v>-0.75</v>
      </c>
      <c r="K14" s="11">
        <v>92</v>
      </c>
      <c r="L14" s="125">
        <v>4.2651831247102458E-2</v>
      </c>
      <c r="M14" s="12">
        <v>68</v>
      </c>
      <c r="N14" s="127">
        <v>3.3983008495752122E-2</v>
      </c>
      <c r="O14" s="117">
        <v>0.35294117647058831</v>
      </c>
    </row>
    <row r="15" spans="2:15" ht="14.45" customHeight="1">
      <c r="B15" s="111"/>
      <c r="C15" s="122" t="s">
        <v>11</v>
      </c>
      <c r="D15" s="11">
        <v>11</v>
      </c>
      <c r="E15" s="125">
        <v>5.7591623036649213E-2</v>
      </c>
      <c r="F15" s="12">
        <v>8</v>
      </c>
      <c r="G15" s="127">
        <v>3.669724770642202E-2</v>
      </c>
      <c r="H15" s="117">
        <v>0.375</v>
      </c>
      <c r="I15" s="12">
        <v>8</v>
      </c>
      <c r="J15" s="110">
        <v>0.375</v>
      </c>
      <c r="K15" s="11">
        <v>55</v>
      </c>
      <c r="L15" s="125">
        <v>2.5498377375985166E-2</v>
      </c>
      <c r="M15" s="12">
        <v>29</v>
      </c>
      <c r="N15" s="127">
        <v>1.4492753623188406E-2</v>
      </c>
      <c r="O15" s="117">
        <v>0.89655172413793105</v>
      </c>
    </row>
    <row r="16" spans="2:15" ht="14.45" customHeight="1">
      <c r="B16" s="111"/>
      <c r="C16" s="122" t="s">
        <v>58</v>
      </c>
      <c r="D16" s="11">
        <v>3</v>
      </c>
      <c r="E16" s="125">
        <v>1.5706806282722512E-2</v>
      </c>
      <c r="F16" s="12">
        <v>1</v>
      </c>
      <c r="G16" s="127">
        <v>4.5871559633027525E-3</v>
      </c>
      <c r="H16" s="117">
        <v>2</v>
      </c>
      <c r="I16" s="12">
        <v>1</v>
      </c>
      <c r="J16" s="110">
        <v>2</v>
      </c>
      <c r="K16" s="11">
        <v>21</v>
      </c>
      <c r="L16" s="125">
        <v>9.7357440890125171E-3</v>
      </c>
      <c r="M16" s="12">
        <v>14</v>
      </c>
      <c r="N16" s="127">
        <v>6.9965017491254375E-3</v>
      </c>
      <c r="O16" s="117">
        <v>0.5</v>
      </c>
    </row>
    <row r="17" spans="2:15" ht="14.45" customHeight="1">
      <c r="B17" s="39"/>
      <c r="C17" s="123" t="s">
        <v>30</v>
      </c>
      <c r="D17" s="14">
        <v>12</v>
      </c>
      <c r="E17" s="108">
        <v>6.2827225130890049E-2</v>
      </c>
      <c r="F17" s="14">
        <v>8</v>
      </c>
      <c r="G17" s="108">
        <v>3.669724770642202E-2</v>
      </c>
      <c r="H17" s="24">
        <v>0.5</v>
      </c>
      <c r="I17" s="14">
        <v>21</v>
      </c>
      <c r="J17" s="108">
        <v>8.5365853658536592E-2</v>
      </c>
      <c r="K17" s="14">
        <v>82</v>
      </c>
      <c r="L17" s="108">
        <v>3.8015762633286973E-2</v>
      </c>
      <c r="M17" s="14">
        <v>59</v>
      </c>
      <c r="N17" s="108">
        <v>2.9485257371314341E-2</v>
      </c>
      <c r="O17" s="25">
        <v>0.38983050847457634</v>
      </c>
    </row>
    <row r="18" spans="2:15" ht="14.45" customHeight="1">
      <c r="B18" s="40" t="s">
        <v>5</v>
      </c>
      <c r="C18" s="33" t="s">
        <v>31</v>
      </c>
      <c r="D18" s="26">
        <v>191</v>
      </c>
      <c r="E18" s="27">
        <v>0.99999999999999978</v>
      </c>
      <c r="F18" s="26">
        <v>218</v>
      </c>
      <c r="G18" s="27">
        <v>0.99999999999999967</v>
      </c>
      <c r="H18" s="28">
        <v>-0.12385321100917435</v>
      </c>
      <c r="I18" s="26">
        <v>246</v>
      </c>
      <c r="J18" s="29">
        <v>-0.22357723577235777</v>
      </c>
      <c r="K18" s="26">
        <v>2157</v>
      </c>
      <c r="L18" s="27">
        <v>1</v>
      </c>
      <c r="M18" s="26">
        <v>2001</v>
      </c>
      <c r="N18" s="29">
        <v>1.0000000000000002</v>
      </c>
      <c r="O18" s="34">
        <v>7.7961019490254913E-2</v>
      </c>
    </row>
    <row r="19" spans="2:15" ht="14.45" customHeight="1">
      <c r="B19" s="111"/>
      <c r="C19" s="121" t="s">
        <v>3</v>
      </c>
      <c r="D19" s="10">
        <v>406</v>
      </c>
      <c r="E19" s="124">
        <v>0.18346136466335292</v>
      </c>
      <c r="F19" s="55">
        <v>404</v>
      </c>
      <c r="G19" s="126">
        <v>0.17931646693297826</v>
      </c>
      <c r="H19" s="116">
        <v>4.9504950495049549E-3</v>
      </c>
      <c r="I19" s="55">
        <v>724</v>
      </c>
      <c r="J19" s="115">
        <v>-0.43922651933701662</v>
      </c>
      <c r="K19" s="10">
        <v>6094</v>
      </c>
      <c r="L19" s="124">
        <v>0.23733302177045604</v>
      </c>
      <c r="M19" s="55">
        <v>4658</v>
      </c>
      <c r="N19" s="126">
        <v>0.20342387981483098</v>
      </c>
      <c r="O19" s="116">
        <v>0.30828681837698579</v>
      </c>
    </row>
    <row r="20" spans="2:15" ht="14.45" customHeight="1">
      <c r="B20" s="111"/>
      <c r="C20" s="122" t="s">
        <v>4</v>
      </c>
      <c r="D20" s="11">
        <v>415</v>
      </c>
      <c r="E20" s="125">
        <v>0.18752824220515138</v>
      </c>
      <c r="F20" s="12">
        <v>409</v>
      </c>
      <c r="G20" s="127">
        <v>0.18153573013759433</v>
      </c>
      <c r="H20" s="117">
        <v>1.4669926650366705E-2</v>
      </c>
      <c r="I20" s="12">
        <v>572</v>
      </c>
      <c r="J20" s="110">
        <v>-0.27447552447552448</v>
      </c>
      <c r="K20" s="11">
        <v>4938</v>
      </c>
      <c r="L20" s="125">
        <v>0.19231218600303773</v>
      </c>
      <c r="M20" s="12">
        <v>3749</v>
      </c>
      <c r="N20" s="127">
        <v>0.16372608961481352</v>
      </c>
      <c r="O20" s="117">
        <v>0.31715124033075481</v>
      </c>
    </row>
    <row r="21" spans="2:15" ht="14.45" customHeight="1">
      <c r="B21" s="111"/>
      <c r="C21" s="122" t="s">
        <v>10</v>
      </c>
      <c r="D21" s="11">
        <v>360</v>
      </c>
      <c r="E21" s="125">
        <v>0.16267510167193855</v>
      </c>
      <c r="F21" s="12">
        <v>445</v>
      </c>
      <c r="G21" s="127">
        <v>0.19751442521083001</v>
      </c>
      <c r="H21" s="117">
        <v>-0.1910112359550562</v>
      </c>
      <c r="I21" s="12">
        <v>565</v>
      </c>
      <c r="J21" s="110">
        <v>-0.36283185840707965</v>
      </c>
      <c r="K21" s="11">
        <v>4591</v>
      </c>
      <c r="L21" s="125">
        <v>0.17879814620088016</v>
      </c>
      <c r="M21" s="12">
        <v>4337</v>
      </c>
      <c r="N21" s="127">
        <v>0.18940518822604593</v>
      </c>
      <c r="O21" s="117">
        <v>5.8565828913995865E-2</v>
      </c>
    </row>
    <row r="22" spans="2:15" ht="14.45" customHeight="1">
      <c r="B22" s="111"/>
      <c r="C22" s="122" t="s">
        <v>8</v>
      </c>
      <c r="D22" s="11">
        <v>450</v>
      </c>
      <c r="E22" s="125">
        <v>0.20334387708992319</v>
      </c>
      <c r="F22" s="12">
        <v>341</v>
      </c>
      <c r="G22" s="127">
        <v>0.15135375055481581</v>
      </c>
      <c r="H22" s="117">
        <v>0.31964809384164217</v>
      </c>
      <c r="I22" s="12">
        <v>487</v>
      </c>
      <c r="J22" s="110">
        <v>-7.5975359342915771E-2</v>
      </c>
      <c r="K22" s="11">
        <v>4056</v>
      </c>
      <c r="L22" s="125">
        <v>0.15796237878256805</v>
      </c>
      <c r="M22" s="12">
        <v>3754</v>
      </c>
      <c r="N22" s="127">
        <v>0.16394444929688182</v>
      </c>
      <c r="O22" s="117">
        <v>8.0447522642514757E-2</v>
      </c>
    </row>
    <row r="23" spans="2:15" ht="14.45" customHeight="1">
      <c r="B23" s="13"/>
      <c r="C23" s="122" t="s">
        <v>9</v>
      </c>
      <c r="D23" s="11">
        <v>339</v>
      </c>
      <c r="E23" s="125">
        <v>0.15318572074107548</v>
      </c>
      <c r="F23" s="12">
        <v>379</v>
      </c>
      <c r="G23" s="127">
        <v>0.16822015090989792</v>
      </c>
      <c r="H23" s="117">
        <v>-0.10554089709762537</v>
      </c>
      <c r="I23" s="12">
        <v>528</v>
      </c>
      <c r="J23" s="110">
        <v>-0.35795454545454541</v>
      </c>
      <c r="K23" s="11">
        <v>3638</v>
      </c>
      <c r="L23" s="125">
        <v>0.14168321844452234</v>
      </c>
      <c r="M23" s="12">
        <v>3540</v>
      </c>
      <c r="N23" s="127">
        <v>0.15459865490435845</v>
      </c>
      <c r="O23" s="117">
        <v>2.7683615819209084E-2</v>
      </c>
    </row>
    <row r="24" spans="2:15" ht="14.45" customHeight="1">
      <c r="B24" s="111"/>
      <c r="C24" s="122" t="s">
        <v>11</v>
      </c>
      <c r="D24" s="11">
        <v>171</v>
      </c>
      <c r="E24" s="125">
        <v>7.7270673294170811E-2</v>
      </c>
      <c r="F24" s="12">
        <v>190</v>
      </c>
      <c r="G24" s="127">
        <v>8.4332001775410559E-2</v>
      </c>
      <c r="H24" s="117">
        <v>-9.9999999999999978E-2</v>
      </c>
      <c r="I24" s="12">
        <v>194</v>
      </c>
      <c r="J24" s="110">
        <v>-0.11855670103092786</v>
      </c>
      <c r="K24" s="11">
        <v>1601</v>
      </c>
      <c r="L24" s="125">
        <v>6.2351520816294741E-2</v>
      </c>
      <c r="M24" s="12">
        <v>1504</v>
      </c>
      <c r="N24" s="127">
        <v>6.5682592366145515E-2</v>
      </c>
      <c r="O24" s="117">
        <v>6.4494680851063801E-2</v>
      </c>
    </row>
    <row r="25" spans="2:15" ht="14.45" customHeight="1">
      <c r="B25" s="111"/>
      <c r="C25" s="122" t="s">
        <v>12</v>
      </c>
      <c r="D25" s="11">
        <v>66</v>
      </c>
      <c r="E25" s="125">
        <v>2.9823768639855398E-2</v>
      </c>
      <c r="F25" s="12">
        <v>75</v>
      </c>
      <c r="G25" s="127">
        <v>3.3288948069241014E-2</v>
      </c>
      <c r="H25" s="117">
        <v>-0.12</v>
      </c>
      <c r="I25" s="12">
        <v>57</v>
      </c>
      <c r="J25" s="110">
        <v>0.15789473684210531</v>
      </c>
      <c r="K25" s="11">
        <v>700</v>
      </c>
      <c r="L25" s="125">
        <v>2.7261751762277523E-2</v>
      </c>
      <c r="M25" s="12">
        <v>1326</v>
      </c>
      <c r="N25" s="127">
        <v>5.7908987684513934E-2</v>
      </c>
      <c r="O25" s="117">
        <v>-0.47209653092006032</v>
      </c>
    </row>
    <row r="26" spans="2:15" ht="14.45" customHeight="1">
      <c r="B26" s="39"/>
      <c r="C26" s="123" t="s">
        <v>30</v>
      </c>
      <c r="D26" s="14">
        <v>6</v>
      </c>
      <c r="E26" s="108">
        <v>2.7112516945323093E-3</v>
      </c>
      <c r="F26" s="14">
        <v>10</v>
      </c>
      <c r="G26" s="31">
        <v>4.4385264092321351E-3</v>
      </c>
      <c r="H26" s="24">
        <v>-0.4</v>
      </c>
      <c r="I26" s="14">
        <v>19</v>
      </c>
      <c r="J26" s="32">
        <v>-0.68421052631578949</v>
      </c>
      <c r="K26" s="14">
        <v>59</v>
      </c>
      <c r="L26" s="31">
        <v>2.2977762199633913E-3</v>
      </c>
      <c r="M26" s="14">
        <v>30</v>
      </c>
      <c r="N26" s="31">
        <v>1.3101580924098173E-3</v>
      </c>
      <c r="O26" s="25">
        <v>0.96666666666666656</v>
      </c>
    </row>
    <row r="27" spans="2:15" ht="14.45" customHeight="1">
      <c r="B27" s="38" t="s">
        <v>6</v>
      </c>
      <c r="C27" s="33" t="s">
        <v>31</v>
      </c>
      <c r="D27" s="58">
        <v>2213</v>
      </c>
      <c r="E27" s="27">
        <v>1</v>
      </c>
      <c r="F27" s="58">
        <v>2253</v>
      </c>
      <c r="G27" s="27">
        <v>1</v>
      </c>
      <c r="H27" s="28">
        <v>-1.7754105636928585E-2</v>
      </c>
      <c r="I27" s="58">
        <v>3146</v>
      </c>
      <c r="J27" s="29">
        <v>-0.29656706929434207</v>
      </c>
      <c r="K27" s="58">
        <v>25677</v>
      </c>
      <c r="L27" s="27">
        <v>1</v>
      </c>
      <c r="M27" s="58">
        <v>22898</v>
      </c>
      <c r="N27" s="29">
        <v>0.99999999999999978</v>
      </c>
      <c r="O27" s="34">
        <v>0.12136431129356273</v>
      </c>
    </row>
    <row r="28" spans="2:15" ht="14.45" customHeight="1">
      <c r="B28" s="38" t="s">
        <v>60</v>
      </c>
      <c r="C28" s="33" t="s">
        <v>31</v>
      </c>
      <c r="D28" s="26">
        <v>0</v>
      </c>
      <c r="E28" s="27">
        <v>0</v>
      </c>
      <c r="F28" s="26">
        <v>4</v>
      </c>
      <c r="G28" s="27">
        <v>1</v>
      </c>
      <c r="H28" s="28">
        <v>-1</v>
      </c>
      <c r="I28" s="26">
        <v>1</v>
      </c>
      <c r="J28" s="29">
        <v>-1</v>
      </c>
      <c r="K28" s="26">
        <v>18</v>
      </c>
      <c r="L28" s="27">
        <v>1</v>
      </c>
      <c r="M28" s="26">
        <v>31</v>
      </c>
      <c r="N28" s="29">
        <v>1</v>
      </c>
      <c r="O28" s="34">
        <v>-0.41935483870967738</v>
      </c>
    </row>
    <row r="29" spans="2:15" ht="14.45" customHeight="1">
      <c r="B29" s="40"/>
      <c r="C29" s="18" t="s">
        <v>31</v>
      </c>
      <c r="D29" s="59">
        <v>2404</v>
      </c>
      <c r="E29" s="19">
        <v>1</v>
      </c>
      <c r="F29" s="59">
        <v>2475</v>
      </c>
      <c r="G29" s="19">
        <v>1</v>
      </c>
      <c r="H29" s="20">
        <v>-2.868686868686865E-2</v>
      </c>
      <c r="I29" s="59">
        <v>3393</v>
      </c>
      <c r="J29" s="21">
        <v>-0.29148246389625698</v>
      </c>
      <c r="K29" s="59">
        <v>27852</v>
      </c>
      <c r="L29" s="19">
        <v>1</v>
      </c>
      <c r="M29" s="59">
        <v>24930</v>
      </c>
      <c r="N29" s="19">
        <v>1</v>
      </c>
      <c r="O29" s="35">
        <v>0.11720818291215407</v>
      </c>
    </row>
    <row r="30" spans="2:15" ht="14.45" customHeight="1">
      <c r="B30" t="s">
        <v>55</v>
      </c>
    </row>
    <row r="31" spans="2:15">
      <c r="B31" s="22" t="s">
        <v>56</v>
      </c>
    </row>
    <row r="33" spans="2:15">
      <c r="B33" s="159" t="s">
        <v>41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36"/>
    </row>
    <row r="34" spans="2:15">
      <c r="B34" s="160" t="s">
        <v>42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9" t="s">
        <v>38</v>
      </c>
    </row>
    <row r="35" spans="2:15" ht="14.45" customHeight="1">
      <c r="B35" s="181" t="s">
        <v>22</v>
      </c>
      <c r="C35" s="181" t="s">
        <v>1</v>
      </c>
      <c r="D35" s="164" t="s">
        <v>86</v>
      </c>
      <c r="E35" s="154"/>
      <c r="F35" s="154"/>
      <c r="G35" s="154"/>
      <c r="H35" s="165"/>
      <c r="I35" s="154" t="s">
        <v>83</v>
      </c>
      <c r="J35" s="154"/>
      <c r="K35" s="164" t="s">
        <v>88</v>
      </c>
      <c r="L35" s="154"/>
      <c r="M35" s="154"/>
      <c r="N35" s="154"/>
      <c r="O35" s="165"/>
    </row>
    <row r="36" spans="2:15" ht="14.45" customHeight="1">
      <c r="B36" s="182"/>
      <c r="C36" s="182"/>
      <c r="D36" s="161" t="s">
        <v>87</v>
      </c>
      <c r="E36" s="162"/>
      <c r="F36" s="162"/>
      <c r="G36" s="162"/>
      <c r="H36" s="163"/>
      <c r="I36" s="162" t="s">
        <v>84</v>
      </c>
      <c r="J36" s="162"/>
      <c r="K36" s="161" t="s">
        <v>89</v>
      </c>
      <c r="L36" s="162"/>
      <c r="M36" s="162"/>
      <c r="N36" s="162"/>
      <c r="O36" s="163"/>
    </row>
    <row r="37" spans="2:15" ht="14.45" customHeight="1">
      <c r="B37" s="182"/>
      <c r="C37" s="180"/>
      <c r="D37" s="155">
        <v>2018</v>
      </c>
      <c r="E37" s="156"/>
      <c r="F37" s="166">
        <v>2017</v>
      </c>
      <c r="G37" s="166"/>
      <c r="H37" s="183" t="s">
        <v>23</v>
      </c>
      <c r="I37" s="185">
        <v>2018</v>
      </c>
      <c r="J37" s="155" t="s">
        <v>85</v>
      </c>
      <c r="K37" s="155">
        <v>2018</v>
      </c>
      <c r="L37" s="156"/>
      <c r="M37" s="166">
        <v>2017</v>
      </c>
      <c r="N37" s="156"/>
      <c r="O37" s="170" t="s">
        <v>23</v>
      </c>
    </row>
    <row r="38" spans="2:15" ht="18.75" customHeight="1">
      <c r="B38" s="188" t="s">
        <v>22</v>
      </c>
      <c r="C38" s="171" t="s">
        <v>25</v>
      </c>
      <c r="D38" s="157"/>
      <c r="E38" s="158"/>
      <c r="F38" s="167"/>
      <c r="G38" s="167"/>
      <c r="H38" s="184"/>
      <c r="I38" s="186"/>
      <c r="J38" s="187"/>
      <c r="K38" s="157"/>
      <c r="L38" s="158"/>
      <c r="M38" s="167"/>
      <c r="N38" s="158"/>
      <c r="O38" s="170"/>
    </row>
    <row r="39" spans="2:15" ht="14.45" customHeight="1">
      <c r="B39" s="188"/>
      <c r="C39" s="171"/>
      <c r="D39" s="136" t="s">
        <v>26</v>
      </c>
      <c r="E39" s="133" t="s">
        <v>2</v>
      </c>
      <c r="F39" s="132" t="s">
        <v>26</v>
      </c>
      <c r="G39" s="118" t="s">
        <v>2</v>
      </c>
      <c r="H39" s="173" t="s">
        <v>27</v>
      </c>
      <c r="I39" s="119" t="s">
        <v>26</v>
      </c>
      <c r="J39" s="175" t="s">
        <v>82</v>
      </c>
      <c r="K39" s="136" t="s">
        <v>26</v>
      </c>
      <c r="L39" s="114" t="s">
        <v>2</v>
      </c>
      <c r="M39" s="132" t="s">
        <v>26</v>
      </c>
      <c r="N39" s="114" t="s">
        <v>2</v>
      </c>
      <c r="O39" s="177" t="s">
        <v>27</v>
      </c>
    </row>
    <row r="40" spans="2:15" ht="25.5">
      <c r="B40" s="189"/>
      <c r="C40" s="172"/>
      <c r="D40" s="134" t="s">
        <v>28</v>
      </c>
      <c r="E40" s="135" t="s">
        <v>29</v>
      </c>
      <c r="F40" s="112" t="s">
        <v>28</v>
      </c>
      <c r="G40" s="113" t="s">
        <v>29</v>
      </c>
      <c r="H40" s="174"/>
      <c r="I40" s="120" t="s">
        <v>28</v>
      </c>
      <c r="J40" s="176"/>
      <c r="K40" s="134" t="s">
        <v>28</v>
      </c>
      <c r="L40" s="135" t="s">
        <v>29</v>
      </c>
      <c r="M40" s="112" t="s">
        <v>28</v>
      </c>
      <c r="N40" s="135" t="s">
        <v>29</v>
      </c>
      <c r="O40" s="178"/>
    </row>
    <row r="41" spans="2:15">
      <c r="B41" s="111"/>
      <c r="C41" s="121" t="s">
        <v>12</v>
      </c>
      <c r="D41" s="10">
        <v>1</v>
      </c>
      <c r="E41" s="124">
        <v>1</v>
      </c>
      <c r="F41" s="55"/>
      <c r="G41" s="126"/>
      <c r="H41" s="116"/>
      <c r="I41" s="10"/>
      <c r="J41" s="115"/>
      <c r="K41" s="10">
        <v>4</v>
      </c>
      <c r="L41" s="124">
        <v>0.66666666666666663</v>
      </c>
      <c r="M41" s="55">
        <v>1</v>
      </c>
      <c r="N41" s="126">
        <v>0.5</v>
      </c>
      <c r="O41" s="116">
        <v>3</v>
      </c>
    </row>
    <row r="42" spans="2:15">
      <c r="B42" s="111"/>
      <c r="C42" s="122" t="s">
        <v>9</v>
      </c>
      <c r="D42" s="11">
        <v>0</v>
      </c>
      <c r="E42" s="125">
        <v>0</v>
      </c>
      <c r="F42" s="12"/>
      <c r="G42" s="127"/>
      <c r="H42" s="117"/>
      <c r="I42" s="11"/>
      <c r="J42" s="110"/>
      <c r="K42" s="11">
        <v>1</v>
      </c>
      <c r="L42" s="125">
        <v>0.16666666666666666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>
        <v>0</v>
      </c>
      <c r="E43" s="125">
        <v>0</v>
      </c>
      <c r="F43" s="12"/>
      <c r="G43" s="127"/>
      <c r="H43" s="117"/>
      <c r="I43" s="12"/>
      <c r="J43" s="110"/>
      <c r="K43" s="11">
        <v>1</v>
      </c>
      <c r="L43" s="125">
        <v>0.16666666666666666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31</v>
      </c>
      <c r="D44" s="26">
        <v>1</v>
      </c>
      <c r="E44" s="27">
        <v>1</v>
      </c>
      <c r="F44" s="26">
        <v>0</v>
      </c>
      <c r="G44" s="27">
        <v>0</v>
      </c>
      <c r="H44" s="30"/>
      <c r="I44" s="26">
        <v>0</v>
      </c>
      <c r="J44" s="27">
        <v>0</v>
      </c>
      <c r="K44" s="26">
        <v>6</v>
      </c>
      <c r="L44" s="27">
        <v>0.99999999999999989</v>
      </c>
      <c r="M44" s="26">
        <v>2</v>
      </c>
      <c r="N44" s="27">
        <v>1</v>
      </c>
      <c r="O44" s="30">
        <v>2</v>
      </c>
    </row>
    <row r="45" spans="2:15">
      <c r="B45" s="111"/>
      <c r="C45" s="121" t="s">
        <v>3</v>
      </c>
      <c r="D45" s="10">
        <v>344</v>
      </c>
      <c r="E45" s="124">
        <v>0.20247204237786934</v>
      </c>
      <c r="F45" s="55">
        <v>348</v>
      </c>
      <c r="G45" s="126">
        <v>0.18412698412698414</v>
      </c>
      <c r="H45" s="116">
        <v>-1.1494252873563204E-2</v>
      </c>
      <c r="I45" s="55">
        <v>618</v>
      </c>
      <c r="J45" s="115">
        <v>-0.44336569579288021</v>
      </c>
      <c r="K45" s="10">
        <v>5272</v>
      </c>
      <c r="L45" s="124">
        <v>0.25372990663201461</v>
      </c>
      <c r="M45" s="55">
        <v>4101</v>
      </c>
      <c r="N45" s="126">
        <v>0.2146895613024814</v>
      </c>
      <c r="O45" s="116">
        <v>0.28554011216776387</v>
      </c>
    </row>
    <row r="46" spans="2:15">
      <c r="B46" s="111"/>
      <c r="C46" s="122" t="s">
        <v>4</v>
      </c>
      <c r="D46" s="11">
        <v>304</v>
      </c>
      <c r="E46" s="125">
        <v>0.17892878163625661</v>
      </c>
      <c r="F46" s="12">
        <v>353</v>
      </c>
      <c r="G46" s="127">
        <v>0.18677248677248678</v>
      </c>
      <c r="H46" s="117">
        <v>-0.13881019830028329</v>
      </c>
      <c r="I46" s="12">
        <v>433</v>
      </c>
      <c r="J46" s="110">
        <v>-0.29792147806004621</v>
      </c>
      <c r="K46" s="11">
        <v>3921</v>
      </c>
      <c r="L46" s="125">
        <v>0.1887092116661854</v>
      </c>
      <c r="M46" s="12">
        <v>3135</v>
      </c>
      <c r="N46" s="127">
        <v>0.16411894042508637</v>
      </c>
      <c r="O46" s="117">
        <v>0.25071770334928223</v>
      </c>
    </row>
    <row r="47" spans="2:15">
      <c r="B47" s="111"/>
      <c r="C47" s="122" t="s">
        <v>10</v>
      </c>
      <c r="D47" s="11">
        <v>296</v>
      </c>
      <c r="E47" s="125">
        <v>0.17422012948793408</v>
      </c>
      <c r="F47" s="12">
        <v>367</v>
      </c>
      <c r="G47" s="127">
        <v>0.19417989417989417</v>
      </c>
      <c r="H47" s="117">
        <v>-0.19346049046321523</v>
      </c>
      <c r="I47" s="12">
        <v>485</v>
      </c>
      <c r="J47" s="110">
        <v>-0.38969072164948448</v>
      </c>
      <c r="K47" s="11">
        <v>3780</v>
      </c>
      <c r="L47" s="125">
        <v>0.18192318798729426</v>
      </c>
      <c r="M47" s="12">
        <v>3518</v>
      </c>
      <c r="N47" s="127">
        <v>0.18416919694272851</v>
      </c>
      <c r="O47" s="117">
        <v>7.447413303013084E-2</v>
      </c>
    </row>
    <row r="48" spans="2:15">
      <c r="B48" s="111"/>
      <c r="C48" s="122" t="s">
        <v>8</v>
      </c>
      <c r="D48" s="11">
        <v>318</v>
      </c>
      <c r="E48" s="125">
        <v>0.18716892289582107</v>
      </c>
      <c r="F48" s="12">
        <v>285</v>
      </c>
      <c r="G48" s="127">
        <v>0.15079365079365079</v>
      </c>
      <c r="H48" s="117">
        <v>0.11578947368421044</v>
      </c>
      <c r="I48" s="12">
        <v>402</v>
      </c>
      <c r="J48" s="110">
        <v>-0.20895522388059706</v>
      </c>
      <c r="K48" s="11">
        <v>3269</v>
      </c>
      <c r="L48" s="125">
        <v>0.15732986812975261</v>
      </c>
      <c r="M48" s="12">
        <v>3137</v>
      </c>
      <c r="N48" s="127">
        <v>0.16422364150350749</v>
      </c>
      <c r="O48" s="117">
        <v>4.2078418871533296E-2</v>
      </c>
    </row>
    <row r="49" spans="2:15">
      <c r="B49" s="13"/>
      <c r="C49" s="122" t="s">
        <v>9</v>
      </c>
      <c r="D49" s="11">
        <v>259</v>
      </c>
      <c r="E49" s="125">
        <v>0.15244261330194231</v>
      </c>
      <c r="F49" s="12">
        <v>315</v>
      </c>
      <c r="G49" s="127">
        <v>0.16666666666666666</v>
      </c>
      <c r="H49" s="117">
        <v>-0.17777777777777781</v>
      </c>
      <c r="I49" s="12">
        <v>419</v>
      </c>
      <c r="J49" s="110">
        <v>-0.38186157517899766</v>
      </c>
      <c r="K49" s="11">
        <v>2756</v>
      </c>
      <c r="L49" s="125">
        <v>0.13264029261719126</v>
      </c>
      <c r="M49" s="12">
        <v>2780</v>
      </c>
      <c r="N49" s="127">
        <v>0.14553449900533977</v>
      </c>
      <c r="O49" s="117">
        <v>-8.6330935251798246E-3</v>
      </c>
    </row>
    <row r="50" spans="2:15">
      <c r="B50" s="111"/>
      <c r="C50" s="122" t="s">
        <v>11</v>
      </c>
      <c r="D50" s="11">
        <v>137</v>
      </c>
      <c r="E50" s="125">
        <v>8.0635668040023548E-2</v>
      </c>
      <c r="F50" s="12">
        <v>170</v>
      </c>
      <c r="G50" s="127">
        <v>8.9947089947089942E-2</v>
      </c>
      <c r="H50" s="117">
        <v>-0.19411764705882351</v>
      </c>
      <c r="I50" s="12">
        <v>174</v>
      </c>
      <c r="J50" s="110">
        <v>-0.21264367816091956</v>
      </c>
      <c r="K50" s="11">
        <v>1355</v>
      </c>
      <c r="L50" s="125">
        <v>6.5213206275868713E-2</v>
      </c>
      <c r="M50" s="12">
        <v>1315</v>
      </c>
      <c r="N50" s="127">
        <v>6.8840959061878343E-2</v>
      </c>
      <c r="O50" s="117">
        <v>3.041825095057038E-2</v>
      </c>
    </row>
    <row r="51" spans="2:15">
      <c r="B51" s="111"/>
      <c r="C51" s="122" t="s">
        <v>12</v>
      </c>
      <c r="D51" s="11">
        <v>40</v>
      </c>
      <c r="E51" s="125">
        <v>2.3543260741612712E-2</v>
      </c>
      <c r="F51" s="12">
        <v>51</v>
      </c>
      <c r="G51" s="127">
        <v>2.6984126984126985E-2</v>
      </c>
      <c r="H51" s="117">
        <v>-0.21568627450980393</v>
      </c>
      <c r="I51" s="12">
        <v>30</v>
      </c>
      <c r="J51" s="110">
        <v>0.33333333333333326</v>
      </c>
      <c r="K51" s="11">
        <v>411</v>
      </c>
      <c r="L51" s="125">
        <v>1.9780537106555009E-2</v>
      </c>
      <c r="M51" s="12">
        <v>1104</v>
      </c>
      <c r="N51" s="127">
        <v>5.7794995288451473E-2</v>
      </c>
      <c r="O51" s="117">
        <v>-0.62771739130434789</v>
      </c>
    </row>
    <row r="52" spans="2:15">
      <c r="B52" s="39"/>
      <c r="C52" s="123" t="s">
        <v>30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31</v>
      </c>
      <c r="D53" s="58">
        <v>1698</v>
      </c>
      <c r="E53" s="27">
        <v>0.99941141848145965</v>
      </c>
      <c r="F53" s="58">
        <v>1889</v>
      </c>
      <c r="G53" s="27">
        <v>0.99947089947089951</v>
      </c>
      <c r="H53" s="28">
        <v>-0.10111169931180519</v>
      </c>
      <c r="I53" s="58">
        <v>2561</v>
      </c>
      <c r="J53" s="29">
        <v>-0.33697774306911366</v>
      </c>
      <c r="K53" s="58">
        <v>20764</v>
      </c>
      <c r="L53" s="27">
        <v>0.9993262104148618</v>
      </c>
      <c r="M53" s="58">
        <v>19090</v>
      </c>
      <c r="N53" s="29">
        <v>0.99937179352947336</v>
      </c>
      <c r="O53" s="34">
        <v>8.7689889994761572E-2</v>
      </c>
    </row>
    <row r="54" spans="2:15">
      <c r="B54" s="38" t="s">
        <v>60</v>
      </c>
      <c r="C54" s="33" t="s">
        <v>31</v>
      </c>
      <c r="D54" s="26">
        <v>0</v>
      </c>
      <c r="E54" s="27">
        <v>1</v>
      </c>
      <c r="F54" s="26">
        <v>1</v>
      </c>
      <c r="G54" s="27">
        <v>1</v>
      </c>
      <c r="H54" s="28">
        <v>-1</v>
      </c>
      <c r="I54" s="26">
        <v>1</v>
      </c>
      <c r="J54" s="29">
        <v>-1</v>
      </c>
      <c r="K54" s="26">
        <v>8</v>
      </c>
      <c r="L54" s="27">
        <v>1</v>
      </c>
      <c r="M54" s="26">
        <v>10</v>
      </c>
      <c r="N54" s="27">
        <v>1</v>
      </c>
      <c r="O54" s="34">
        <v>-0.19999999999999996</v>
      </c>
    </row>
    <row r="55" spans="2:15">
      <c r="B55" s="40"/>
      <c r="C55" s="18" t="s">
        <v>31</v>
      </c>
      <c r="D55" s="59">
        <v>1699</v>
      </c>
      <c r="E55" s="19">
        <v>1</v>
      </c>
      <c r="F55" s="59">
        <v>1890</v>
      </c>
      <c r="G55" s="19">
        <v>1</v>
      </c>
      <c r="H55" s="20">
        <v>-0.10105820105820107</v>
      </c>
      <c r="I55" s="59">
        <v>2562</v>
      </c>
      <c r="J55" s="21">
        <v>-0.33684621389539426</v>
      </c>
      <c r="K55" s="59">
        <v>20778</v>
      </c>
      <c r="L55" s="19">
        <v>1</v>
      </c>
      <c r="M55" s="59">
        <v>19102</v>
      </c>
      <c r="N55" s="19">
        <v>1</v>
      </c>
      <c r="O55" s="35">
        <v>8.7739503716888212E-2</v>
      </c>
    </row>
    <row r="56" spans="2:15">
      <c r="B56" s="53" t="s">
        <v>45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59" t="s">
        <v>53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36"/>
    </row>
    <row r="59" spans="2:15">
      <c r="B59" s="160" t="s">
        <v>54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9" t="s">
        <v>38</v>
      </c>
    </row>
    <row r="60" spans="2:15">
      <c r="B60" s="181" t="s">
        <v>22</v>
      </c>
      <c r="C60" s="181" t="s">
        <v>1</v>
      </c>
      <c r="D60" s="164" t="s">
        <v>86</v>
      </c>
      <c r="E60" s="154"/>
      <c r="F60" s="154"/>
      <c r="G60" s="154"/>
      <c r="H60" s="165"/>
      <c r="I60" s="154" t="s">
        <v>83</v>
      </c>
      <c r="J60" s="154"/>
      <c r="K60" s="164" t="s">
        <v>88</v>
      </c>
      <c r="L60" s="154"/>
      <c r="M60" s="154"/>
      <c r="N60" s="154"/>
      <c r="O60" s="165"/>
    </row>
    <row r="61" spans="2:15">
      <c r="B61" s="182"/>
      <c r="C61" s="182"/>
      <c r="D61" s="161" t="s">
        <v>87</v>
      </c>
      <c r="E61" s="162"/>
      <c r="F61" s="162"/>
      <c r="G61" s="162"/>
      <c r="H61" s="163"/>
      <c r="I61" s="162" t="s">
        <v>84</v>
      </c>
      <c r="J61" s="162"/>
      <c r="K61" s="161" t="s">
        <v>91</v>
      </c>
      <c r="L61" s="162"/>
      <c r="M61" s="162"/>
      <c r="N61" s="162"/>
      <c r="O61" s="163"/>
    </row>
    <row r="62" spans="2:15" ht="15" customHeight="1">
      <c r="B62" s="182"/>
      <c r="C62" s="180"/>
      <c r="D62" s="155">
        <v>2018</v>
      </c>
      <c r="E62" s="156"/>
      <c r="F62" s="166">
        <v>2017</v>
      </c>
      <c r="G62" s="166"/>
      <c r="H62" s="183" t="s">
        <v>23</v>
      </c>
      <c r="I62" s="185">
        <v>2018</v>
      </c>
      <c r="J62" s="155" t="s">
        <v>90</v>
      </c>
      <c r="K62" s="155">
        <v>2018</v>
      </c>
      <c r="L62" s="156"/>
      <c r="M62" s="166">
        <v>2017</v>
      </c>
      <c r="N62" s="156"/>
      <c r="O62" s="170" t="s">
        <v>23</v>
      </c>
    </row>
    <row r="63" spans="2:15" ht="14.45" customHeight="1">
      <c r="B63" s="188" t="s">
        <v>22</v>
      </c>
      <c r="C63" s="171" t="s">
        <v>25</v>
      </c>
      <c r="D63" s="157"/>
      <c r="E63" s="158"/>
      <c r="F63" s="167"/>
      <c r="G63" s="167"/>
      <c r="H63" s="184"/>
      <c r="I63" s="186"/>
      <c r="J63" s="187"/>
      <c r="K63" s="157"/>
      <c r="L63" s="158"/>
      <c r="M63" s="167"/>
      <c r="N63" s="158"/>
      <c r="O63" s="170"/>
    </row>
    <row r="64" spans="2:15" ht="15" customHeight="1">
      <c r="B64" s="188"/>
      <c r="C64" s="171"/>
      <c r="D64" s="136" t="s">
        <v>26</v>
      </c>
      <c r="E64" s="133" t="s">
        <v>2</v>
      </c>
      <c r="F64" s="132" t="s">
        <v>26</v>
      </c>
      <c r="G64" s="118" t="s">
        <v>2</v>
      </c>
      <c r="H64" s="173" t="s">
        <v>27</v>
      </c>
      <c r="I64" s="119" t="s">
        <v>26</v>
      </c>
      <c r="J64" s="175" t="s">
        <v>92</v>
      </c>
      <c r="K64" s="136" t="s">
        <v>26</v>
      </c>
      <c r="L64" s="114" t="s">
        <v>2</v>
      </c>
      <c r="M64" s="132" t="s">
        <v>26</v>
      </c>
      <c r="N64" s="114" t="s">
        <v>2</v>
      </c>
      <c r="O64" s="177" t="s">
        <v>27</v>
      </c>
    </row>
    <row r="65" spans="2:15" ht="14.25" customHeight="1">
      <c r="B65" s="189"/>
      <c r="C65" s="172"/>
      <c r="D65" s="134" t="s">
        <v>28</v>
      </c>
      <c r="E65" s="135" t="s">
        <v>29</v>
      </c>
      <c r="F65" s="112" t="s">
        <v>28</v>
      </c>
      <c r="G65" s="113" t="s">
        <v>29</v>
      </c>
      <c r="H65" s="174"/>
      <c r="I65" s="120" t="s">
        <v>28</v>
      </c>
      <c r="J65" s="176"/>
      <c r="K65" s="134" t="s">
        <v>28</v>
      </c>
      <c r="L65" s="135" t="s">
        <v>29</v>
      </c>
      <c r="M65" s="112" t="s">
        <v>28</v>
      </c>
      <c r="N65" s="135" t="s">
        <v>29</v>
      </c>
      <c r="O65" s="178"/>
    </row>
    <row r="66" spans="2:15">
      <c r="B66" s="111"/>
      <c r="C66" s="121" t="s">
        <v>12</v>
      </c>
      <c r="D66" s="10">
        <v>97</v>
      </c>
      <c r="E66" s="124">
        <v>0.51052631578947372</v>
      </c>
      <c r="F66" s="55">
        <v>115</v>
      </c>
      <c r="G66" s="126">
        <v>0.52752293577981646</v>
      </c>
      <c r="H66" s="116">
        <v>-0.15652173913043477</v>
      </c>
      <c r="I66" s="10">
        <v>114</v>
      </c>
      <c r="J66" s="115">
        <v>-0.14912280701754388</v>
      </c>
      <c r="K66" s="10">
        <v>912</v>
      </c>
      <c r="L66" s="124">
        <v>0.42398884239888424</v>
      </c>
      <c r="M66" s="55">
        <v>948</v>
      </c>
      <c r="N66" s="126">
        <v>0.47423711855927964</v>
      </c>
      <c r="O66" s="116">
        <v>-3.7974683544303778E-2</v>
      </c>
    </row>
    <row r="67" spans="2:15">
      <c r="B67" s="111"/>
      <c r="C67" s="122" t="s">
        <v>4</v>
      </c>
      <c r="D67" s="11">
        <v>28</v>
      </c>
      <c r="E67" s="125">
        <v>0.14736842105263157</v>
      </c>
      <c r="F67" s="12">
        <v>25</v>
      </c>
      <c r="G67" s="127">
        <v>0.11467889908256881</v>
      </c>
      <c r="H67" s="117">
        <v>0.12000000000000011</v>
      </c>
      <c r="I67" s="11">
        <v>43</v>
      </c>
      <c r="J67" s="110">
        <v>-0.34883720930232553</v>
      </c>
      <c r="K67" s="11">
        <v>523</v>
      </c>
      <c r="L67" s="125">
        <v>0.24314272431427242</v>
      </c>
      <c r="M67" s="12">
        <v>468</v>
      </c>
      <c r="N67" s="127">
        <v>0.23411705852926462</v>
      </c>
      <c r="O67" s="117">
        <v>0.11752136752136755</v>
      </c>
    </row>
    <row r="68" spans="2:15">
      <c r="B68" s="111"/>
      <c r="C68" s="122" t="s">
        <v>9</v>
      </c>
      <c r="D68" s="11">
        <v>26</v>
      </c>
      <c r="E68" s="125">
        <v>0.1368421052631579</v>
      </c>
      <c r="F68" s="12">
        <v>45</v>
      </c>
      <c r="G68" s="127">
        <v>0.20642201834862386</v>
      </c>
      <c r="H68" s="117">
        <v>-0.42222222222222228</v>
      </c>
      <c r="I68" s="12"/>
      <c r="J68" s="110"/>
      <c r="K68" s="11">
        <v>354</v>
      </c>
      <c r="L68" s="125">
        <v>0.16457461645746166</v>
      </c>
      <c r="M68" s="12">
        <v>358</v>
      </c>
      <c r="N68" s="127">
        <v>0.1790895447723862</v>
      </c>
      <c r="O68" s="117">
        <v>-1.1173184357541888E-2</v>
      </c>
    </row>
    <row r="69" spans="2:15" ht="14.45" customHeight="1">
      <c r="B69" s="111"/>
      <c r="C69" s="122" t="s">
        <v>3</v>
      </c>
      <c r="D69" s="11">
        <v>9</v>
      </c>
      <c r="E69" s="125">
        <v>4.736842105263158E-2</v>
      </c>
      <c r="F69" s="12">
        <v>8</v>
      </c>
      <c r="G69" s="127">
        <v>3.669724770642202E-2</v>
      </c>
      <c r="H69" s="117">
        <v>0.125</v>
      </c>
      <c r="I69" s="12"/>
      <c r="J69" s="110"/>
      <c r="K69" s="11">
        <v>112</v>
      </c>
      <c r="L69" s="125">
        <v>5.2068805206880522E-2</v>
      </c>
      <c r="M69" s="12">
        <v>55</v>
      </c>
      <c r="N69" s="127">
        <v>2.7513756878439221E-2</v>
      </c>
      <c r="O69" s="117">
        <v>1.0363636363636362</v>
      </c>
    </row>
    <row r="70" spans="2:15" ht="14.45" customHeight="1">
      <c r="B70" s="13"/>
      <c r="C70" s="122" t="s">
        <v>43</v>
      </c>
      <c r="D70" s="11">
        <v>4</v>
      </c>
      <c r="E70" s="125">
        <v>2.1052631578947368E-2</v>
      </c>
      <c r="F70" s="12">
        <v>8</v>
      </c>
      <c r="G70" s="127">
        <v>3.669724770642202E-2</v>
      </c>
      <c r="H70" s="117">
        <v>-0.5</v>
      </c>
      <c r="I70" s="12">
        <v>16</v>
      </c>
      <c r="J70" s="110">
        <v>-0.75</v>
      </c>
      <c r="K70" s="11">
        <v>92</v>
      </c>
      <c r="L70" s="125">
        <v>4.2770804277080431E-2</v>
      </c>
      <c r="M70" s="12">
        <v>68</v>
      </c>
      <c r="N70" s="127">
        <v>3.4017008504252128E-2</v>
      </c>
      <c r="O70" s="117">
        <v>0.35294117647058831</v>
      </c>
    </row>
    <row r="71" spans="2:15" ht="14.45" customHeight="1">
      <c r="B71" s="111"/>
      <c r="C71" s="122" t="s">
        <v>11</v>
      </c>
      <c r="D71" s="11">
        <v>11</v>
      </c>
      <c r="E71" s="125">
        <v>5.7894736842105263E-2</v>
      </c>
      <c r="F71" s="12">
        <v>8</v>
      </c>
      <c r="G71" s="127">
        <v>3.669724770642202E-2</v>
      </c>
      <c r="H71" s="117">
        <v>0.375</v>
      </c>
      <c r="I71" s="12">
        <v>8</v>
      </c>
      <c r="J71" s="110">
        <v>0.375</v>
      </c>
      <c r="K71" s="11">
        <v>55</v>
      </c>
      <c r="L71" s="125">
        <v>2.5569502556950254E-2</v>
      </c>
      <c r="M71" s="12">
        <v>29</v>
      </c>
      <c r="N71" s="127">
        <v>1.4507253626813406E-2</v>
      </c>
      <c r="O71" s="117">
        <v>0.89655172413793105</v>
      </c>
    </row>
    <row r="72" spans="2:15" ht="14.45" customHeight="1">
      <c r="B72" s="111"/>
      <c r="C72" s="122" t="s">
        <v>58</v>
      </c>
      <c r="D72" s="11">
        <v>3</v>
      </c>
      <c r="E72" s="125">
        <v>1.5789473684210527E-2</v>
      </c>
      <c r="F72" s="12">
        <v>1</v>
      </c>
      <c r="G72" s="127">
        <v>4.5871559633027525E-3</v>
      </c>
      <c r="H72" s="117">
        <v>2</v>
      </c>
      <c r="I72" s="12">
        <v>1</v>
      </c>
      <c r="J72" s="110">
        <v>2</v>
      </c>
      <c r="K72" s="11">
        <v>21</v>
      </c>
      <c r="L72" s="125">
        <v>9.7629009762900971E-3</v>
      </c>
      <c r="M72" s="12">
        <v>14</v>
      </c>
      <c r="N72" s="127">
        <v>7.0035017508754379E-3</v>
      </c>
      <c r="O72" s="117">
        <v>0.5</v>
      </c>
    </row>
    <row r="73" spans="2:15">
      <c r="B73" s="111"/>
      <c r="C73" s="123" t="s">
        <v>30</v>
      </c>
      <c r="D73" s="14">
        <v>12</v>
      </c>
      <c r="E73" s="108">
        <v>6.3157894736842107E-2</v>
      </c>
      <c r="F73" s="14">
        <v>8</v>
      </c>
      <c r="G73" s="31">
        <v>3.669724770642202E-2</v>
      </c>
      <c r="H73" s="24">
        <v>0.5</v>
      </c>
      <c r="I73" s="14">
        <v>20</v>
      </c>
      <c r="J73" s="32">
        <v>-0.4</v>
      </c>
      <c r="K73" s="14">
        <v>82</v>
      </c>
      <c r="L73" s="31">
        <v>3.8121803812180381E-2</v>
      </c>
      <c r="M73" s="14">
        <v>59</v>
      </c>
      <c r="N73" s="31">
        <v>2.9514757378689332E-2</v>
      </c>
      <c r="O73" s="25">
        <v>0.38983050847457634</v>
      </c>
    </row>
    <row r="74" spans="2:15" ht="15" customHeight="1">
      <c r="B74" s="40" t="s">
        <v>5</v>
      </c>
      <c r="C74" s="33" t="s">
        <v>31</v>
      </c>
      <c r="D74" s="58">
        <v>190</v>
      </c>
      <c r="E74" s="27">
        <v>1</v>
      </c>
      <c r="F74" s="58">
        <v>218</v>
      </c>
      <c r="G74" s="27">
        <v>0.99999999999999967</v>
      </c>
      <c r="H74" s="28">
        <v>-0.12844036697247707</v>
      </c>
      <c r="I74" s="58">
        <v>202</v>
      </c>
      <c r="J74" s="29">
        <v>-2.4801028734627266</v>
      </c>
      <c r="K74" s="58">
        <v>2151</v>
      </c>
      <c r="L74" s="27">
        <v>1.0000000000000002</v>
      </c>
      <c r="M74" s="58">
        <v>1999</v>
      </c>
      <c r="N74" s="29">
        <v>0.99999999999999978</v>
      </c>
      <c r="O74" s="34">
        <v>7.6038019009504687E-2</v>
      </c>
    </row>
    <row r="75" spans="2:15">
      <c r="B75" s="111"/>
      <c r="C75" s="121" t="s">
        <v>4</v>
      </c>
      <c r="D75" s="10">
        <v>111</v>
      </c>
      <c r="E75" s="124">
        <v>0.21553398058252426</v>
      </c>
      <c r="F75" s="55">
        <v>56</v>
      </c>
      <c r="G75" s="126">
        <v>0.15384615384615385</v>
      </c>
      <c r="H75" s="116">
        <v>0.98214285714285721</v>
      </c>
      <c r="I75" s="55">
        <v>139</v>
      </c>
      <c r="J75" s="115">
        <v>-0.20143884892086328</v>
      </c>
      <c r="K75" s="10">
        <v>1017</v>
      </c>
      <c r="L75" s="124">
        <v>0.20700183187461835</v>
      </c>
      <c r="M75" s="55">
        <v>614</v>
      </c>
      <c r="N75" s="126">
        <v>0.16123949579831934</v>
      </c>
      <c r="O75" s="116">
        <v>0.65635179153094469</v>
      </c>
    </row>
    <row r="76" spans="2:15" ht="15" customHeight="1">
      <c r="B76" s="111"/>
      <c r="C76" s="122" t="s">
        <v>9</v>
      </c>
      <c r="D76" s="11">
        <v>80</v>
      </c>
      <c r="E76" s="125">
        <v>0.1553398058252427</v>
      </c>
      <c r="F76" s="12">
        <v>64</v>
      </c>
      <c r="G76" s="127">
        <v>0.17582417582417584</v>
      </c>
      <c r="H76" s="117">
        <v>0.25</v>
      </c>
      <c r="I76" s="12">
        <v>109</v>
      </c>
      <c r="J76" s="110">
        <v>-0.26605504587155959</v>
      </c>
      <c r="K76" s="11">
        <v>882</v>
      </c>
      <c r="L76" s="125">
        <v>0.17952371259922653</v>
      </c>
      <c r="M76" s="12">
        <v>760</v>
      </c>
      <c r="N76" s="127">
        <v>0.19957983193277312</v>
      </c>
      <c r="O76" s="117">
        <v>0.16052631578947363</v>
      </c>
    </row>
    <row r="77" spans="2:15">
      <c r="B77" s="111"/>
      <c r="C77" s="122" t="s">
        <v>3</v>
      </c>
      <c r="D77" s="11">
        <v>62</v>
      </c>
      <c r="E77" s="125">
        <v>0.12038834951456311</v>
      </c>
      <c r="F77" s="12">
        <v>56</v>
      </c>
      <c r="G77" s="127">
        <v>0.15384615384615385</v>
      </c>
      <c r="H77" s="117">
        <v>0.10714285714285721</v>
      </c>
      <c r="I77" s="12">
        <v>106</v>
      </c>
      <c r="J77" s="110">
        <v>-0.41509433962264153</v>
      </c>
      <c r="K77" s="11">
        <v>822</v>
      </c>
      <c r="L77" s="125">
        <v>0.16731121514349684</v>
      </c>
      <c r="M77" s="12">
        <v>557</v>
      </c>
      <c r="N77" s="127">
        <v>0.14627100840336135</v>
      </c>
      <c r="O77" s="117">
        <v>0.47576301615798933</v>
      </c>
    </row>
    <row r="78" spans="2:15" ht="15" customHeight="1">
      <c r="B78" s="111"/>
      <c r="C78" s="122" t="s">
        <v>10</v>
      </c>
      <c r="D78" s="11">
        <v>64</v>
      </c>
      <c r="E78" s="125">
        <v>0.12427184466019417</v>
      </c>
      <c r="F78" s="12">
        <v>78</v>
      </c>
      <c r="G78" s="127">
        <v>0.21428571428571427</v>
      </c>
      <c r="H78" s="117">
        <v>-0.17948717948717952</v>
      </c>
      <c r="I78" s="12">
        <v>80</v>
      </c>
      <c r="J78" s="110">
        <v>-0.19999999999999996</v>
      </c>
      <c r="K78" s="11">
        <v>811</v>
      </c>
      <c r="L78" s="125">
        <v>0.16507225727661307</v>
      </c>
      <c r="M78" s="12">
        <v>819</v>
      </c>
      <c r="N78" s="127">
        <v>0.21507352941176472</v>
      </c>
      <c r="O78" s="117">
        <v>-9.7680097680097333E-3</v>
      </c>
    </row>
    <row r="79" spans="2:15">
      <c r="B79" s="13"/>
      <c r="C79" s="122" t="s">
        <v>8</v>
      </c>
      <c r="D79" s="11">
        <v>132</v>
      </c>
      <c r="E79" s="125">
        <v>0.25631067961165049</v>
      </c>
      <c r="F79" s="12">
        <v>56</v>
      </c>
      <c r="G79" s="127">
        <v>0.15384615384615385</v>
      </c>
      <c r="H79" s="117">
        <v>1.3571428571428572</v>
      </c>
      <c r="I79" s="12">
        <v>85</v>
      </c>
      <c r="J79" s="110">
        <v>0.55294117647058827</v>
      </c>
      <c r="K79" s="11">
        <v>787</v>
      </c>
      <c r="L79" s="125">
        <v>0.16018725829432118</v>
      </c>
      <c r="M79" s="12">
        <v>617</v>
      </c>
      <c r="N79" s="127">
        <v>0.16202731092436976</v>
      </c>
      <c r="O79" s="117">
        <v>0.27552674230145868</v>
      </c>
    </row>
    <row r="80" spans="2:15" ht="15" customHeight="1">
      <c r="B80" s="111"/>
      <c r="C80" s="122" t="s">
        <v>12</v>
      </c>
      <c r="D80" s="11">
        <v>26</v>
      </c>
      <c r="E80" s="125">
        <v>5.0485436893203881E-2</v>
      </c>
      <c r="F80" s="12">
        <v>24</v>
      </c>
      <c r="G80" s="127">
        <v>6.5934065934065936E-2</v>
      </c>
      <c r="H80" s="117">
        <v>8.3333333333333259E-2</v>
      </c>
      <c r="I80" s="12">
        <v>27</v>
      </c>
      <c r="J80" s="110">
        <v>-3.703703703703709E-2</v>
      </c>
      <c r="K80" s="11">
        <v>289</v>
      </c>
      <c r="L80" s="125">
        <v>5.8823529411764705E-2</v>
      </c>
      <c r="M80" s="12">
        <v>222</v>
      </c>
      <c r="N80" s="127">
        <v>5.8298319327731093E-2</v>
      </c>
      <c r="O80" s="117">
        <v>0.30180180180180183</v>
      </c>
    </row>
    <row r="81" spans="2:15" ht="15" customHeight="1">
      <c r="B81" s="111"/>
      <c r="C81" s="122" t="s">
        <v>11</v>
      </c>
      <c r="D81" s="11">
        <v>34</v>
      </c>
      <c r="E81" s="125">
        <v>6.6019417475728162E-2</v>
      </c>
      <c r="F81" s="12">
        <v>20</v>
      </c>
      <c r="G81" s="127">
        <v>5.4945054945054944E-2</v>
      </c>
      <c r="H81" s="117">
        <v>0.7</v>
      </c>
      <c r="I81" s="12">
        <v>20</v>
      </c>
      <c r="J81" s="110">
        <v>0.7</v>
      </c>
      <c r="K81" s="11">
        <v>246</v>
      </c>
      <c r="L81" s="125">
        <v>5.0071239568491757E-2</v>
      </c>
      <c r="M81" s="12">
        <v>189</v>
      </c>
      <c r="N81" s="127">
        <v>4.9632352941176468E-2</v>
      </c>
      <c r="O81" s="117">
        <v>0.30158730158730163</v>
      </c>
    </row>
    <row r="82" spans="2:15" ht="15" customHeight="1">
      <c r="B82" s="39"/>
      <c r="C82" s="123" t="s">
        <v>30</v>
      </c>
      <c r="D82" s="14">
        <v>6</v>
      </c>
      <c r="E82" s="108">
        <v>1.1650485436893204E-2</v>
      </c>
      <c r="F82" s="14">
        <v>10</v>
      </c>
      <c r="G82" s="31">
        <v>2.7472527472527472E-2</v>
      </c>
      <c r="H82" s="24">
        <v>-0.4</v>
      </c>
      <c r="I82" s="14">
        <v>19</v>
      </c>
      <c r="J82" s="32">
        <v>-0.68421052631578949</v>
      </c>
      <c r="K82" s="14">
        <v>59</v>
      </c>
      <c r="L82" s="31">
        <v>1.2008955831467535E-2</v>
      </c>
      <c r="M82" s="14">
        <v>30</v>
      </c>
      <c r="N82" s="31">
        <v>7.8781512605042014E-3</v>
      </c>
      <c r="O82" s="25">
        <v>0.96666666666666656</v>
      </c>
    </row>
    <row r="83" spans="2:15" ht="15" customHeight="1">
      <c r="B83" s="38" t="s">
        <v>6</v>
      </c>
      <c r="C83" s="33" t="s">
        <v>31</v>
      </c>
      <c r="D83" s="58">
        <v>515</v>
      </c>
      <c r="E83" s="27">
        <v>1</v>
      </c>
      <c r="F83" s="58">
        <v>364</v>
      </c>
      <c r="G83" s="27">
        <v>1</v>
      </c>
      <c r="H83" s="28">
        <v>0.41483516483516492</v>
      </c>
      <c r="I83" s="58">
        <v>585</v>
      </c>
      <c r="J83" s="29">
        <v>-0.11965811965811968</v>
      </c>
      <c r="K83" s="58">
        <v>4913</v>
      </c>
      <c r="L83" s="27">
        <v>1</v>
      </c>
      <c r="M83" s="58">
        <v>3808</v>
      </c>
      <c r="N83" s="29">
        <v>1</v>
      </c>
      <c r="O83" s="34">
        <v>0.2901785714285714</v>
      </c>
    </row>
    <row r="84" spans="2:15">
      <c r="B84" s="38" t="s">
        <v>60</v>
      </c>
      <c r="C84" s="33" t="s">
        <v>31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0</v>
      </c>
      <c r="J84" s="29"/>
      <c r="K84" s="26">
        <v>10</v>
      </c>
      <c r="L84" s="27">
        <v>1</v>
      </c>
      <c r="M84" s="26">
        <v>21</v>
      </c>
      <c r="N84" s="27">
        <v>1</v>
      </c>
      <c r="O84" s="34">
        <v>-0.52380952380952384</v>
      </c>
    </row>
    <row r="85" spans="2:15" ht="15" customHeight="1">
      <c r="B85" s="40"/>
      <c r="C85" s="18" t="s">
        <v>31</v>
      </c>
      <c r="D85" s="59">
        <v>705</v>
      </c>
      <c r="E85" s="19">
        <v>1</v>
      </c>
      <c r="F85" s="59">
        <v>585</v>
      </c>
      <c r="G85" s="19">
        <v>1</v>
      </c>
      <c r="H85" s="20">
        <v>0.20512820512820507</v>
      </c>
      <c r="I85" s="59">
        <v>831</v>
      </c>
      <c r="J85" s="21">
        <v>-0.15162454873646214</v>
      </c>
      <c r="K85" s="59">
        <v>7074</v>
      </c>
      <c r="L85" s="19">
        <v>1</v>
      </c>
      <c r="M85" s="59">
        <v>5828</v>
      </c>
      <c r="N85" s="19">
        <v>1</v>
      </c>
      <c r="O85" s="35">
        <v>0.21379547014413181</v>
      </c>
    </row>
    <row r="86" spans="2:15">
      <c r="B86" s="53" t="s">
        <v>45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D94" sqref="D94:O94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5">
        <v>43440</v>
      </c>
    </row>
    <row r="2" spans="2:15">
      <c r="B2" s="159" t="s">
        <v>20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36"/>
    </row>
    <row r="3" spans="2:15">
      <c r="B3" s="160" t="s">
        <v>21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54" t="s">
        <v>38</v>
      </c>
    </row>
    <row r="4" spans="2:15" ht="14.45" customHeight="1">
      <c r="B4" s="181" t="s">
        <v>22</v>
      </c>
      <c r="C4" s="181" t="s">
        <v>1</v>
      </c>
      <c r="D4" s="164" t="s">
        <v>86</v>
      </c>
      <c r="E4" s="154"/>
      <c r="F4" s="154"/>
      <c r="G4" s="154"/>
      <c r="H4" s="165"/>
      <c r="I4" s="154" t="s">
        <v>83</v>
      </c>
      <c r="J4" s="154"/>
      <c r="K4" s="164" t="s">
        <v>88</v>
      </c>
      <c r="L4" s="154"/>
      <c r="M4" s="154"/>
      <c r="N4" s="154"/>
      <c r="O4" s="165"/>
    </row>
    <row r="5" spans="2:15" ht="14.45" customHeight="1">
      <c r="B5" s="182"/>
      <c r="C5" s="182"/>
      <c r="D5" s="161" t="s">
        <v>87</v>
      </c>
      <c r="E5" s="162"/>
      <c r="F5" s="162"/>
      <c r="G5" s="162"/>
      <c r="H5" s="163"/>
      <c r="I5" s="162" t="s">
        <v>84</v>
      </c>
      <c r="J5" s="162"/>
      <c r="K5" s="161" t="s">
        <v>89</v>
      </c>
      <c r="L5" s="162"/>
      <c r="M5" s="162"/>
      <c r="N5" s="162"/>
      <c r="O5" s="163"/>
    </row>
    <row r="6" spans="2:15" ht="14.45" customHeight="1">
      <c r="B6" s="182"/>
      <c r="C6" s="180"/>
      <c r="D6" s="155">
        <v>2018</v>
      </c>
      <c r="E6" s="156"/>
      <c r="F6" s="166">
        <v>2017</v>
      </c>
      <c r="G6" s="166"/>
      <c r="H6" s="183" t="s">
        <v>23</v>
      </c>
      <c r="I6" s="185">
        <v>2018</v>
      </c>
      <c r="J6" s="155" t="s">
        <v>90</v>
      </c>
      <c r="K6" s="155">
        <v>2018</v>
      </c>
      <c r="L6" s="156"/>
      <c r="M6" s="166">
        <v>2017</v>
      </c>
      <c r="N6" s="156"/>
      <c r="O6" s="170" t="s">
        <v>23</v>
      </c>
    </row>
    <row r="7" spans="2:15" ht="15" customHeight="1">
      <c r="B7" s="188" t="s">
        <v>22</v>
      </c>
      <c r="C7" s="171" t="s">
        <v>25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5" customHeight="1">
      <c r="B8" s="188"/>
      <c r="C8" s="171"/>
      <c r="D8" s="150" t="s">
        <v>26</v>
      </c>
      <c r="E8" s="146" t="s">
        <v>2</v>
      </c>
      <c r="F8" s="149" t="s">
        <v>26</v>
      </c>
      <c r="G8" s="118" t="s">
        <v>2</v>
      </c>
      <c r="H8" s="173" t="s">
        <v>27</v>
      </c>
      <c r="I8" s="119" t="s">
        <v>26</v>
      </c>
      <c r="J8" s="175" t="s">
        <v>92</v>
      </c>
      <c r="K8" s="150" t="s">
        <v>26</v>
      </c>
      <c r="L8" s="114" t="s">
        <v>2</v>
      </c>
      <c r="M8" s="149" t="s">
        <v>26</v>
      </c>
      <c r="N8" s="114" t="s">
        <v>2</v>
      </c>
      <c r="O8" s="177" t="s">
        <v>27</v>
      </c>
    </row>
    <row r="9" spans="2:15" ht="15" customHeight="1">
      <c r="B9" s="189"/>
      <c r="C9" s="172"/>
      <c r="D9" s="147" t="s">
        <v>28</v>
      </c>
      <c r="E9" s="148" t="s">
        <v>29</v>
      </c>
      <c r="F9" s="112" t="s">
        <v>28</v>
      </c>
      <c r="G9" s="113" t="s">
        <v>29</v>
      </c>
      <c r="H9" s="174"/>
      <c r="I9" s="120" t="s">
        <v>28</v>
      </c>
      <c r="J9" s="176"/>
      <c r="K9" s="147" t="s">
        <v>28</v>
      </c>
      <c r="L9" s="148" t="s">
        <v>29</v>
      </c>
      <c r="M9" s="112" t="s">
        <v>28</v>
      </c>
      <c r="N9" s="148" t="s">
        <v>29</v>
      </c>
      <c r="O9" s="178"/>
    </row>
    <row r="10" spans="2:15">
      <c r="B10" s="111"/>
      <c r="C10" s="121" t="s">
        <v>9</v>
      </c>
      <c r="D10" s="10">
        <v>7</v>
      </c>
      <c r="E10" s="124">
        <v>0.25</v>
      </c>
      <c r="F10" s="55">
        <v>15</v>
      </c>
      <c r="G10" s="126">
        <v>0.41666666666666669</v>
      </c>
      <c r="H10" s="116">
        <v>-0.53333333333333333</v>
      </c>
      <c r="I10" s="55">
        <v>17</v>
      </c>
      <c r="J10" s="115">
        <v>-0.58823529411764708</v>
      </c>
      <c r="K10" s="10">
        <v>153</v>
      </c>
      <c r="L10" s="124">
        <v>0.48726114649681529</v>
      </c>
      <c r="M10" s="55">
        <v>114</v>
      </c>
      <c r="N10" s="126">
        <v>0.43678160919540232</v>
      </c>
      <c r="O10" s="116">
        <v>0.34210526315789469</v>
      </c>
    </row>
    <row r="11" spans="2:15">
      <c r="B11" s="111"/>
      <c r="C11" s="122" t="s">
        <v>12</v>
      </c>
      <c r="D11" s="11">
        <v>9</v>
      </c>
      <c r="E11" s="125">
        <v>0.32142857142857145</v>
      </c>
      <c r="F11" s="12">
        <v>9</v>
      </c>
      <c r="G11" s="127">
        <v>0.25</v>
      </c>
      <c r="H11" s="117">
        <v>0</v>
      </c>
      <c r="I11" s="12">
        <v>5</v>
      </c>
      <c r="J11" s="110">
        <v>0.8</v>
      </c>
      <c r="K11" s="11">
        <v>69</v>
      </c>
      <c r="L11" s="125">
        <v>0.21974522292993631</v>
      </c>
      <c r="M11" s="12">
        <v>99</v>
      </c>
      <c r="N11" s="127">
        <v>0.37931034482758619</v>
      </c>
      <c r="O11" s="117">
        <v>-0.30303030303030298</v>
      </c>
    </row>
    <row r="12" spans="2:15">
      <c r="B12" s="111"/>
      <c r="C12" s="122" t="s">
        <v>18</v>
      </c>
      <c r="D12" s="11">
        <v>5</v>
      </c>
      <c r="E12" s="125">
        <v>0.17857142857142858</v>
      </c>
      <c r="F12" s="12">
        <v>2</v>
      </c>
      <c r="G12" s="127">
        <v>5.5555555555555552E-2</v>
      </c>
      <c r="H12" s="117">
        <v>1.5</v>
      </c>
      <c r="I12" s="12">
        <v>4</v>
      </c>
      <c r="J12" s="110">
        <v>0.25</v>
      </c>
      <c r="K12" s="11">
        <v>19</v>
      </c>
      <c r="L12" s="125">
        <v>6.0509554140127389E-2</v>
      </c>
      <c r="M12" s="12">
        <v>5</v>
      </c>
      <c r="N12" s="127">
        <v>1.9157088122605363E-2</v>
      </c>
      <c r="O12" s="117">
        <v>2.8</v>
      </c>
    </row>
    <row r="13" spans="2:15">
      <c r="B13" s="111"/>
      <c r="C13" s="122" t="s">
        <v>17</v>
      </c>
      <c r="D13" s="11">
        <v>1</v>
      </c>
      <c r="E13" s="125">
        <v>3.5714285714285712E-2</v>
      </c>
      <c r="F13" s="12">
        <v>1</v>
      </c>
      <c r="G13" s="127">
        <v>2.7777777777777776E-2</v>
      </c>
      <c r="H13" s="117">
        <v>0</v>
      </c>
      <c r="I13" s="12">
        <v>7</v>
      </c>
      <c r="J13" s="110">
        <v>-0.85714285714285721</v>
      </c>
      <c r="K13" s="11">
        <v>19</v>
      </c>
      <c r="L13" s="125">
        <v>6.0509554140127389E-2</v>
      </c>
      <c r="M13" s="12">
        <v>18</v>
      </c>
      <c r="N13" s="127">
        <v>6.8965517241379309E-2</v>
      </c>
      <c r="O13" s="117">
        <v>5.555555555555558E-2</v>
      </c>
    </row>
    <row r="14" spans="2:15">
      <c r="B14" s="13"/>
      <c r="C14" s="122" t="s">
        <v>4</v>
      </c>
      <c r="D14" s="11">
        <v>0</v>
      </c>
      <c r="E14" s="125">
        <v>0</v>
      </c>
      <c r="F14" s="12">
        <v>0</v>
      </c>
      <c r="G14" s="127">
        <v>0</v>
      </c>
      <c r="H14" s="117"/>
      <c r="I14" s="12">
        <v>1</v>
      </c>
      <c r="J14" s="110">
        <v>-1</v>
      </c>
      <c r="K14" s="11">
        <v>17</v>
      </c>
      <c r="L14" s="125">
        <v>5.4140127388535034E-2</v>
      </c>
      <c r="M14" s="12">
        <v>0</v>
      </c>
      <c r="N14" s="127">
        <v>0</v>
      </c>
      <c r="O14" s="117"/>
    </row>
    <row r="15" spans="2:15">
      <c r="B15" s="111"/>
      <c r="C15" s="122" t="s">
        <v>11</v>
      </c>
      <c r="D15" s="11">
        <v>4</v>
      </c>
      <c r="E15" s="125">
        <v>0.14285714285714285</v>
      </c>
      <c r="F15" s="12">
        <v>7</v>
      </c>
      <c r="G15" s="127">
        <v>0.19444444444444445</v>
      </c>
      <c r="H15" s="117">
        <v>-0.4285714285714286</v>
      </c>
      <c r="I15" s="12">
        <v>4</v>
      </c>
      <c r="J15" s="110">
        <v>0</v>
      </c>
      <c r="K15" s="11">
        <v>16</v>
      </c>
      <c r="L15" s="125">
        <v>5.0955414012738856E-2</v>
      </c>
      <c r="M15" s="12">
        <v>8</v>
      </c>
      <c r="N15" s="127">
        <v>3.0651340996168581E-2</v>
      </c>
      <c r="O15" s="117">
        <v>1</v>
      </c>
    </row>
    <row r="16" spans="2:15">
      <c r="B16" s="111"/>
      <c r="C16" s="122" t="s">
        <v>16</v>
      </c>
      <c r="D16" s="11">
        <v>0</v>
      </c>
      <c r="E16" s="125">
        <v>0</v>
      </c>
      <c r="F16" s="12">
        <v>2</v>
      </c>
      <c r="G16" s="127">
        <v>5.5555555555555552E-2</v>
      </c>
      <c r="H16" s="117">
        <v>-1</v>
      </c>
      <c r="I16" s="12">
        <v>5</v>
      </c>
      <c r="J16" s="110">
        <v>-1</v>
      </c>
      <c r="K16" s="11">
        <v>9</v>
      </c>
      <c r="L16" s="125">
        <v>2.8662420382165606E-2</v>
      </c>
      <c r="M16" s="12">
        <v>11</v>
      </c>
      <c r="N16" s="127">
        <v>4.2145593869731802E-2</v>
      </c>
      <c r="O16" s="117">
        <v>-0.18181818181818177</v>
      </c>
    </row>
    <row r="17" spans="2:16">
      <c r="B17" s="37"/>
      <c r="C17" s="123" t="s">
        <v>30</v>
      </c>
      <c r="D17" s="14">
        <v>2</v>
      </c>
      <c r="E17" s="108">
        <v>7.1428571428571425E-2</v>
      </c>
      <c r="F17" s="14">
        <v>0</v>
      </c>
      <c r="G17" s="108">
        <v>0</v>
      </c>
      <c r="H17" s="24"/>
      <c r="I17" s="14">
        <v>2</v>
      </c>
      <c r="J17" s="108">
        <v>4.4444444444444446E-2</v>
      </c>
      <c r="K17" s="14">
        <v>12</v>
      </c>
      <c r="L17" s="108">
        <v>3.8216560509554139E-2</v>
      </c>
      <c r="M17" s="14">
        <v>6</v>
      </c>
      <c r="N17" s="108">
        <v>2.2988505747126436E-2</v>
      </c>
      <c r="O17" s="25">
        <v>1</v>
      </c>
    </row>
    <row r="18" spans="2:16">
      <c r="B18" s="38" t="s">
        <v>39</v>
      </c>
      <c r="C18" s="33" t="s">
        <v>31</v>
      </c>
      <c r="D18" s="58">
        <v>45</v>
      </c>
      <c r="E18" s="27">
        <v>28</v>
      </c>
      <c r="F18" s="58">
        <v>1</v>
      </c>
      <c r="G18" s="27">
        <v>36</v>
      </c>
      <c r="H18" s="28">
        <v>1</v>
      </c>
      <c r="I18" s="58">
        <v>-0.22222222222222221</v>
      </c>
      <c r="J18" s="29">
        <v>45</v>
      </c>
      <c r="K18" s="58">
        <v>-0.37777777777777777</v>
      </c>
      <c r="L18" s="27">
        <v>314</v>
      </c>
      <c r="M18" s="58">
        <v>1</v>
      </c>
      <c r="N18" s="29">
        <v>261</v>
      </c>
      <c r="O18" s="34">
        <v>1</v>
      </c>
      <c r="P18">
        <v>0.2030651340996168</v>
      </c>
    </row>
    <row r="19" spans="2:16">
      <c r="B19" s="111"/>
      <c r="C19" s="121" t="s">
        <v>3</v>
      </c>
      <c r="D19" s="10">
        <v>415</v>
      </c>
      <c r="E19" s="124">
        <v>0.17466329966329966</v>
      </c>
      <c r="F19" s="55">
        <v>412</v>
      </c>
      <c r="G19" s="126">
        <v>0.16919917864476386</v>
      </c>
      <c r="H19" s="116">
        <v>7.2815533980583602E-3</v>
      </c>
      <c r="I19" s="55">
        <v>730</v>
      </c>
      <c r="J19" s="115">
        <v>-0.43150684931506844</v>
      </c>
      <c r="K19" s="10">
        <v>6206</v>
      </c>
      <c r="L19" s="124">
        <v>0.22550872093023255</v>
      </c>
      <c r="M19" s="55">
        <v>4713</v>
      </c>
      <c r="N19" s="126">
        <v>0.19128987742511566</v>
      </c>
      <c r="O19" s="116">
        <v>0.31678336516019523</v>
      </c>
    </row>
    <row r="20" spans="2:16">
      <c r="B20" s="111"/>
      <c r="C20" s="122" t="s">
        <v>4</v>
      </c>
      <c r="D20" s="11">
        <v>443</v>
      </c>
      <c r="E20" s="125">
        <v>0.18644781144781145</v>
      </c>
      <c r="F20" s="12">
        <v>434</v>
      </c>
      <c r="G20" s="127">
        <v>0.17823408624229981</v>
      </c>
      <c r="H20" s="117">
        <v>2.0737327188940169E-2</v>
      </c>
      <c r="I20" s="12">
        <v>614</v>
      </c>
      <c r="J20" s="110">
        <v>-0.27850162866449513</v>
      </c>
      <c r="K20" s="11">
        <v>5445</v>
      </c>
      <c r="L20" s="125">
        <v>0.1978561046511628</v>
      </c>
      <c r="M20" s="12">
        <v>4217</v>
      </c>
      <c r="N20" s="127">
        <v>0.17115837324458155</v>
      </c>
      <c r="O20" s="117">
        <v>0.2912022764998814</v>
      </c>
    </row>
    <row r="21" spans="2:16">
      <c r="B21" s="111"/>
      <c r="C21" s="122" t="s">
        <v>10</v>
      </c>
      <c r="D21" s="11">
        <v>360</v>
      </c>
      <c r="E21" s="125">
        <v>0.15151515151515152</v>
      </c>
      <c r="F21" s="12">
        <v>445</v>
      </c>
      <c r="G21" s="127">
        <v>0.18275154004106775</v>
      </c>
      <c r="H21" s="117">
        <v>-0.1910112359550562</v>
      </c>
      <c r="I21" s="12">
        <v>565</v>
      </c>
      <c r="J21" s="110">
        <v>-0.36283185840707965</v>
      </c>
      <c r="K21" s="11">
        <v>4591</v>
      </c>
      <c r="L21" s="125">
        <v>0.16682412790697673</v>
      </c>
      <c r="M21" s="12">
        <v>4337</v>
      </c>
      <c r="N21" s="127">
        <v>0.17602889844954947</v>
      </c>
      <c r="O21" s="117">
        <v>5.8565828913995865E-2</v>
      </c>
    </row>
    <row r="22" spans="2:16">
      <c r="B22" s="111"/>
      <c r="C22" s="122" t="s">
        <v>8</v>
      </c>
      <c r="D22" s="11">
        <v>454</v>
      </c>
      <c r="E22" s="125">
        <v>0.19107744107744107</v>
      </c>
      <c r="F22" s="12">
        <v>343</v>
      </c>
      <c r="G22" s="127">
        <v>0.1408624229979466</v>
      </c>
      <c r="H22" s="117">
        <v>0.32361516034985427</v>
      </c>
      <c r="I22" s="12">
        <v>487</v>
      </c>
      <c r="J22" s="110">
        <v>-6.7761806981519457E-2</v>
      </c>
      <c r="K22" s="11">
        <v>4069</v>
      </c>
      <c r="L22" s="125">
        <v>0.14785610465116278</v>
      </c>
      <c r="M22" s="12">
        <v>3770</v>
      </c>
      <c r="N22" s="127">
        <v>0.15301566685607598</v>
      </c>
      <c r="O22" s="117">
        <v>7.9310344827586254E-2</v>
      </c>
    </row>
    <row r="23" spans="2:16">
      <c r="B23" s="13"/>
      <c r="C23" s="122" t="s">
        <v>9</v>
      </c>
      <c r="D23" s="11">
        <v>358</v>
      </c>
      <c r="E23" s="125">
        <v>0.15067340067340068</v>
      </c>
      <c r="F23" s="12">
        <v>409</v>
      </c>
      <c r="G23" s="127">
        <v>0.16796714579055441</v>
      </c>
      <c r="H23" s="117">
        <v>-0.12469437652811732</v>
      </c>
      <c r="I23" s="12">
        <v>549</v>
      </c>
      <c r="J23" s="110">
        <v>-0.34790528233151186</v>
      </c>
      <c r="K23" s="11">
        <v>3840</v>
      </c>
      <c r="L23" s="125">
        <v>0.13953488372093023</v>
      </c>
      <c r="M23" s="12">
        <v>3785</v>
      </c>
      <c r="N23" s="127">
        <v>0.15362448250669697</v>
      </c>
      <c r="O23" s="117">
        <v>1.4531043593130732E-2</v>
      </c>
    </row>
    <row r="24" spans="2:16">
      <c r="B24" s="111"/>
      <c r="C24" s="122" t="s">
        <v>11</v>
      </c>
      <c r="D24" s="11">
        <v>178</v>
      </c>
      <c r="E24" s="125">
        <v>7.4915824915824922E-2</v>
      </c>
      <c r="F24" s="12">
        <v>191</v>
      </c>
      <c r="G24" s="127">
        <v>7.8439425051334707E-2</v>
      </c>
      <c r="H24" s="117">
        <v>-6.8062827225130906E-2</v>
      </c>
      <c r="I24" s="12">
        <v>198</v>
      </c>
      <c r="J24" s="110">
        <v>-0.10101010101010099</v>
      </c>
      <c r="K24" s="11">
        <v>1640</v>
      </c>
      <c r="L24" s="125">
        <v>5.9593023255813955E-2</v>
      </c>
      <c r="M24" s="12">
        <v>1525</v>
      </c>
      <c r="N24" s="127">
        <v>6.1896257813134181E-2</v>
      </c>
      <c r="O24" s="117">
        <v>7.5409836065573721E-2</v>
      </c>
    </row>
    <row r="25" spans="2:16">
      <c r="B25" s="111"/>
      <c r="C25" s="122" t="s">
        <v>12</v>
      </c>
      <c r="D25" s="11">
        <v>155</v>
      </c>
      <c r="E25" s="125">
        <v>6.523569023569023E-2</v>
      </c>
      <c r="F25" s="12">
        <v>181</v>
      </c>
      <c r="G25" s="127">
        <v>7.433264887063655E-2</v>
      </c>
      <c r="H25" s="117">
        <v>-0.14364640883977897</v>
      </c>
      <c r="I25" s="12">
        <v>166</v>
      </c>
      <c r="J25" s="110">
        <v>-6.6265060240963902E-2</v>
      </c>
      <c r="K25" s="11">
        <v>1547</v>
      </c>
      <c r="L25" s="125">
        <v>5.6213662790697672E-2</v>
      </c>
      <c r="M25" s="12">
        <v>2176</v>
      </c>
      <c r="N25" s="127">
        <v>8.8318857050085228E-2</v>
      </c>
      <c r="O25" s="117">
        <v>-0.2890625</v>
      </c>
    </row>
    <row r="26" spans="2:16">
      <c r="B26" s="39"/>
      <c r="C26" s="123" t="s">
        <v>30</v>
      </c>
      <c r="D26" s="14">
        <v>13</v>
      </c>
      <c r="E26" s="108">
        <v>5.4713804713804716E-3</v>
      </c>
      <c r="F26" s="14">
        <v>20</v>
      </c>
      <c r="G26" s="31">
        <v>8.2135523613963042E-3</v>
      </c>
      <c r="H26" s="24">
        <v>-0.35</v>
      </c>
      <c r="I26" s="14">
        <v>38</v>
      </c>
      <c r="J26" s="32">
        <v>-0.65789473684210531</v>
      </c>
      <c r="K26" s="14">
        <v>182</v>
      </c>
      <c r="L26" s="31">
        <v>6.6133720930232559E-3</v>
      </c>
      <c r="M26" s="14">
        <v>115</v>
      </c>
      <c r="N26" s="31">
        <v>4.6675866547609387E-3</v>
      </c>
      <c r="O26" s="25">
        <v>0.58260869565217388</v>
      </c>
    </row>
    <row r="27" spans="2:16">
      <c r="B27" s="38" t="s">
        <v>40</v>
      </c>
      <c r="C27" s="33" t="s">
        <v>31</v>
      </c>
      <c r="D27" s="58">
        <v>2376</v>
      </c>
      <c r="E27" s="27">
        <v>1</v>
      </c>
      <c r="F27" s="58">
        <v>2435</v>
      </c>
      <c r="G27" s="27">
        <v>1</v>
      </c>
      <c r="H27" s="28">
        <v>-2.4229979466119045E-2</v>
      </c>
      <c r="I27" s="58">
        <v>3347</v>
      </c>
      <c r="J27" s="29">
        <v>-0.29011054675829095</v>
      </c>
      <c r="K27" s="58">
        <v>27520</v>
      </c>
      <c r="L27" s="27">
        <v>1</v>
      </c>
      <c r="M27" s="58">
        <v>24638</v>
      </c>
      <c r="N27" s="29">
        <v>1</v>
      </c>
      <c r="O27" s="34">
        <v>0.11697378033931316</v>
      </c>
    </row>
    <row r="28" spans="2:16">
      <c r="B28" s="38" t="s">
        <v>60</v>
      </c>
      <c r="C28" s="33" t="s">
        <v>31</v>
      </c>
      <c r="D28" s="26">
        <v>0</v>
      </c>
      <c r="E28" s="27">
        <v>1</v>
      </c>
      <c r="F28" s="26">
        <v>4</v>
      </c>
      <c r="G28" s="27">
        <v>1</v>
      </c>
      <c r="H28" s="28">
        <v>-1</v>
      </c>
      <c r="I28" s="26">
        <v>1</v>
      </c>
      <c r="J28" s="27">
        <v>-1</v>
      </c>
      <c r="K28" s="26">
        <v>18</v>
      </c>
      <c r="L28" s="27">
        <v>1</v>
      </c>
      <c r="M28" s="26">
        <v>31</v>
      </c>
      <c r="N28" s="27">
        <v>1</v>
      </c>
      <c r="O28" s="34">
        <v>-0.41935483870967738</v>
      </c>
      <c r="P28" s="42"/>
    </row>
    <row r="29" spans="2:16">
      <c r="B29" s="40"/>
      <c r="C29" s="18" t="s">
        <v>31</v>
      </c>
      <c r="D29" s="59">
        <v>2404</v>
      </c>
      <c r="E29" s="19">
        <v>1</v>
      </c>
      <c r="F29" s="59">
        <v>2475</v>
      </c>
      <c r="G29" s="19">
        <v>1</v>
      </c>
      <c r="H29" s="20">
        <v>-2.868686868686865E-2</v>
      </c>
      <c r="I29" s="59">
        <v>3393</v>
      </c>
      <c r="J29" s="21">
        <v>-0.29148246389625698</v>
      </c>
      <c r="K29" s="59">
        <v>27852</v>
      </c>
      <c r="L29" s="19">
        <v>1</v>
      </c>
      <c r="M29" s="59">
        <v>24930</v>
      </c>
      <c r="N29" s="19">
        <v>1</v>
      </c>
      <c r="O29" s="35">
        <v>0.11720818291215407</v>
      </c>
      <c r="P29" s="42"/>
    </row>
    <row r="30" spans="2:16" ht="14.45" customHeight="1">
      <c r="B30" t="s">
        <v>55</v>
      </c>
    </row>
    <row r="31" spans="2:16">
      <c r="B31" s="22" t="s">
        <v>56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59" t="s">
        <v>41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36"/>
    </row>
    <row r="35" spans="2:15">
      <c r="B35" s="160" t="s">
        <v>42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9" t="s">
        <v>38</v>
      </c>
    </row>
    <row r="36" spans="2:15" ht="14.45" customHeight="1">
      <c r="B36" s="181" t="s">
        <v>22</v>
      </c>
      <c r="C36" s="181" t="s">
        <v>1</v>
      </c>
      <c r="D36" s="164" t="s">
        <v>86</v>
      </c>
      <c r="E36" s="154"/>
      <c r="F36" s="154"/>
      <c r="G36" s="154"/>
      <c r="H36" s="165"/>
      <c r="I36" s="154" t="s">
        <v>83</v>
      </c>
      <c r="J36" s="154"/>
      <c r="K36" s="164" t="s">
        <v>88</v>
      </c>
      <c r="L36" s="154"/>
      <c r="M36" s="154"/>
      <c r="N36" s="154"/>
      <c r="O36" s="165"/>
    </row>
    <row r="37" spans="2:15" ht="14.45" customHeight="1">
      <c r="B37" s="182"/>
      <c r="C37" s="182"/>
      <c r="D37" s="161" t="s">
        <v>87</v>
      </c>
      <c r="E37" s="162"/>
      <c r="F37" s="162"/>
      <c r="G37" s="162"/>
      <c r="H37" s="163"/>
      <c r="I37" s="162" t="s">
        <v>84</v>
      </c>
      <c r="J37" s="162"/>
      <c r="K37" s="161" t="s">
        <v>89</v>
      </c>
      <c r="L37" s="162"/>
      <c r="M37" s="162"/>
      <c r="N37" s="162"/>
      <c r="O37" s="163"/>
    </row>
    <row r="38" spans="2:15" ht="14.45" customHeight="1">
      <c r="B38" s="182"/>
      <c r="C38" s="180"/>
      <c r="D38" s="155">
        <v>2018</v>
      </c>
      <c r="E38" s="156"/>
      <c r="F38" s="166">
        <v>2017</v>
      </c>
      <c r="G38" s="166"/>
      <c r="H38" s="183" t="s">
        <v>23</v>
      </c>
      <c r="I38" s="185">
        <v>2018</v>
      </c>
      <c r="J38" s="155" t="s">
        <v>90</v>
      </c>
      <c r="K38" s="155">
        <v>2018</v>
      </c>
      <c r="L38" s="156"/>
      <c r="M38" s="166">
        <v>2017</v>
      </c>
      <c r="N38" s="156"/>
      <c r="O38" s="170" t="s">
        <v>23</v>
      </c>
    </row>
    <row r="39" spans="2:15" ht="14.45" customHeight="1">
      <c r="B39" s="188" t="s">
        <v>22</v>
      </c>
      <c r="C39" s="171" t="s">
        <v>25</v>
      </c>
      <c r="D39" s="157"/>
      <c r="E39" s="158"/>
      <c r="F39" s="167"/>
      <c r="G39" s="167"/>
      <c r="H39" s="184"/>
      <c r="I39" s="186"/>
      <c r="J39" s="187"/>
      <c r="K39" s="157"/>
      <c r="L39" s="158"/>
      <c r="M39" s="167"/>
      <c r="N39" s="158"/>
      <c r="O39" s="170"/>
    </row>
    <row r="40" spans="2:15" ht="14.45" customHeight="1">
      <c r="B40" s="188"/>
      <c r="C40" s="171"/>
      <c r="D40" s="150" t="s">
        <v>26</v>
      </c>
      <c r="E40" s="146" t="s">
        <v>2</v>
      </c>
      <c r="F40" s="149" t="s">
        <v>26</v>
      </c>
      <c r="G40" s="118" t="s">
        <v>2</v>
      </c>
      <c r="H40" s="173" t="s">
        <v>27</v>
      </c>
      <c r="I40" s="119" t="s">
        <v>26</v>
      </c>
      <c r="J40" s="175" t="s">
        <v>92</v>
      </c>
      <c r="K40" s="150" t="s">
        <v>26</v>
      </c>
      <c r="L40" s="114" t="s">
        <v>2</v>
      </c>
      <c r="M40" s="149" t="s">
        <v>26</v>
      </c>
      <c r="N40" s="114" t="s">
        <v>2</v>
      </c>
      <c r="O40" s="177" t="s">
        <v>27</v>
      </c>
    </row>
    <row r="41" spans="2:15" ht="14.45" customHeight="1">
      <c r="B41" s="189"/>
      <c r="C41" s="172"/>
      <c r="D41" s="147" t="s">
        <v>28</v>
      </c>
      <c r="E41" s="148" t="s">
        <v>29</v>
      </c>
      <c r="F41" s="112" t="s">
        <v>28</v>
      </c>
      <c r="G41" s="113" t="s">
        <v>29</v>
      </c>
      <c r="H41" s="174"/>
      <c r="I41" s="120" t="s">
        <v>28</v>
      </c>
      <c r="J41" s="176"/>
      <c r="K41" s="147" t="s">
        <v>28</v>
      </c>
      <c r="L41" s="148" t="s">
        <v>29</v>
      </c>
      <c r="M41" s="112" t="s">
        <v>28</v>
      </c>
      <c r="N41" s="148" t="s">
        <v>29</v>
      </c>
      <c r="O41" s="178"/>
    </row>
    <row r="42" spans="2:15">
      <c r="B42" s="111"/>
      <c r="C42" s="121" t="s">
        <v>12</v>
      </c>
      <c r="D42" s="10">
        <v>1</v>
      </c>
      <c r="E42" s="124">
        <v>1</v>
      </c>
      <c r="F42" s="55"/>
      <c r="G42" s="126"/>
      <c r="H42" s="116"/>
      <c r="I42" s="55"/>
      <c r="J42" s="115"/>
      <c r="K42" s="10">
        <v>2</v>
      </c>
      <c r="L42" s="124">
        <v>1</v>
      </c>
      <c r="M42" s="55">
        <v>1</v>
      </c>
      <c r="N42" s="126">
        <v>1</v>
      </c>
      <c r="O42" s="116">
        <v>1</v>
      </c>
    </row>
    <row r="43" spans="2:15">
      <c r="B43" s="38" t="s">
        <v>39</v>
      </c>
      <c r="C43" s="33" t="s">
        <v>31</v>
      </c>
      <c r="D43" s="26">
        <v>1</v>
      </c>
      <c r="E43" s="27">
        <v>1</v>
      </c>
      <c r="F43" s="26"/>
      <c r="G43" s="27"/>
      <c r="H43" s="28"/>
      <c r="I43" s="26"/>
      <c r="J43" s="27"/>
      <c r="K43" s="26">
        <v>2</v>
      </c>
      <c r="L43" s="27">
        <v>1</v>
      </c>
      <c r="M43" s="26">
        <v>1</v>
      </c>
      <c r="N43" s="27">
        <v>1</v>
      </c>
      <c r="O43" s="30">
        <v>1</v>
      </c>
    </row>
    <row r="44" spans="2:15">
      <c r="B44" s="111"/>
      <c r="C44" s="121" t="s">
        <v>3</v>
      </c>
      <c r="D44" s="10">
        <v>344</v>
      </c>
      <c r="E44" s="124">
        <v>0.20259128386336867</v>
      </c>
      <c r="F44" s="55">
        <v>348</v>
      </c>
      <c r="G44" s="126">
        <v>0.18422445738485971</v>
      </c>
      <c r="H44" s="116">
        <v>-1.1494252873563204E-2</v>
      </c>
      <c r="I44" s="55">
        <v>618</v>
      </c>
      <c r="J44" s="115">
        <v>-0.44336569579288021</v>
      </c>
      <c r="K44" s="10">
        <v>5272</v>
      </c>
      <c r="L44" s="124">
        <v>0.25385208012326654</v>
      </c>
      <c r="M44" s="55">
        <v>4101</v>
      </c>
      <c r="N44" s="126">
        <v>0.21481326279398669</v>
      </c>
      <c r="O44" s="116">
        <v>0.28554011216776387</v>
      </c>
    </row>
    <row r="45" spans="2:15">
      <c r="B45" s="111"/>
      <c r="C45" s="122" t="s">
        <v>4</v>
      </c>
      <c r="D45" s="11">
        <v>304</v>
      </c>
      <c r="E45" s="125">
        <v>0.1790341578327444</v>
      </c>
      <c r="F45" s="12">
        <v>353</v>
      </c>
      <c r="G45" s="127">
        <v>0.18687136050820541</v>
      </c>
      <c r="H45" s="117">
        <v>-0.13881019830028329</v>
      </c>
      <c r="I45" s="12">
        <v>433</v>
      </c>
      <c r="J45" s="110">
        <v>-0.29792147806004621</v>
      </c>
      <c r="K45" s="11">
        <v>3922</v>
      </c>
      <c r="L45" s="125">
        <v>0.1888482280431433</v>
      </c>
      <c r="M45" s="12">
        <v>3135</v>
      </c>
      <c r="N45" s="127">
        <v>0.16421350374522026</v>
      </c>
      <c r="O45" s="117">
        <v>0.25103668261563006</v>
      </c>
    </row>
    <row r="46" spans="2:15" ht="15" customHeight="1">
      <c r="B46" s="111"/>
      <c r="C46" s="122" t="s">
        <v>10</v>
      </c>
      <c r="D46" s="11">
        <v>296</v>
      </c>
      <c r="E46" s="125">
        <v>0.17432273262661954</v>
      </c>
      <c r="F46" s="12">
        <v>367</v>
      </c>
      <c r="G46" s="127">
        <v>0.19428268925357331</v>
      </c>
      <c r="H46" s="117">
        <v>-0.19346049046321523</v>
      </c>
      <c r="I46" s="12">
        <v>485</v>
      </c>
      <c r="J46" s="110">
        <v>-0.38969072164948448</v>
      </c>
      <c r="K46" s="11">
        <v>3780</v>
      </c>
      <c r="L46" s="125">
        <v>0.18201078582434516</v>
      </c>
      <c r="M46" s="12">
        <v>3518</v>
      </c>
      <c r="N46" s="127">
        <v>0.18427531297470012</v>
      </c>
      <c r="O46" s="117">
        <v>7.447413303013084E-2</v>
      </c>
    </row>
    <row r="47" spans="2:15">
      <c r="B47" s="111"/>
      <c r="C47" s="122" t="s">
        <v>8</v>
      </c>
      <c r="D47" s="11">
        <v>318</v>
      </c>
      <c r="E47" s="125">
        <v>0.1872791519434629</v>
      </c>
      <c r="F47" s="12">
        <v>285</v>
      </c>
      <c r="G47" s="127">
        <v>0.15087347803070408</v>
      </c>
      <c r="H47" s="117">
        <v>0.11578947368421044</v>
      </c>
      <c r="I47" s="12">
        <v>402</v>
      </c>
      <c r="J47" s="110">
        <v>-0.20895522388059706</v>
      </c>
      <c r="K47" s="11">
        <v>3269</v>
      </c>
      <c r="L47" s="125">
        <v>0.15740562403697997</v>
      </c>
      <c r="M47" s="12">
        <v>3137</v>
      </c>
      <c r="N47" s="127">
        <v>0.16431826515111833</v>
      </c>
      <c r="O47" s="117">
        <v>4.2078418871533296E-2</v>
      </c>
    </row>
    <row r="48" spans="2:15" ht="15" customHeight="1">
      <c r="B48" s="13"/>
      <c r="C48" s="122" t="s">
        <v>9</v>
      </c>
      <c r="D48" s="11">
        <v>259</v>
      </c>
      <c r="E48" s="125">
        <v>0.15253239104829211</v>
      </c>
      <c r="F48" s="12">
        <v>315</v>
      </c>
      <c r="G48" s="127">
        <v>0.16675489677077818</v>
      </c>
      <c r="H48" s="117">
        <v>-0.17777777777777781</v>
      </c>
      <c r="I48" s="12">
        <v>419</v>
      </c>
      <c r="J48" s="110">
        <v>-0.38186157517899766</v>
      </c>
      <c r="K48" s="11">
        <v>2757</v>
      </c>
      <c r="L48" s="125">
        <v>0.13275231124807396</v>
      </c>
      <c r="M48" s="12">
        <v>2781</v>
      </c>
      <c r="N48" s="127">
        <v>0.14567073490126237</v>
      </c>
      <c r="O48" s="117">
        <v>-8.6299892125134559E-3</v>
      </c>
    </row>
    <row r="49" spans="2:15">
      <c r="B49" s="111"/>
      <c r="C49" s="122" t="s">
        <v>11</v>
      </c>
      <c r="D49" s="11">
        <v>137</v>
      </c>
      <c r="E49" s="125">
        <v>8.0683156654888108E-2</v>
      </c>
      <c r="F49" s="12">
        <v>170</v>
      </c>
      <c r="G49" s="127">
        <v>8.9994706193753313E-2</v>
      </c>
      <c r="H49" s="117">
        <v>-0.19411764705882351</v>
      </c>
      <c r="I49" s="12">
        <v>174</v>
      </c>
      <c r="J49" s="110">
        <v>-0.21264367816091956</v>
      </c>
      <c r="K49" s="11">
        <v>1355</v>
      </c>
      <c r="L49" s="125">
        <v>6.5244607087827422E-2</v>
      </c>
      <c r="M49" s="12">
        <v>1315</v>
      </c>
      <c r="N49" s="127">
        <v>6.8880624377979149E-2</v>
      </c>
      <c r="O49" s="117">
        <v>3.041825095057038E-2</v>
      </c>
    </row>
    <row r="50" spans="2:15">
      <c r="B50" s="111"/>
      <c r="C50" s="122" t="s">
        <v>12</v>
      </c>
      <c r="D50" s="11">
        <v>40</v>
      </c>
      <c r="E50" s="125">
        <v>2.3557126030624265E-2</v>
      </c>
      <c r="F50" s="12">
        <v>51</v>
      </c>
      <c r="G50" s="127">
        <v>2.6998411858125994E-2</v>
      </c>
      <c r="H50" s="117">
        <v>-0.21568627450980393</v>
      </c>
      <c r="I50" s="12">
        <v>30</v>
      </c>
      <c r="J50" s="110">
        <v>0.33333333333333326</v>
      </c>
      <c r="K50" s="11">
        <v>413</v>
      </c>
      <c r="L50" s="125">
        <v>1.9886363636363636E-2</v>
      </c>
      <c r="M50" s="12">
        <v>1104</v>
      </c>
      <c r="N50" s="127">
        <v>5.7828296055733065E-2</v>
      </c>
      <c r="O50" s="117">
        <v>-0.62590579710144922</v>
      </c>
    </row>
    <row r="51" spans="2:15">
      <c r="B51" s="39"/>
      <c r="C51" s="123" t="s">
        <v>30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40</v>
      </c>
      <c r="C52" s="33" t="s">
        <v>31</v>
      </c>
      <c r="D52" s="58">
        <v>1698</v>
      </c>
      <c r="E52" s="27">
        <v>1</v>
      </c>
      <c r="F52" s="58">
        <v>1889</v>
      </c>
      <c r="G52" s="27">
        <v>1</v>
      </c>
      <c r="H52" s="28">
        <v>-0.10111169931180519</v>
      </c>
      <c r="I52" s="58">
        <v>2561</v>
      </c>
      <c r="J52" s="29">
        <v>-0.33697774306911366</v>
      </c>
      <c r="K52" s="58">
        <v>20768</v>
      </c>
      <c r="L52" s="27">
        <v>1</v>
      </c>
      <c r="M52" s="58">
        <v>19091</v>
      </c>
      <c r="N52" s="29">
        <v>1</v>
      </c>
      <c r="O52" s="34">
        <v>8.7842438845529225E-2</v>
      </c>
    </row>
    <row r="53" spans="2:15">
      <c r="B53" s="38" t="s">
        <v>60</v>
      </c>
      <c r="C53" s="33" t="s">
        <v>31</v>
      </c>
      <c r="D53" s="58">
        <v>0</v>
      </c>
      <c r="E53" s="27">
        <v>1</v>
      </c>
      <c r="F53" s="58">
        <v>1</v>
      </c>
      <c r="G53" s="27">
        <v>1</v>
      </c>
      <c r="H53" s="28">
        <v>-1</v>
      </c>
      <c r="I53" s="58">
        <v>1</v>
      </c>
      <c r="J53" s="27">
        <v>-1</v>
      </c>
      <c r="K53" s="58">
        <v>8</v>
      </c>
      <c r="L53" s="27">
        <v>1</v>
      </c>
      <c r="M53" s="58">
        <v>10</v>
      </c>
      <c r="N53" s="27">
        <v>1</v>
      </c>
      <c r="O53" s="34">
        <v>-0.19999999999999996</v>
      </c>
    </row>
    <row r="54" spans="2:15">
      <c r="B54" s="40"/>
      <c r="C54" s="18" t="s">
        <v>31</v>
      </c>
      <c r="D54" s="59">
        <v>1699</v>
      </c>
      <c r="E54" s="19">
        <v>1</v>
      </c>
      <c r="F54" s="59">
        <v>1890</v>
      </c>
      <c r="G54" s="19">
        <v>1</v>
      </c>
      <c r="H54" s="20">
        <v>-0.10105820105820107</v>
      </c>
      <c r="I54" s="59">
        <v>2562</v>
      </c>
      <c r="J54" s="21">
        <v>-0.33684621389539426</v>
      </c>
      <c r="K54" s="59">
        <v>20778</v>
      </c>
      <c r="L54" s="19">
        <v>1</v>
      </c>
      <c r="M54" s="59">
        <v>19102</v>
      </c>
      <c r="N54" s="19">
        <v>1</v>
      </c>
      <c r="O54" s="35">
        <v>8.7739503716888212E-2</v>
      </c>
    </row>
    <row r="55" spans="2:15">
      <c r="B55" s="130" t="s">
        <v>55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56</v>
      </c>
    </row>
    <row r="58" spans="2:15">
      <c r="B58" s="159" t="s">
        <v>20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36"/>
    </row>
    <row r="59" spans="2:15">
      <c r="B59" s="190" t="s">
        <v>21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9" t="s">
        <v>38</v>
      </c>
    </row>
    <row r="60" spans="2:15">
      <c r="B60" s="181" t="s">
        <v>22</v>
      </c>
      <c r="C60" s="181" t="s">
        <v>1</v>
      </c>
      <c r="D60" s="164" t="s">
        <v>86</v>
      </c>
      <c r="E60" s="154"/>
      <c r="F60" s="154"/>
      <c r="G60" s="154"/>
      <c r="H60" s="165"/>
      <c r="I60" s="154" t="s">
        <v>83</v>
      </c>
      <c r="J60" s="154"/>
      <c r="K60" s="164" t="s">
        <v>88</v>
      </c>
      <c r="L60" s="154"/>
      <c r="M60" s="154"/>
      <c r="N60" s="154"/>
      <c r="O60" s="165"/>
    </row>
    <row r="61" spans="2:15">
      <c r="B61" s="182"/>
      <c r="C61" s="182"/>
      <c r="D61" s="161" t="s">
        <v>87</v>
      </c>
      <c r="E61" s="162"/>
      <c r="F61" s="162"/>
      <c r="G61" s="162"/>
      <c r="H61" s="163"/>
      <c r="I61" s="162" t="s">
        <v>84</v>
      </c>
      <c r="J61" s="162"/>
      <c r="K61" s="161" t="s">
        <v>89</v>
      </c>
      <c r="L61" s="162"/>
      <c r="M61" s="162"/>
      <c r="N61" s="162"/>
      <c r="O61" s="163"/>
    </row>
    <row r="62" spans="2:15" ht="15" customHeight="1">
      <c r="B62" s="182"/>
      <c r="C62" s="180"/>
      <c r="D62" s="155">
        <v>2018</v>
      </c>
      <c r="E62" s="156"/>
      <c r="F62" s="166">
        <v>2017</v>
      </c>
      <c r="G62" s="166"/>
      <c r="H62" s="183" t="s">
        <v>23</v>
      </c>
      <c r="I62" s="185">
        <v>2018</v>
      </c>
      <c r="J62" s="155" t="s">
        <v>85</v>
      </c>
      <c r="K62" s="155">
        <v>2018</v>
      </c>
      <c r="L62" s="156"/>
      <c r="M62" s="166">
        <v>2017</v>
      </c>
      <c r="N62" s="156"/>
      <c r="O62" s="170" t="s">
        <v>23</v>
      </c>
    </row>
    <row r="63" spans="2:15">
      <c r="B63" s="188" t="s">
        <v>22</v>
      </c>
      <c r="C63" s="171" t="s">
        <v>25</v>
      </c>
      <c r="D63" s="157"/>
      <c r="E63" s="158"/>
      <c r="F63" s="167"/>
      <c r="G63" s="167"/>
      <c r="H63" s="184"/>
      <c r="I63" s="186"/>
      <c r="J63" s="187"/>
      <c r="K63" s="157"/>
      <c r="L63" s="158"/>
      <c r="M63" s="167"/>
      <c r="N63" s="158"/>
      <c r="O63" s="170"/>
    </row>
    <row r="64" spans="2:15" ht="15" customHeight="1">
      <c r="B64" s="188"/>
      <c r="C64" s="171"/>
      <c r="D64" s="150" t="s">
        <v>26</v>
      </c>
      <c r="E64" s="146" t="s">
        <v>2</v>
      </c>
      <c r="F64" s="149" t="s">
        <v>26</v>
      </c>
      <c r="G64" s="118" t="s">
        <v>2</v>
      </c>
      <c r="H64" s="173" t="s">
        <v>27</v>
      </c>
      <c r="I64" s="119" t="s">
        <v>26</v>
      </c>
      <c r="J64" s="175" t="s">
        <v>82</v>
      </c>
      <c r="K64" s="150" t="s">
        <v>26</v>
      </c>
      <c r="L64" s="114" t="s">
        <v>2</v>
      </c>
      <c r="M64" s="149" t="s">
        <v>26</v>
      </c>
      <c r="N64" s="114" t="s">
        <v>2</v>
      </c>
      <c r="O64" s="177" t="s">
        <v>27</v>
      </c>
    </row>
    <row r="65" spans="2:15" ht="16.5" customHeight="1">
      <c r="B65" s="189"/>
      <c r="C65" s="172"/>
      <c r="D65" s="147" t="s">
        <v>28</v>
      </c>
      <c r="E65" s="148" t="s">
        <v>29</v>
      </c>
      <c r="F65" s="112" t="s">
        <v>28</v>
      </c>
      <c r="G65" s="113" t="s">
        <v>29</v>
      </c>
      <c r="H65" s="174"/>
      <c r="I65" s="120" t="s">
        <v>28</v>
      </c>
      <c r="J65" s="176"/>
      <c r="K65" s="147" t="s">
        <v>28</v>
      </c>
      <c r="L65" s="148" t="s">
        <v>29</v>
      </c>
      <c r="M65" s="112" t="s">
        <v>28</v>
      </c>
      <c r="N65" s="148" t="s">
        <v>29</v>
      </c>
      <c r="O65" s="178"/>
    </row>
    <row r="66" spans="2:15">
      <c r="B66" s="111"/>
      <c r="C66" s="121" t="s">
        <v>9</v>
      </c>
      <c r="D66" s="10">
        <v>7</v>
      </c>
      <c r="E66" s="124">
        <v>0.25</v>
      </c>
      <c r="F66" s="55">
        <v>15</v>
      </c>
      <c r="G66" s="126">
        <v>0.41666666666666669</v>
      </c>
      <c r="H66" s="116">
        <v>-0.53333333333333333</v>
      </c>
      <c r="I66" s="55">
        <v>17</v>
      </c>
      <c r="J66" s="115">
        <v>-0.58823529411764708</v>
      </c>
      <c r="K66" s="10">
        <v>153</v>
      </c>
      <c r="L66" s="124">
        <v>0.48726114649681529</v>
      </c>
      <c r="M66" s="55">
        <v>114</v>
      </c>
      <c r="N66" s="126">
        <v>0.43678160919540232</v>
      </c>
      <c r="O66" s="116">
        <v>0.34210526315789469</v>
      </c>
    </row>
    <row r="67" spans="2:15">
      <c r="B67" s="111"/>
      <c r="C67" s="122" t="s">
        <v>12</v>
      </c>
      <c r="D67" s="11">
        <v>9</v>
      </c>
      <c r="E67" s="125">
        <v>0.32142857142857145</v>
      </c>
      <c r="F67" s="12">
        <v>9</v>
      </c>
      <c r="G67" s="127">
        <v>0.25</v>
      </c>
      <c r="H67" s="117">
        <v>0</v>
      </c>
      <c r="I67" s="12">
        <v>5</v>
      </c>
      <c r="J67" s="110">
        <v>0.8</v>
      </c>
      <c r="K67" s="11">
        <v>69</v>
      </c>
      <c r="L67" s="125">
        <v>0.21974522292993631</v>
      </c>
      <c r="M67" s="12">
        <v>99</v>
      </c>
      <c r="N67" s="127">
        <v>0.37931034482758619</v>
      </c>
      <c r="O67" s="117">
        <v>-0.30303030303030298</v>
      </c>
    </row>
    <row r="68" spans="2:15">
      <c r="B68" s="111"/>
      <c r="C68" s="122" t="s">
        <v>18</v>
      </c>
      <c r="D68" s="11">
        <v>5</v>
      </c>
      <c r="E68" s="125">
        <v>0.17857142857142858</v>
      </c>
      <c r="F68" s="12">
        <v>2</v>
      </c>
      <c r="G68" s="127">
        <v>5.5555555555555552E-2</v>
      </c>
      <c r="H68" s="117">
        <v>1.5</v>
      </c>
      <c r="I68" s="12">
        <v>4</v>
      </c>
      <c r="J68" s="110">
        <v>0.25</v>
      </c>
      <c r="K68" s="11">
        <v>19</v>
      </c>
      <c r="L68" s="125">
        <v>6.0509554140127389E-2</v>
      </c>
      <c r="M68" s="12">
        <v>5</v>
      </c>
      <c r="N68" s="127">
        <v>1.9157088122605363E-2</v>
      </c>
      <c r="O68" s="117">
        <v>2.8</v>
      </c>
    </row>
    <row r="69" spans="2:15">
      <c r="B69" s="111"/>
      <c r="C69" s="122" t="s">
        <v>17</v>
      </c>
      <c r="D69" s="11">
        <v>1</v>
      </c>
      <c r="E69" s="125">
        <v>3.5714285714285712E-2</v>
      </c>
      <c r="F69" s="12">
        <v>1</v>
      </c>
      <c r="G69" s="127">
        <v>2.7777777777777776E-2</v>
      </c>
      <c r="H69" s="117">
        <v>0</v>
      </c>
      <c r="I69" s="12">
        <v>7</v>
      </c>
      <c r="J69" s="110">
        <v>-0.85714285714285721</v>
      </c>
      <c r="K69" s="11">
        <v>19</v>
      </c>
      <c r="L69" s="125">
        <v>6.0509554140127389E-2</v>
      </c>
      <c r="M69" s="12">
        <v>18</v>
      </c>
      <c r="N69" s="127">
        <v>6.8965517241379309E-2</v>
      </c>
      <c r="O69" s="117">
        <v>5.555555555555558E-2</v>
      </c>
    </row>
    <row r="70" spans="2:15">
      <c r="B70" s="13"/>
      <c r="C70" s="122" t="s">
        <v>4</v>
      </c>
      <c r="D70" s="11">
        <v>0</v>
      </c>
      <c r="E70" s="125">
        <v>0</v>
      </c>
      <c r="F70" s="12">
        <v>0</v>
      </c>
      <c r="G70" s="127">
        <v>0</v>
      </c>
      <c r="H70" s="117"/>
      <c r="I70" s="12">
        <v>1</v>
      </c>
      <c r="J70" s="110">
        <v>-1</v>
      </c>
      <c r="K70" s="11">
        <v>17</v>
      </c>
      <c r="L70" s="125">
        <v>5.4140127388535034E-2</v>
      </c>
      <c r="M70" s="12">
        <v>0</v>
      </c>
      <c r="N70" s="127">
        <v>0</v>
      </c>
      <c r="O70" s="117"/>
    </row>
    <row r="71" spans="2:15">
      <c r="B71" s="111"/>
      <c r="C71" s="122" t="s">
        <v>11</v>
      </c>
      <c r="D71" s="11">
        <v>4</v>
      </c>
      <c r="E71" s="125">
        <v>0.14285714285714285</v>
      </c>
      <c r="F71" s="12">
        <v>7</v>
      </c>
      <c r="G71" s="127">
        <v>0.19444444444444445</v>
      </c>
      <c r="H71" s="117">
        <v>-0.4285714285714286</v>
      </c>
      <c r="I71" s="12">
        <v>4</v>
      </c>
      <c r="J71" s="110">
        <v>0</v>
      </c>
      <c r="K71" s="11">
        <v>16</v>
      </c>
      <c r="L71" s="125">
        <v>5.0955414012738856E-2</v>
      </c>
      <c r="M71" s="12">
        <v>8</v>
      </c>
      <c r="N71" s="127">
        <v>3.0651340996168581E-2</v>
      </c>
      <c r="O71" s="117">
        <v>1</v>
      </c>
    </row>
    <row r="72" spans="2:15">
      <c r="B72" s="111"/>
      <c r="C72" s="122" t="s">
        <v>16</v>
      </c>
      <c r="D72" s="11">
        <v>0</v>
      </c>
      <c r="E72" s="125">
        <v>0</v>
      </c>
      <c r="F72" s="12">
        <v>2</v>
      </c>
      <c r="G72" s="127">
        <v>5.5555555555555552E-2</v>
      </c>
      <c r="H72" s="117">
        <v>-1</v>
      </c>
      <c r="I72" s="12">
        <v>5</v>
      </c>
      <c r="J72" s="110">
        <v>-1</v>
      </c>
      <c r="K72" s="11">
        <v>9</v>
      </c>
      <c r="L72" s="125">
        <v>2.8662420382165606E-2</v>
      </c>
      <c r="M72" s="12">
        <v>11</v>
      </c>
      <c r="N72" s="127">
        <v>4.2145593869731802E-2</v>
      </c>
      <c r="O72" s="117">
        <v>-0.18181818181818177</v>
      </c>
    </row>
    <row r="73" spans="2:15">
      <c r="B73" s="37"/>
      <c r="C73" s="123" t="s">
        <v>30</v>
      </c>
      <c r="D73" s="14">
        <v>2</v>
      </c>
      <c r="E73" s="108">
        <v>7.1428571428571425E-2</v>
      </c>
      <c r="F73" s="14">
        <v>0</v>
      </c>
      <c r="G73" s="108">
        <v>0</v>
      </c>
      <c r="H73" s="24"/>
      <c r="I73" s="14">
        <v>2</v>
      </c>
      <c r="J73" s="108">
        <v>4.4444444444444446E-2</v>
      </c>
      <c r="K73" s="14">
        <v>12</v>
      </c>
      <c r="L73" s="108">
        <v>3.8216560509554139E-2</v>
      </c>
      <c r="M73" s="14">
        <v>6</v>
      </c>
      <c r="N73" s="108">
        <v>2.2988505747126436E-2</v>
      </c>
      <c r="O73" s="25">
        <v>1</v>
      </c>
    </row>
    <row r="74" spans="2:15">
      <c r="B74" s="38" t="s">
        <v>39</v>
      </c>
      <c r="C74" s="33" t="s">
        <v>31</v>
      </c>
      <c r="D74" s="58">
        <v>28</v>
      </c>
      <c r="E74" s="27">
        <v>1</v>
      </c>
      <c r="F74" s="58">
        <v>36</v>
      </c>
      <c r="G74" s="27">
        <v>1</v>
      </c>
      <c r="H74" s="28">
        <v>-0.22222222222222221</v>
      </c>
      <c r="I74" s="58">
        <v>45</v>
      </c>
      <c r="J74" s="29">
        <v>-0.37777777777777777</v>
      </c>
      <c r="K74" s="58">
        <v>314</v>
      </c>
      <c r="L74" s="27">
        <v>1</v>
      </c>
      <c r="M74" s="58">
        <v>261</v>
      </c>
      <c r="N74" s="29">
        <v>1</v>
      </c>
      <c r="O74" s="34">
        <v>0.2030651340996168</v>
      </c>
    </row>
    <row r="75" spans="2:15">
      <c r="B75" s="111"/>
      <c r="C75" s="121" t="s">
        <v>12</v>
      </c>
      <c r="D75" s="10">
        <v>89</v>
      </c>
      <c r="E75" s="124">
        <v>0.54601226993865026</v>
      </c>
      <c r="F75" s="55">
        <v>106</v>
      </c>
      <c r="G75" s="126">
        <v>0.58241758241758246</v>
      </c>
      <c r="H75" s="116">
        <v>-0.160377358490566</v>
      </c>
      <c r="I75" s="55">
        <v>109</v>
      </c>
      <c r="J75" s="115">
        <v>-0.1834862385321101</v>
      </c>
      <c r="K75" s="10">
        <v>847</v>
      </c>
      <c r="L75" s="124">
        <v>0.45957677699403149</v>
      </c>
      <c r="M75" s="55">
        <v>850</v>
      </c>
      <c r="N75" s="126">
        <v>0.4885057471264368</v>
      </c>
      <c r="O75" s="116">
        <v>-3.529411764705892E-3</v>
      </c>
    </row>
    <row r="76" spans="2:15">
      <c r="B76" s="111"/>
      <c r="C76" s="122" t="s">
        <v>4</v>
      </c>
      <c r="D76" s="11">
        <v>28</v>
      </c>
      <c r="E76" s="125">
        <v>0.17177914110429449</v>
      </c>
      <c r="F76" s="12">
        <v>25</v>
      </c>
      <c r="G76" s="127">
        <v>0.13736263736263737</v>
      </c>
      <c r="H76" s="117">
        <v>0.12000000000000011</v>
      </c>
      <c r="I76" s="12">
        <v>42</v>
      </c>
      <c r="J76" s="110">
        <v>-0.33333333333333337</v>
      </c>
      <c r="K76" s="11">
        <v>507</v>
      </c>
      <c r="L76" s="125">
        <v>0.27509495387954425</v>
      </c>
      <c r="M76" s="12">
        <v>468</v>
      </c>
      <c r="N76" s="127">
        <v>0.26896551724137929</v>
      </c>
      <c r="O76" s="117">
        <v>8.3333333333333259E-2</v>
      </c>
    </row>
    <row r="77" spans="2:15">
      <c r="B77" s="111"/>
      <c r="C77" s="122" t="s">
        <v>9</v>
      </c>
      <c r="D77" s="11">
        <v>19</v>
      </c>
      <c r="E77" s="125">
        <v>0.1165644171779141</v>
      </c>
      <c r="F77" s="12">
        <v>30</v>
      </c>
      <c r="G77" s="127">
        <v>0.16483516483516483</v>
      </c>
      <c r="H77" s="117">
        <v>-0.3666666666666667</v>
      </c>
      <c r="I77" s="12">
        <v>21</v>
      </c>
      <c r="J77" s="110">
        <v>-9.5238095238095233E-2</v>
      </c>
      <c r="K77" s="11">
        <v>202</v>
      </c>
      <c r="L77" s="125">
        <v>0.10960390667390124</v>
      </c>
      <c r="M77" s="12">
        <v>245</v>
      </c>
      <c r="N77" s="127">
        <v>0.14080459770114942</v>
      </c>
      <c r="O77" s="117">
        <v>-0.17551020408163265</v>
      </c>
    </row>
    <row r="78" spans="2:15">
      <c r="B78" s="111"/>
      <c r="C78" s="122" t="s">
        <v>3</v>
      </c>
      <c r="D78" s="11">
        <v>9</v>
      </c>
      <c r="E78" s="125">
        <v>5.5214723926380369E-2</v>
      </c>
      <c r="F78" s="12">
        <v>8</v>
      </c>
      <c r="G78" s="127">
        <v>4.3956043956043959E-2</v>
      </c>
      <c r="H78" s="117">
        <v>0.125</v>
      </c>
      <c r="I78" s="12">
        <v>6</v>
      </c>
      <c r="J78" s="110">
        <v>0.5</v>
      </c>
      <c r="K78" s="11">
        <v>112</v>
      </c>
      <c r="L78" s="125">
        <v>6.0770482908301685E-2</v>
      </c>
      <c r="M78" s="12">
        <v>55</v>
      </c>
      <c r="N78" s="127">
        <v>3.1609195402298854E-2</v>
      </c>
      <c r="O78" s="117">
        <v>1.0363636363636362</v>
      </c>
    </row>
    <row r="79" spans="2:15">
      <c r="B79" s="13"/>
      <c r="C79" s="122" t="s">
        <v>43</v>
      </c>
      <c r="D79" s="11">
        <v>4</v>
      </c>
      <c r="E79" s="125">
        <v>2.4539877300613498E-2</v>
      </c>
      <c r="F79" s="12">
        <v>8</v>
      </c>
      <c r="G79" s="127">
        <v>4.3956043956043959E-2</v>
      </c>
      <c r="H79" s="117">
        <v>-0.5</v>
      </c>
      <c r="I79" s="12">
        <v>16</v>
      </c>
      <c r="J79" s="110">
        <v>-0.75</v>
      </c>
      <c r="K79" s="11">
        <v>92</v>
      </c>
      <c r="L79" s="125">
        <v>4.9918610960390665E-2</v>
      </c>
      <c r="M79" s="12">
        <v>67</v>
      </c>
      <c r="N79" s="127">
        <v>3.8505747126436785E-2</v>
      </c>
      <c r="O79" s="117">
        <v>0.37313432835820892</v>
      </c>
    </row>
    <row r="80" spans="2:15">
      <c r="B80" s="111"/>
      <c r="C80" s="122" t="s">
        <v>11</v>
      </c>
      <c r="D80" s="11">
        <v>7</v>
      </c>
      <c r="E80" s="125">
        <v>4.2944785276073622E-2</v>
      </c>
      <c r="F80" s="12">
        <v>1</v>
      </c>
      <c r="G80" s="127">
        <v>5.4945054945054949E-3</v>
      </c>
      <c r="H80" s="117">
        <v>6</v>
      </c>
      <c r="I80" s="12">
        <v>4</v>
      </c>
      <c r="J80" s="110">
        <v>0.75</v>
      </c>
      <c r="K80" s="11">
        <v>39</v>
      </c>
      <c r="L80" s="125">
        <v>2.1161150298426478E-2</v>
      </c>
      <c r="M80" s="12">
        <v>21</v>
      </c>
      <c r="N80" s="127">
        <v>1.2068965517241379E-2</v>
      </c>
      <c r="O80" s="117">
        <v>0.85714285714285721</v>
      </c>
    </row>
    <row r="81" spans="2:15">
      <c r="B81" s="111"/>
      <c r="C81" s="122" t="s">
        <v>58</v>
      </c>
      <c r="D81" s="11">
        <v>1</v>
      </c>
      <c r="E81" s="125">
        <v>6.1349693251533744E-3</v>
      </c>
      <c r="F81" s="12">
        <v>1</v>
      </c>
      <c r="G81" s="127">
        <v>5.4945054945054949E-3</v>
      </c>
      <c r="H81" s="117">
        <v>0</v>
      </c>
      <c r="I81" s="12">
        <v>0</v>
      </c>
      <c r="J81" s="110"/>
      <c r="K81" s="11">
        <v>15</v>
      </c>
      <c r="L81" s="125">
        <v>8.1389039609332612E-3</v>
      </c>
      <c r="M81" s="12">
        <v>12</v>
      </c>
      <c r="N81" s="127">
        <v>6.8965517241379309E-3</v>
      </c>
      <c r="O81" s="117">
        <v>0.25</v>
      </c>
    </row>
    <row r="82" spans="2:15">
      <c r="B82" s="39"/>
      <c r="C82" s="123" t="s">
        <v>30</v>
      </c>
      <c r="D82" s="14">
        <v>6</v>
      </c>
      <c r="E82" s="108">
        <v>3.6809815950920248E-2</v>
      </c>
      <c r="F82" s="14">
        <v>3</v>
      </c>
      <c r="G82" s="31">
        <v>1.6483516483516484E-2</v>
      </c>
      <c r="H82" s="24">
        <v>1</v>
      </c>
      <c r="I82" s="14">
        <v>3</v>
      </c>
      <c r="J82" s="32">
        <v>1</v>
      </c>
      <c r="K82" s="14">
        <v>29</v>
      </c>
      <c r="L82" s="31">
        <v>1.5735214324470972E-2</v>
      </c>
      <c r="M82" s="14">
        <v>22</v>
      </c>
      <c r="N82" s="31">
        <v>1.264367816091954E-2</v>
      </c>
      <c r="O82" s="25">
        <v>0.31818181818181812</v>
      </c>
    </row>
    <row r="83" spans="2:15">
      <c r="B83" s="40" t="s">
        <v>59</v>
      </c>
      <c r="C83" s="33" t="s">
        <v>31</v>
      </c>
      <c r="D83" s="58">
        <v>163</v>
      </c>
      <c r="E83" s="27">
        <v>1</v>
      </c>
      <c r="F83" s="58">
        <v>182</v>
      </c>
      <c r="G83" s="27">
        <v>1</v>
      </c>
      <c r="H83" s="28">
        <v>-0.10439560439560436</v>
      </c>
      <c r="I83" s="58">
        <v>201</v>
      </c>
      <c r="J83" s="29">
        <v>-0.18905472636815923</v>
      </c>
      <c r="K83" s="58">
        <v>1843</v>
      </c>
      <c r="L83" s="27">
        <v>1</v>
      </c>
      <c r="M83" s="58">
        <v>1740</v>
      </c>
      <c r="N83" s="29">
        <v>1</v>
      </c>
      <c r="O83" s="34">
        <v>5.9195402298850563E-2</v>
      </c>
    </row>
    <row r="84" spans="2:15">
      <c r="B84" s="111"/>
      <c r="C84" s="121" t="s">
        <v>3</v>
      </c>
      <c r="D84" s="10">
        <v>406</v>
      </c>
      <c r="E84" s="124">
        <v>0.18346136466335292</v>
      </c>
      <c r="F84" s="55">
        <v>404</v>
      </c>
      <c r="G84" s="126">
        <v>0.17931646693297826</v>
      </c>
      <c r="H84" s="116">
        <v>4.9504950495049549E-3</v>
      </c>
      <c r="I84" s="55">
        <v>724</v>
      </c>
      <c r="J84" s="115">
        <v>-0.43922651933701662</v>
      </c>
      <c r="K84" s="10">
        <v>6094</v>
      </c>
      <c r="L84" s="124">
        <v>0.23733302177045604</v>
      </c>
      <c r="M84" s="55">
        <v>4658</v>
      </c>
      <c r="N84" s="126">
        <v>0.20342387981483098</v>
      </c>
      <c r="O84" s="116">
        <v>0.30828681837698579</v>
      </c>
    </row>
    <row r="85" spans="2:15">
      <c r="B85" s="111"/>
      <c r="C85" s="122" t="s">
        <v>4</v>
      </c>
      <c r="D85" s="11">
        <v>415</v>
      </c>
      <c r="E85" s="125">
        <v>0.18752824220515138</v>
      </c>
      <c r="F85" s="12">
        <v>409</v>
      </c>
      <c r="G85" s="127">
        <v>0.18153573013759433</v>
      </c>
      <c r="H85" s="117">
        <v>1.4669926650366705E-2</v>
      </c>
      <c r="I85" s="12">
        <v>572</v>
      </c>
      <c r="J85" s="110">
        <v>-0.27447552447552448</v>
      </c>
      <c r="K85" s="11">
        <v>4938</v>
      </c>
      <c r="L85" s="125">
        <v>0.19231218600303773</v>
      </c>
      <c r="M85" s="12">
        <v>3749</v>
      </c>
      <c r="N85" s="127">
        <v>0.16372608961481352</v>
      </c>
      <c r="O85" s="117">
        <v>0.31715124033075481</v>
      </c>
    </row>
    <row r="86" spans="2:15">
      <c r="B86" s="111"/>
      <c r="C86" s="122" t="s">
        <v>10</v>
      </c>
      <c r="D86" s="11">
        <v>360</v>
      </c>
      <c r="E86" s="125">
        <v>0.16267510167193855</v>
      </c>
      <c r="F86" s="12">
        <v>445</v>
      </c>
      <c r="G86" s="127">
        <v>0.19751442521083001</v>
      </c>
      <c r="H86" s="117">
        <v>-0.1910112359550562</v>
      </c>
      <c r="I86" s="12">
        <v>565</v>
      </c>
      <c r="J86" s="110">
        <v>-0.36283185840707965</v>
      </c>
      <c r="K86" s="11">
        <v>4591</v>
      </c>
      <c r="L86" s="125">
        <v>0.17879814620088016</v>
      </c>
      <c r="M86" s="12">
        <v>4337</v>
      </c>
      <c r="N86" s="127">
        <v>0.18940518822604593</v>
      </c>
      <c r="O86" s="117">
        <v>5.8565828913995865E-2</v>
      </c>
    </row>
    <row r="87" spans="2:15">
      <c r="B87" s="111"/>
      <c r="C87" s="122" t="s">
        <v>8</v>
      </c>
      <c r="D87" s="11">
        <v>450</v>
      </c>
      <c r="E87" s="125">
        <v>0.20334387708992319</v>
      </c>
      <c r="F87" s="12">
        <v>341</v>
      </c>
      <c r="G87" s="127">
        <v>0.15135375055481581</v>
      </c>
      <c r="H87" s="117">
        <v>0.31964809384164217</v>
      </c>
      <c r="I87" s="12">
        <v>487</v>
      </c>
      <c r="J87" s="110">
        <v>-7.5975359342915771E-2</v>
      </c>
      <c r="K87" s="11">
        <v>4056</v>
      </c>
      <c r="L87" s="125">
        <v>0.15796237878256805</v>
      </c>
      <c r="M87" s="12">
        <v>3754</v>
      </c>
      <c r="N87" s="127">
        <v>0.16394444929688182</v>
      </c>
      <c r="O87" s="117">
        <v>8.0447522642514757E-2</v>
      </c>
    </row>
    <row r="88" spans="2:15">
      <c r="B88" s="13"/>
      <c r="C88" s="122" t="s">
        <v>9</v>
      </c>
      <c r="D88" s="11">
        <v>339</v>
      </c>
      <c r="E88" s="125">
        <v>0.15318572074107548</v>
      </c>
      <c r="F88" s="12">
        <v>379</v>
      </c>
      <c r="G88" s="127">
        <v>0.16822015090989792</v>
      </c>
      <c r="H88" s="117">
        <v>-0.10554089709762537</v>
      </c>
      <c r="I88" s="12">
        <v>528</v>
      </c>
      <c r="J88" s="110">
        <v>-0.35795454545454541</v>
      </c>
      <c r="K88" s="11">
        <v>3638</v>
      </c>
      <c r="L88" s="125">
        <v>0.14168321844452234</v>
      </c>
      <c r="M88" s="12">
        <v>3540</v>
      </c>
      <c r="N88" s="127">
        <v>0.15459865490435845</v>
      </c>
      <c r="O88" s="117">
        <v>2.7683615819209084E-2</v>
      </c>
    </row>
    <row r="89" spans="2:15">
      <c r="B89" s="111"/>
      <c r="C89" s="122" t="s">
        <v>11</v>
      </c>
      <c r="D89" s="11">
        <v>171</v>
      </c>
      <c r="E89" s="125">
        <v>7.7270673294170811E-2</v>
      </c>
      <c r="F89" s="12">
        <v>190</v>
      </c>
      <c r="G89" s="127">
        <v>8.4332001775410559E-2</v>
      </c>
      <c r="H89" s="117">
        <v>-9.9999999999999978E-2</v>
      </c>
      <c r="I89" s="12">
        <v>194</v>
      </c>
      <c r="J89" s="110">
        <v>-0.11855670103092786</v>
      </c>
      <c r="K89" s="11">
        <v>1601</v>
      </c>
      <c r="L89" s="125">
        <v>6.2351520816294741E-2</v>
      </c>
      <c r="M89" s="12">
        <v>1504</v>
      </c>
      <c r="N89" s="127">
        <v>6.5682592366145515E-2</v>
      </c>
      <c r="O89" s="117">
        <v>6.4494680851063801E-2</v>
      </c>
    </row>
    <row r="90" spans="2:15">
      <c r="B90" s="111"/>
      <c r="C90" s="122" t="s">
        <v>12</v>
      </c>
      <c r="D90" s="11">
        <v>66</v>
      </c>
      <c r="E90" s="125">
        <v>2.9823768639855398E-2</v>
      </c>
      <c r="F90" s="12">
        <v>75</v>
      </c>
      <c r="G90" s="127">
        <v>3.3288948069241014E-2</v>
      </c>
      <c r="H90" s="117">
        <v>-0.12</v>
      </c>
      <c r="I90" s="12">
        <v>57</v>
      </c>
      <c r="J90" s="110">
        <v>0.15789473684210531</v>
      </c>
      <c r="K90" s="11">
        <v>700</v>
      </c>
      <c r="L90" s="125">
        <v>2.7261751762277523E-2</v>
      </c>
      <c r="M90" s="12">
        <v>1326</v>
      </c>
      <c r="N90" s="127">
        <v>5.7908987684513934E-2</v>
      </c>
      <c r="O90" s="117">
        <v>-0.47209653092006032</v>
      </c>
    </row>
    <row r="91" spans="2:15">
      <c r="B91" s="39"/>
      <c r="C91" s="123" t="s">
        <v>30</v>
      </c>
      <c r="D91" s="14">
        <v>6</v>
      </c>
      <c r="E91" s="108">
        <v>2.7112516945323093E-3</v>
      </c>
      <c r="F91" s="14">
        <v>10</v>
      </c>
      <c r="G91" s="31">
        <v>4.4385264092321351E-3</v>
      </c>
      <c r="H91" s="24">
        <v>-0.4</v>
      </c>
      <c r="I91" s="14">
        <v>19</v>
      </c>
      <c r="J91" s="32">
        <v>-0.68421052631578949</v>
      </c>
      <c r="K91" s="14">
        <v>59</v>
      </c>
      <c r="L91" s="31">
        <v>2.2977762199633913E-3</v>
      </c>
      <c r="M91" s="14">
        <v>30</v>
      </c>
      <c r="N91" s="31">
        <v>1.3101580924098175E-3</v>
      </c>
      <c r="O91" s="25">
        <v>0.96666666666666656</v>
      </c>
    </row>
    <row r="92" spans="2:15" ht="14.45" customHeight="1">
      <c r="B92" s="38" t="s">
        <v>6</v>
      </c>
      <c r="C92" s="33" t="s">
        <v>31</v>
      </c>
      <c r="D92" s="58">
        <v>2213</v>
      </c>
      <c r="E92" s="27">
        <v>1</v>
      </c>
      <c r="F92" s="58">
        <v>2253</v>
      </c>
      <c r="G92" s="27">
        <v>1</v>
      </c>
      <c r="H92" s="28">
        <v>-1.7754105636928585E-2</v>
      </c>
      <c r="I92" s="58">
        <v>3146</v>
      </c>
      <c r="J92" s="29">
        <v>-0.29656706929434207</v>
      </c>
      <c r="K92" s="58">
        <v>25677</v>
      </c>
      <c r="L92" s="27">
        <v>1</v>
      </c>
      <c r="M92" s="58">
        <v>22898</v>
      </c>
      <c r="N92" s="29">
        <v>1</v>
      </c>
      <c r="O92" s="34">
        <v>0.12136431129356273</v>
      </c>
    </row>
    <row r="93" spans="2:15" ht="14.45" customHeight="1">
      <c r="B93" s="38" t="s">
        <v>60</v>
      </c>
      <c r="C93" s="33" t="s">
        <v>31</v>
      </c>
      <c r="D93" s="26">
        <v>0</v>
      </c>
      <c r="E93" s="27">
        <v>1</v>
      </c>
      <c r="F93" s="26">
        <v>4</v>
      </c>
      <c r="G93" s="27">
        <v>1</v>
      </c>
      <c r="H93" s="28">
        <v>-1</v>
      </c>
      <c r="I93" s="26">
        <v>1</v>
      </c>
      <c r="J93" s="29">
        <v>-1</v>
      </c>
      <c r="K93" s="26">
        <v>18</v>
      </c>
      <c r="L93" s="27">
        <v>1</v>
      </c>
      <c r="M93" s="26">
        <v>31</v>
      </c>
      <c r="N93" s="27">
        <v>1</v>
      </c>
      <c r="O93" s="34">
        <v>-0.41935483870967738</v>
      </c>
    </row>
    <row r="94" spans="2:15" ht="14.45" customHeight="1">
      <c r="B94" s="40"/>
      <c r="C94" s="18" t="s">
        <v>31</v>
      </c>
      <c r="D94" s="59">
        <v>2404</v>
      </c>
      <c r="E94" s="19">
        <v>1</v>
      </c>
      <c r="F94" s="59">
        <v>2475</v>
      </c>
      <c r="G94" s="19">
        <v>1</v>
      </c>
      <c r="H94" s="20">
        <v>-2.868686868686865E-2</v>
      </c>
      <c r="I94" s="59">
        <v>3393</v>
      </c>
      <c r="J94" s="21">
        <v>-0.29148246389625698</v>
      </c>
      <c r="K94" s="59">
        <v>27852</v>
      </c>
      <c r="L94" s="19">
        <v>1</v>
      </c>
      <c r="M94" s="59">
        <v>24930</v>
      </c>
      <c r="N94" s="19">
        <v>1</v>
      </c>
      <c r="O94" s="35">
        <v>0.11720818291215407</v>
      </c>
    </row>
    <row r="95" spans="2:15" ht="14.45" customHeight="1">
      <c r="B95" s="53" t="s">
        <v>45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topLeftCell="A31" zoomScale="90" zoomScaleNormal="90" workbookViewId="0">
      <selection activeCell="R57" sqref="R57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5">
        <v>43440</v>
      </c>
    </row>
    <row r="2" spans="2:15" ht="14.45" customHeight="1">
      <c r="B2" s="159" t="s">
        <v>33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3"/>
    </row>
    <row r="3" spans="2:15" ht="14.45" customHeight="1">
      <c r="B3" s="190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4" t="s">
        <v>32</v>
      </c>
    </row>
    <row r="4" spans="2:15" ht="14.45" customHeight="1">
      <c r="B4" s="179" t="s">
        <v>0</v>
      </c>
      <c r="C4" s="181" t="s">
        <v>1</v>
      </c>
      <c r="D4" s="164" t="s">
        <v>86</v>
      </c>
      <c r="E4" s="154"/>
      <c r="F4" s="154"/>
      <c r="G4" s="154"/>
      <c r="H4" s="165"/>
      <c r="I4" s="154" t="s">
        <v>83</v>
      </c>
      <c r="J4" s="154"/>
      <c r="K4" s="164" t="s">
        <v>88</v>
      </c>
      <c r="L4" s="154"/>
      <c r="M4" s="154"/>
      <c r="N4" s="154"/>
      <c r="O4" s="165"/>
    </row>
    <row r="5" spans="2:15" ht="14.45" customHeight="1">
      <c r="B5" s="180"/>
      <c r="C5" s="182"/>
      <c r="D5" s="161" t="s">
        <v>87</v>
      </c>
      <c r="E5" s="162"/>
      <c r="F5" s="162"/>
      <c r="G5" s="162"/>
      <c r="H5" s="163"/>
      <c r="I5" s="162" t="s">
        <v>84</v>
      </c>
      <c r="J5" s="162"/>
      <c r="K5" s="161" t="s">
        <v>89</v>
      </c>
      <c r="L5" s="162"/>
      <c r="M5" s="162"/>
      <c r="N5" s="162"/>
      <c r="O5" s="163"/>
    </row>
    <row r="6" spans="2:15" ht="14.45" customHeight="1">
      <c r="B6" s="180"/>
      <c r="C6" s="180"/>
      <c r="D6" s="155">
        <v>2018</v>
      </c>
      <c r="E6" s="156"/>
      <c r="F6" s="166">
        <v>2017</v>
      </c>
      <c r="G6" s="166"/>
      <c r="H6" s="183" t="s">
        <v>23</v>
      </c>
      <c r="I6" s="185">
        <v>2018</v>
      </c>
      <c r="J6" s="155" t="s">
        <v>90</v>
      </c>
      <c r="K6" s="155">
        <v>2018</v>
      </c>
      <c r="L6" s="156"/>
      <c r="M6" s="166">
        <v>2017</v>
      </c>
      <c r="N6" s="156"/>
      <c r="O6" s="170" t="s">
        <v>23</v>
      </c>
    </row>
    <row r="7" spans="2:15" ht="14.45" customHeight="1">
      <c r="B7" s="171" t="s">
        <v>24</v>
      </c>
      <c r="C7" s="171" t="s">
        <v>25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4.45" customHeight="1">
      <c r="B8" s="171"/>
      <c r="C8" s="171"/>
      <c r="D8" s="136" t="s">
        <v>26</v>
      </c>
      <c r="E8" s="133" t="s">
        <v>2</v>
      </c>
      <c r="F8" s="132" t="s">
        <v>26</v>
      </c>
      <c r="G8" s="118" t="s">
        <v>2</v>
      </c>
      <c r="H8" s="173" t="s">
        <v>27</v>
      </c>
      <c r="I8" s="119" t="s">
        <v>26</v>
      </c>
      <c r="J8" s="175" t="s">
        <v>92</v>
      </c>
      <c r="K8" s="136" t="s">
        <v>26</v>
      </c>
      <c r="L8" s="114" t="s">
        <v>2</v>
      </c>
      <c r="M8" s="132" t="s">
        <v>26</v>
      </c>
      <c r="N8" s="114" t="s">
        <v>2</v>
      </c>
      <c r="O8" s="177" t="s">
        <v>27</v>
      </c>
    </row>
    <row r="9" spans="2:15" ht="14.45" customHeight="1">
      <c r="B9" s="172"/>
      <c r="C9" s="172"/>
      <c r="D9" s="134" t="s">
        <v>28</v>
      </c>
      <c r="E9" s="135" t="s">
        <v>29</v>
      </c>
      <c r="F9" s="112" t="s">
        <v>28</v>
      </c>
      <c r="G9" s="113" t="s">
        <v>29</v>
      </c>
      <c r="H9" s="174"/>
      <c r="I9" s="120" t="s">
        <v>28</v>
      </c>
      <c r="J9" s="176"/>
      <c r="K9" s="134" t="s">
        <v>28</v>
      </c>
      <c r="L9" s="135" t="s">
        <v>29</v>
      </c>
      <c r="M9" s="112" t="s">
        <v>28</v>
      </c>
      <c r="N9" s="135" t="s">
        <v>29</v>
      </c>
      <c r="O9" s="178"/>
    </row>
    <row r="10" spans="2:15" ht="14.45" customHeight="1">
      <c r="B10" s="90">
        <v>1</v>
      </c>
      <c r="C10" s="121" t="s">
        <v>11</v>
      </c>
      <c r="D10" s="102">
        <v>1013</v>
      </c>
      <c r="E10" s="124">
        <v>0.1547746371275783</v>
      </c>
      <c r="F10" s="102">
        <v>732</v>
      </c>
      <c r="G10" s="126">
        <v>0.13908417252517574</v>
      </c>
      <c r="H10" s="116">
        <v>0.38387978142076506</v>
      </c>
      <c r="I10" s="106">
        <v>997</v>
      </c>
      <c r="J10" s="115">
        <v>1.6048144433299827E-2</v>
      </c>
      <c r="K10" s="102">
        <v>9910</v>
      </c>
      <c r="L10" s="124">
        <v>0.16031966868346975</v>
      </c>
      <c r="M10" s="102">
        <v>7685</v>
      </c>
      <c r="N10" s="126">
        <v>0.14031916447560619</v>
      </c>
      <c r="O10" s="116">
        <v>0.28952504879635654</v>
      </c>
    </row>
    <row r="11" spans="2:15" ht="14.45" customHeight="1">
      <c r="B11" s="111">
        <v>2</v>
      </c>
      <c r="C11" s="122" t="s">
        <v>13</v>
      </c>
      <c r="D11" s="128">
        <v>920</v>
      </c>
      <c r="E11" s="125">
        <v>0.14056531703590527</v>
      </c>
      <c r="F11" s="128">
        <v>848</v>
      </c>
      <c r="G11" s="127">
        <v>0.16112483374501235</v>
      </c>
      <c r="H11" s="117">
        <v>8.4905660377358583E-2</v>
      </c>
      <c r="I11" s="129">
        <v>925</v>
      </c>
      <c r="J11" s="110">
        <v>-5.4054054054053502E-3</v>
      </c>
      <c r="K11" s="128">
        <v>9626</v>
      </c>
      <c r="L11" s="125">
        <v>0.15572524023683956</v>
      </c>
      <c r="M11" s="128">
        <v>10290</v>
      </c>
      <c r="N11" s="127">
        <v>0.18788343558282208</v>
      </c>
      <c r="O11" s="117">
        <v>-6.4528668610301265E-2</v>
      </c>
    </row>
    <row r="12" spans="2:15" ht="14.45" customHeight="1">
      <c r="B12" s="111">
        <v>3</v>
      </c>
      <c r="C12" s="122" t="s">
        <v>16</v>
      </c>
      <c r="D12" s="128">
        <v>880</v>
      </c>
      <c r="E12" s="125">
        <v>0.13445378151260504</v>
      </c>
      <c r="F12" s="128">
        <v>731</v>
      </c>
      <c r="G12" s="127">
        <v>0.13889416682500474</v>
      </c>
      <c r="H12" s="117">
        <v>0.20383036935704513</v>
      </c>
      <c r="I12" s="129">
        <v>888</v>
      </c>
      <c r="J12" s="110">
        <v>-9.009009009009028E-3</v>
      </c>
      <c r="K12" s="128">
        <v>7168</v>
      </c>
      <c r="L12" s="125">
        <v>0.11596078558255411</v>
      </c>
      <c r="M12" s="128">
        <v>5725</v>
      </c>
      <c r="N12" s="127">
        <v>0.10453184341221151</v>
      </c>
      <c r="O12" s="117">
        <v>0.25205240174672494</v>
      </c>
    </row>
    <row r="13" spans="2:15" ht="14.45" customHeight="1">
      <c r="B13" s="111">
        <v>4</v>
      </c>
      <c r="C13" s="122" t="s">
        <v>17</v>
      </c>
      <c r="D13" s="128">
        <v>612</v>
      </c>
      <c r="E13" s="125">
        <v>9.350649350649351E-2</v>
      </c>
      <c r="F13" s="128">
        <v>439</v>
      </c>
      <c r="G13" s="127">
        <v>8.3412502375071251E-2</v>
      </c>
      <c r="H13" s="117">
        <v>0.39407744874715256</v>
      </c>
      <c r="I13" s="129">
        <v>734</v>
      </c>
      <c r="J13" s="110">
        <v>-0.16621253405994552</v>
      </c>
      <c r="K13" s="128">
        <v>5872</v>
      </c>
      <c r="L13" s="125">
        <v>9.4994661403565536E-2</v>
      </c>
      <c r="M13" s="128">
        <v>4367</v>
      </c>
      <c r="N13" s="127">
        <v>7.9736342389716622E-2</v>
      </c>
      <c r="O13" s="117">
        <v>0.34463018090222119</v>
      </c>
    </row>
    <row r="14" spans="2:15" ht="14.45" customHeight="1">
      <c r="B14" s="43">
        <v>5</v>
      </c>
      <c r="C14" s="123" t="s">
        <v>15</v>
      </c>
      <c r="D14" s="103">
        <v>514</v>
      </c>
      <c r="E14" s="100">
        <v>7.8533231474407938E-2</v>
      </c>
      <c r="F14" s="103">
        <v>511</v>
      </c>
      <c r="G14" s="16">
        <v>9.709291278738362E-2</v>
      </c>
      <c r="H14" s="92">
        <v>5.8708414872798986E-3</v>
      </c>
      <c r="I14" s="57">
        <v>530</v>
      </c>
      <c r="J14" s="91">
        <v>-3.0188679245283012E-2</v>
      </c>
      <c r="K14" s="103">
        <v>5514</v>
      </c>
      <c r="L14" s="100">
        <v>8.9203093150418994E-2</v>
      </c>
      <c r="M14" s="103">
        <v>5534</v>
      </c>
      <c r="N14" s="16">
        <v>0.10104440549225825</v>
      </c>
      <c r="O14" s="92">
        <v>-3.614022406938977E-3</v>
      </c>
    </row>
    <row r="15" spans="2:15" ht="14.45" customHeight="1">
      <c r="B15" s="90">
        <v>6</v>
      </c>
      <c r="C15" s="121" t="s">
        <v>12</v>
      </c>
      <c r="D15" s="102">
        <v>545</v>
      </c>
      <c r="E15" s="124">
        <v>8.3269671504965628E-2</v>
      </c>
      <c r="F15" s="102">
        <v>408</v>
      </c>
      <c r="G15" s="126">
        <v>7.752232566977009E-2</v>
      </c>
      <c r="H15" s="116">
        <v>0.33578431372549011</v>
      </c>
      <c r="I15" s="106">
        <v>391</v>
      </c>
      <c r="J15" s="115">
        <v>0.3938618925831201</v>
      </c>
      <c r="K15" s="102">
        <v>5055</v>
      </c>
      <c r="L15" s="124">
        <v>8.1777590837027209E-2</v>
      </c>
      <c r="M15" s="102">
        <v>4788</v>
      </c>
      <c r="N15" s="126">
        <v>8.7423312883435578E-2</v>
      </c>
      <c r="O15" s="116">
        <v>5.5764411027569016E-2</v>
      </c>
    </row>
    <row r="16" spans="2:15" ht="14.45" customHeight="1">
      <c r="B16" s="111">
        <v>7</v>
      </c>
      <c r="C16" s="122" t="s">
        <v>9</v>
      </c>
      <c r="D16" s="128">
        <v>608</v>
      </c>
      <c r="E16" s="125">
        <v>9.2895339954163478E-2</v>
      </c>
      <c r="F16" s="128">
        <v>385</v>
      </c>
      <c r="G16" s="127">
        <v>7.3152194565836978E-2</v>
      </c>
      <c r="H16" s="117">
        <v>0.5792207792207793</v>
      </c>
      <c r="I16" s="129">
        <v>665</v>
      </c>
      <c r="J16" s="110">
        <v>-8.5714285714285743E-2</v>
      </c>
      <c r="K16" s="128">
        <v>4794</v>
      </c>
      <c r="L16" s="125">
        <v>7.7555246384314228E-2</v>
      </c>
      <c r="M16" s="128">
        <v>4006</v>
      </c>
      <c r="N16" s="127">
        <v>7.3144902132632195E-2</v>
      </c>
      <c r="O16" s="117">
        <v>0.19670494258612092</v>
      </c>
    </row>
    <row r="17" spans="2:22" ht="14.45" customHeight="1">
      <c r="B17" s="111">
        <v>8</v>
      </c>
      <c r="C17" s="122" t="s">
        <v>14</v>
      </c>
      <c r="D17" s="128">
        <v>480</v>
      </c>
      <c r="E17" s="125">
        <v>7.3338426279602756E-2</v>
      </c>
      <c r="F17" s="128">
        <v>401</v>
      </c>
      <c r="G17" s="127">
        <v>7.6192285768573051E-2</v>
      </c>
      <c r="H17" s="117">
        <v>0.19700748129675816</v>
      </c>
      <c r="I17" s="129">
        <v>509</v>
      </c>
      <c r="J17" s="110">
        <v>-5.6974459724950854E-2</v>
      </c>
      <c r="K17" s="128">
        <v>3885</v>
      </c>
      <c r="L17" s="125">
        <v>6.2849839842106972E-2</v>
      </c>
      <c r="M17" s="128">
        <v>3495</v>
      </c>
      <c r="N17" s="127">
        <v>6.3814636283961432E-2</v>
      </c>
      <c r="O17" s="117">
        <v>0.11158798283261806</v>
      </c>
    </row>
    <row r="18" spans="2:22" ht="14.45" customHeight="1">
      <c r="B18" s="111">
        <v>9</v>
      </c>
      <c r="C18" s="122" t="s">
        <v>18</v>
      </c>
      <c r="D18" s="128">
        <v>301</v>
      </c>
      <c r="E18" s="125">
        <v>4.5989304812834225E-2</v>
      </c>
      <c r="F18" s="128">
        <v>268</v>
      </c>
      <c r="G18" s="127">
        <v>5.0921527645829377E-2</v>
      </c>
      <c r="H18" s="117">
        <v>0.12313432835820892</v>
      </c>
      <c r="I18" s="129">
        <v>376</v>
      </c>
      <c r="J18" s="110">
        <v>-0.19946808510638303</v>
      </c>
      <c r="K18" s="128">
        <v>3304</v>
      </c>
      <c r="L18" s="125">
        <v>5.3450674604458535E-2</v>
      </c>
      <c r="M18" s="128">
        <v>2676</v>
      </c>
      <c r="N18" s="127">
        <v>4.8860648553900085E-2</v>
      </c>
      <c r="O18" s="117">
        <v>0.23467862481315405</v>
      </c>
    </row>
    <row r="19" spans="2:22" ht="14.45" customHeight="1">
      <c r="B19" s="43">
        <v>10</v>
      </c>
      <c r="C19" s="123" t="s">
        <v>37</v>
      </c>
      <c r="D19" s="103">
        <v>193</v>
      </c>
      <c r="E19" s="100">
        <v>2.9488158899923605E-2</v>
      </c>
      <c r="F19" s="103">
        <v>166</v>
      </c>
      <c r="G19" s="16">
        <v>3.1540946228386851E-2</v>
      </c>
      <c r="H19" s="92">
        <v>0.16265060240963858</v>
      </c>
      <c r="I19" s="57">
        <v>103</v>
      </c>
      <c r="J19" s="91">
        <v>0.87378640776699035</v>
      </c>
      <c r="K19" s="103">
        <v>1960</v>
      </c>
      <c r="L19" s="100">
        <v>3.170802730772964E-2</v>
      </c>
      <c r="M19" s="103">
        <v>2161</v>
      </c>
      <c r="N19" s="16">
        <v>3.9457347356120359E-2</v>
      </c>
      <c r="O19" s="92">
        <v>-9.3012494215640951E-2</v>
      </c>
    </row>
    <row r="20" spans="2:22" ht="14.45" customHeight="1">
      <c r="B20" s="90">
        <v>11</v>
      </c>
      <c r="C20" s="121" t="s">
        <v>44</v>
      </c>
      <c r="D20" s="102">
        <v>181</v>
      </c>
      <c r="E20" s="124">
        <v>2.7654698242933536E-2</v>
      </c>
      <c r="F20" s="102">
        <v>119</v>
      </c>
      <c r="G20" s="126">
        <v>2.261067832034961E-2</v>
      </c>
      <c r="H20" s="116">
        <v>0.52100840336134446</v>
      </c>
      <c r="I20" s="106">
        <v>176</v>
      </c>
      <c r="J20" s="115">
        <v>2.8409090909090828E-2</v>
      </c>
      <c r="K20" s="102">
        <v>1652</v>
      </c>
      <c r="L20" s="124">
        <v>2.6725337302229268E-2</v>
      </c>
      <c r="M20" s="102">
        <v>1276</v>
      </c>
      <c r="N20" s="126">
        <v>2.3298276365761029E-2</v>
      </c>
      <c r="O20" s="116">
        <v>0.29467084639498431</v>
      </c>
    </row>
    <row r="21" spans="2:22" ht="14.45" customHeight="1">
      <c r="B21" s="111">
        <v>12</v>
      </c>
      <c r="C21" s="122" t="s">
        <v>19</v>
      </c>
      <c r="D21" s="128">
        <v>24</v>
      </c>
      <c r="E21" s="125">
        <v>3.6669213139801375E-3</v>
      </c>
      <c r="F21" s="128">
        <v>107</v>
      </c>
      <c r="G21" s="127">
        <v>2.0330609918297549E-2</v>
      </c>
      <c r="H21" s="117">
        <v>-0.77570093457943923</v>
      </c>
      <c r="I21" s="129">
        <v>89</v>
      </c>
      <c r="J21" s="110">
        <v>-0.7303370786516854</v>
      </c>
      <c r="K21" s="128">
        <v>842</v>
      </c>
      <c r="L21" s="125">
        <v>1.3621509690361407E-2</v>
      </c>
      <c r="M21" s="128">
        <v>976</v>
      </c>
      <c r="N21" s="127">
        <v>1.7820625182588371E-2</v>
      </c>
      <c r="O21" s="117">
        <v>-0.13729508196721307</v>
      </c>
    </row>
    <row r="22" spans="2:22" ht="14.45" customHeight="1">
      <c r="B22" s="111">
        <v>13</v>
      </c>
      <c r="C22" s="122" t="s">
        <v>58</v>
      </c>
      <c r="D22" s="128">
        <v>66</v>
      </c>
      <c r="E22" s="125">
        <v>1.0084033613445379E-2</v>
      </c>
      <c r="F22" s="128">
        <v>26</v>
      </c>
      <c r="G22" s="127">
        <v>4.9401482044461337E-3</v>
      </c>
      <c r="H22" s="117">
        <v>1.5384615384615383</v>
      </c>
      <c r="I22" s="129">
        <v>80</v>
      </c>
      <c r="J22" s="110">
        <v>-0.17500000000000004</v>
      </c>
      <c r="K22" s="128">
        <v>494</v>
      </c>
      <c r="L22" s="125">
        <v>7.9917170867441038E-3</v>
      </c>
      <c r="M22" s="128">
        <v>222</v>
      </c>
      <c r="N22" s="127">
        <v>4.0534618755477649E-3</v>
      </c>
      <c r="O22" s="117">
        <v>1.2252252252252251</v>
      </c>
    </row>
    <row r="23" spans="2:22" ht="14.45" customHeight="1">
      <c r="B23" s="111">
        <v>14</v>
      </c>
      <c r="C23" s="122" t="s">
        <v>51</v>
      </c>
      <c r="D23" s="128">
        <v>38</v>
      </c>
      <c r="E23" s="125">
        <v>5.8059587471352174E-3</v>
      </c>
      <c r="F23" s="128">
        <v>48</v>
      </c>
      <c r="G23" s="127">
        <v>9.1202736082082458E-3</v>
      </c>
      <c r="H23" s="117">
        <v>-0.20833333333333337</v>
      </c>
      <c r="I23" s="129">
        <v>47</v>
      </c>
      <c r="J23" s="110">
        <v>-0.19148936170212771</v>
      </c>
      <c r="K23" s="128">
        <v>469</v>
      </c>
      <c r="L23" s="125">
        <v>7.5872779629210215E-3</v>
      </c>
      <c r="M23" s="128">
        <v>519</v>
      </c>
      <c r="N23" s="127">
        <v>9.4763365468886942E-3</v>
      </c>
      <c r="O23" s="117">
        <v>-9.6339113680154131E-2</v>
      </c>
      <c r="P23" s="42"/>
    </row>
    <row r="24" spans="2:22" ht="14.45" customHeight="1">
      <c r="B24" s="43">
        <v>15</v>
      </c>
      <c r="C24" s="123" t="s">
        <v>4</v>
      </c>
      <c r="D24" s="103">
        <v>79</v>
      </c>
      <c r="E24" s="100">
        <v>1.2070282658517952E-2</v>
      </c>
      <c r="F24" s="103">
        <v>15</v>
      </c>
      <c r="G24" s="16">
        <v>2.8500855025650768E-3</v>
      </c>
      <c r="H24" s="92">
        <v>4.2666666666666666</v>
      </c>
      <c r="I24" s="57">
        <v>72</v>
      </c>
      <c r="J24" s="91">
        <v>9.7222222222222321E-2</v>
      </c>
      <c r="K24" s="103">
        <v>399</v>
      </c>
      <c r="L24" s="100">
        <v>6.4548484162163912E-3</v>
      </c>
      <c r="M24" s="103">
        <v>99</v>
      </c>
      <c r="N24" s="16">
        <v>1.8076248904469764E-3</v>
      </c>
      <c r="O24" s="92">
        <v>3.0303030303030303</v>
      </c>
    </row>
    <row r="25" spans="2:22" ht="14.45" customHeight="1">
      <c r="B25" s="168" t="s">
        <v>50</v>
      </c>
      <c r="C25" s="169"/>
      <c r="D25" s="45">
        <f>SUM(D10:D24)</f>
        <v>6454</v>
      </c>
      <c r="E25" s="46">
        <f>D25/D27</f>
        <v>0.98609625668449197</v>
      </c>
      <c r="F25" s="45">
        <f>SUM(F10:F24)</f>
        <v>5204</v>
      </c>
      <c r="G25" s="46">
        <f>F25/F27</f>
        <v>0.98878966368991072</v>
      </c>
      <c r="H25" s="50">
        <f>D25/F25-1</f>
        <v>0.24019984627209845</v>
      </c>
      <c r="I25" s="45">
        <f>SUM(I10:I24)</f>
        <v>6582</v>
      </c>
      <c r="J25" s="46">
        <f>D25/I25-1</f>
        <v>-1.9446976602856325E-2</v>
      </c>
      <c r="K25" s="45">
        <f>SUM(K10:K24)</f>
        <v>60944</v>
      </c>
      <c r="L25" s="46">
        <f>K25/K27</f>
        <v>0.98592551849095678</v>
      </c>
      <c r="M25" s="45">
        <f>SUM(M10:M24)</f>
        <v>53819</v>
      </c>
      <c r="N25" s="46">
        <f>M25/M27</f>
        <v>0.98267236342389719</v>
      </c>
      <c r="O25" s="50">
        <f>K25/M25-1</f>
        <v>0.13238819004440816</v>
      </c>
    </row>
    <row r="26" spans="2:22">
      <c r="B26" s="168" t="s">
        <v>30</v>
      </c>
      <c r="C26" s="169"/>
      <c r="D26" s="45">
        <v>0</v>
      </c>
      <c r="E26" s="46">
        <v>0</v>
      </c>
      <c r="F26" s="45">
        <v>0</v>
      </c>
      <c r="G26" s="47">
        <v>0</v>
      </c>
      <c r="H26" s="50"/>
      <c r="I26" s="45">
        <v>0</v>
      </c>
      <c r="J26" s="48">
        <v>0</v>
      </c>
      <c r="K26" s="45">
        <v>0</v>
      </c>
      <c r="L26" s="46">
        <v>0</v>
      </c>
      <c r="M26" s="45">
        <v>73</v>
      </c>
      <c r="N26" s="46">
        <v>1.3328951212386794E-3</v>
      </c>
      <c r="O26" s="50">
        <v>-1</v>
      </c>
    </row>
    <row r="27" spans="2:22">
      <c r="B27" s="93"/>
      <c r="C27" s="94" t="s">
        <v>31</v>
      </c>
      <c r="D27" s="105">
        <v>6545</v>
      </c>
      <c r="E27" s="95">
        <v>1</v>
      </c>
      <c r="F27" s="105">
        <v>5263</v>
      </c>
      <c r="G27" s="96">
        <v>1</v>
      </c>
      <c r="H27" s="97">
        <v>0.24358730761922853</v>
      </c>
      <c r="I27" s="107">
        <v>6645</v>
      </c>
      <c r="J27" s="98">
        <v>-1.5048908954100826E-2</v>
      </c>
      <c r="K27" s="105">
        <v>61814</v>
      </c>
      <c r="L27" s="95">
        <v>1</v>
      </c>
      <c r="M27" s="105">
        <v>54768</v>
      </c>
      <c r="N27" s="96">
        <v>0.99999999999999978</v>
      </c>
      <c r="O27" s="97">
        <v>0.12865176745544837</v>
      </c>
      <c r="P27" s="42"/>
    </row>
    <row r="28" spans="2:22">
      <c r="B28" t="s">
        <v>55</v>
      </c>
    </row>
    <row r="29" spans="2:22">
      <c r="B29" s="22" t="s">
        <v>56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196" t="s">
        <v>96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O32" s="196" t="s">
        <v>61</v>
      </c>
      <c r="P32" s="196"/>
      <c r="Q32" s="196"/>
      <c r="R32" s="196"/>
      <c r="S32" s="196"/>
      <c r="T32" s="196"/>
      <c r="U32" s="196"/>
      <c r="V32" s="196"/>
    </row>
    <row r="33" spans="2:22">
      <c r="B33" s="193" t="s">
        <v>97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O33" s="193" t="s">
        <v>62</v>
      </c>
      <c r="P33" s="193"/>
      <c r="Q33" s="193"/>
      <c r="R33" s="193"/>
      <c r="S33" s="193"/>
      <c r="T33" s="193"/>
      <c r="U33" s="193"/>
      <c r="V33" s="193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38</v>
      </c>
      <c r="O34" s="62"/>
      <c r="P34" s="62"/>
      <c r="Q34" s="62"/>
      <c r="R34" s="62"/>
      <c r="S34" s="62"/>
      <c r="T34" s="62"/>
      <c r="U34" s="41"/>
      <c r="V34" s="63" t="s">
        <v>38</v>
      </c>
    </row>
    <row r="35" spans="2:22">
      <c r="B35" s="179" t="s">
        <v>0</v>
      </c>
      <c r="C35" s="179" t="s">
        <v>63</v>
      </c>
      <c r="D35" s="164" t="s">
        <v>86</v>
      </c>
      <c r="E35" s="154"/>
      <c r="F35" s="154"/>
      <c r="G35" s="154"/>
      <c r="H35" s="154"/>
      <c r="I35" s="165"/>
      <c r="J35" s="164" t="s">
        <v>83</v>
      </c>
      <c r="K35" s="154"/>
      <c r="L35" s="165"/>
      <c r="O35" s="179" t="s">
        <v>0</v>
      </c>
      <c r="P35" s="179" t="s">
        <v>63</v>
      </c>
      <c r="Q35" s="164" t="s">
        <v>88</v>
      </c>
      <c r="R35" s="154"/>
      <c r="S35" s="154"/>
      <c r="T35" s="154"/>
      <c r="U35" s="154"/>
      <c r="V35" s="165"/>
    </row>
    <row r="36" spans="2:22">
      <c r="B36" s="180"/>
      <c r="C36" s="180"/>
      <c r="D36" s="161" t="s">
        <v>87</v>
      </c>
      <c r="E36" s="162"/>
      <c r="F36" s="162"/>
      <c r="G36" s="162"/>
      <c r="H36" s="162"/>
      <c r="I36" s="163"/>
      <c r="J36" s="161" t="s">
        <v>84</v>
      </c>
      <c r="K36" s="162"/>
      <c r="L36" s="163"/>
      <c r="O36" s="180"/>
      <c r="P36" s="180"/>
      <c r="Q36" s="161" t="s">
        <v>89</v>
      </c>
      <c r="R36" s="162"/>
      <c r="S36" s="162"/>
      <c r="T36" s="162"/>
      <c r="U36" s="162"/>
      <c r="V36" s="163"/>
    </row>
    <row r="37" spans="2:22" ht="14.45" customHeight="1">
      <c r="B37" s="180"/>
      <c r="C37" s="180"/>
      <c r="D37" s="155">
        <v>2018</v>
      </c>
      <c r="E37" s="156"/>
      <c r="F37" s="166">
        <v>2017</v>
      </c>
      <c r="G37" s="156"/>
      <c r="H37" s="183" t="s">
        <v>23</v>
      </c>
      <c r="I37" s="192" t="s">
        <v>64</v>
      </c>
      <c r="J37" s="206">
        <v>2018</v>
      </c>
      <c r="K37" s="191" t="s">
        <v>90</v>
      </c>
      <c r="L37" s="192" t="s">
        <v>93</v>
      </c>
      <c r="O37" s="180"/>
      <c r="P37" s="180"/>
      <c r="Q37" s="187">
        <v>2018</v>
      </c>
      <c r="R37" s="199"/>
      <c r="S37" s="202">
        <v>2017</v>
      </c>
      <c r="T37" s="199"/>
      <c r="U37" s="184" t="s">
        <v>23</v>
      </c>
      <c r="V37" s="200" t="s">
        <v>65</v>
      </c>
    </row>
    <row r="38" spans="2:22">
      <c r="B38" s="171" t="s">
        <v>24</v>
      </c>
      <c r="C38" s="171" t="s">
        <v>63</v>
      </c>
      <c r="D38" s="157"/>
      <c r="E38" s="158"/>
      <c r="F38" s="167"/>
      <c r="G38" s="158"/>
      <c r="H38" s="184"/>
      <c r="I38" s="191"/>
      <c r="J38" s="206"/>
      <c r="K38" s="191"/>
      <c r="L38" s="191"/>
      <c r="O38" s="171" t="s">
        <v>24</v>
      </c>
      <c r="P38" s="171" t="s">
        <v>63</v>
      </c>
      <c r="Q38" s="157"/>
      <c r="R38" s="158"/>
      <c r="S38" s="167"/>
      <c r="T38" s="158"/>
      <c r="U38" s="184"/>
      <c r="V38" s="201"/>
    </row>
    <row r="39" spans="2:22" ht="14.45" customHeight="1">
      <c r="B39" s="171"/>
      <c r="C39" s="171"/>
      <c r="D39" s="150" t="s">
        <v>26</v>
      </c>
      <c r="E39" s="64" t="s">
        <v>2</v>
      </c>
      <c r="F39" s="150" t="s">
        <v>26</v>
      </c>
      <c r="G39" s="64" t="s">
        <v>2</v>
      </c>
      <c r="H39" s="173" t="s">
        <v>27</v>
      </c>
      <c r="I39" s="173" t="s">
        <v>66</v>
      </c>
      <c r="J39" s="65" t="s">
        <v>26</v>
      </c>
      <c r="K39" s="204" t="s">
        <v>92</v>
      </c>
      <c r="L39" s="204" t="s">
        <v>94</v>
      </c>
      <c r="O39" s="171"/>
      <c r="P39" s="171"/>
      <c r="Q39" s="150" t="s">
        <v>26</v>
      </c>
      <c r="R39" s="64" t="s">
        <v>2</v>
      </c>
      <c r="S39" s="150" t="s">
        <v>26</v>
      </c>
      <c r="T39" s="64" t="s">
        <v>2</v>
      </c>
      <c r="U39" s="173" t="s">
        <v>27</v>
      </c>
      <c r="V39" s="197" t="s">
        <v>67</v>
      </c>
    </row>
    <row r="40" spans="2:22" ht="15" customHeight="1">
      <c r="B40" s="172"/>
      <c r="C40" s="172"/>
      <c r="D40" s="147" t="s">
        <v>28</v>
      </c>
      <c r="E40" s="113" t="s">
        <v>29</v>
      </c>
      <c r="F40" s="147" t="s">
        <v>28</v>
      </c>
      <c r="G40" s="113" t="s">
        <v>29</v>
      </c>
      <c r="H40" s="203"/>
      <c r="I40" s="203"/>
      <c r="J40" s="147" t="s">
        <v>28</v>
      </c>
      <c r="K40" s="205"/>
      <c r="L40" s="205"/>
      <c r="O40" s="172"/>
      <c r="P40" s="172"/>
      <c r="Q40" s="147" t="s">
        <v>28</v>
      </c>
      <c r="R40" s="113" t="s">
        <v>29</v>
      </c>
      <c r="S40" s="147" t="s">
        <v>28</v>
      </c>
      <c r="T40" s="113" t="s">
        <v>29</v>
      </c>
      <c r="U40" s="174"/>
      <c r="V40" s="198"/>
    </row>
    <row r="41" spans="2:22">
      <c r="B41" s="90">
        <v>1</v>
      </c>
      <c r="C41" s="10" t="s">
        <v>68</v>
      </c>
      <c r="D41" s="102">
        <v>846</v>
      </c>
      <c r="E41" s="115">
        <v>0.12925897631779984</v>
      </c>
      <c r="F41" s="102">
        <v>591</v>
      </c>
      <c r="G41" s="115">
        <v>0.11229336880106403</v>
      </c>
      <c r="H41" s="66">
        <v>0.43147208121827418</v>
      </c>
      <c r="I41" s="67">
        <v>0</v>
      </c>
      <c r="J41" s="102">
        <v>850</v>
      </c>
      <c r="K41" s="68">
        <v>-4.7058823529412264E-3</v>
      </c>
      <c r="L41" s="69">
        <v>0</v>
      </c>
      <c r="O41" s="90">
        <v>1</v>
      </c>
      <c r="P41" s="10" t="s">
        <v>68</v>
      </c>
      <c r="Q41" s="102">
        <v>8201</v>
      </c>
      <c r="R41" s="115">
        <v>0.13267221017892386</v>
      </c>
      <c r="S41" s="102">
        <v>6270</v>
      </c>
      <c r="T41" s="115">
        <v>0.1144829097283085</v>
      </c>
      <c r="U41" s="116">
        <v>0.30797448165869223</v>
      </c>
      <c r="V41" s="69">
        <v>1</v>
      </c>
    </row>
    <row r="42" spans="2:22">
      <c r="B42" s="13">
        <v>2</v>
      </c>
      <c r="C42" s="11" t="s">
        <v>70</v>
      </c>
      <c r="D42" s="128">
        <v>545</v>
      </c>
      <c r="E42" s="110">
        <v>8.3269671504965628E-2</v>
      </c>
      <c r="F42" s="128">
        <v>408</v>
      </c>
      <c r="G42" s="110">
        <v>7.752232566977009E-2</v>
      </c>
      <c r="H42" s="70">
        <v>0.33578431372549011</v>
      </c>
      <c r="I42" s="71">
        <v>1</v>
      </c>
      <c r="J42" s="128">
        <v>391</v>
      </c>
      <c r="K42" s="72">
        <v>0.3938618925831201</v>
      </c>
      <c r="L42" s="73">
        <v>2</v>
      </c>
      <c r="O42" s="13">
        <v>2</v>
      </c>
      <c r="P42" s="11" t="s">
        <v>69</v>
      </c>
      <c r="Q42" s="128">
        <v>5531</v>
      </c>
      <c r="R42" s="110">
        <v>8.94781117546187E-2</v>
      </c>
      <c r="S42" s="128">
        <v>6628</v>
      </c>
      <c r="T42" s="110">
        <v>0.12101957347356121</v>
      </c>
      <c r="U42" s="117">
        <v>-0.1655099577549789</v>
      </c>
      <c r="V42" s="73">
        <v>-1</v>
      </c>
    </row>
    <row r="43" spans="2:22">
      <c r="B43" s="13">
        <v>3</v>
      </c>
      <c r="C43" s="11" t="s">
        <v>69</v>
      </c>
      <c r="D43" s="128">
        <v>499</v>
      </c>
      <c r="E43" s="110">
        <v>7.6241405653170363E-2</v>
      </c>
      <c r="F43" s="128">
        <v>576</v>
      </c>
      <c r="G43" s="110">
        <v>0.10944328329849895</v>
      </c>
      <c r="H43" s="70">
        <v>-0.13368055555555558</v>
      </c>
      <c r="I43" s="71">
        <v>-1</v>
      </c>
      <c r="J43" s="128">
        <v>500</v>
      </c>
      <c r="K43" s="72">
        <v>-2.0000000000000018E-3</v>
      </c>
      <c r="L43" s="73">
        <v>-1</v>
      </c>
      <c r="O43" s="13">
        <v>3</v>
      </c>
      <c r="P43" s="11" t="s">
        <v>70</v>
      </c>
      <c r="Q43" s="128">
        <v>5051</v>
      </c>
      <c r="R43" s="110">
        <v>8.1712880577215513E-2</v>
      </c>
      <c r="S43" s="128">
        <v>4788</v>
      </c>
      <c r="T43" s="110">
        <v>8.7423312883435578E-2</v>
      </c>
      <c r="U43" s="117">
        <v>5.4928989139515494E-2</v>
      </c>
      <c r="V43" s="73">
        <v>0</v>
      </c>
    </row>
    <row r="44" spans="2:22">
      <c r="B44" s="13">
        <v>4</v>
      </c>
      <c r="C44" s="11" t="s">
        <v>71</v>
      </c>
      <c r="D44" s="128">
        <v>410</v>
      </c>
      <c r="E44" s="110">
        <v>6.2643239113827354E-2</v>
      </c>
      <c r="F44" s="128">
        <v>270</v>
      </c>
      <c r="G44" s="110">
        <v>5.1301539046171386E-2</v>
      </c>
      <c r="H44" s="70">
        <v>0.5185185185185186</v>
      </c>
      <c r="I44" s="71">
        <v>2</v>
      </c>
      <c r="J44" s="128">
        <v>483</v>
      </c>
      <c r="K44" s="72">
        <v>-0.15113871635610765</v>
      </c>
      <c r="L44" s="73">
        <v>-1</v>
      </c>
      <c r="O44" s="13">
        <v>4</v>
      </c>
      <c r="P44" s="11" t="s">
        <v>71</v>
      </c>
      <c r="Q44" s="128">
        <v>3500</v>
      </c>
      <c r="R44" s="110">
        <v>5.6621477335231499E-2</v>
      </c>
      <c r="S44" s="128">
        <v>2919</v>
      </c>
      <c r="T44" s="110">
        <v>5.3297546012269936E-2</v>
      </c>
      <c r="U44" s="117">
        <v>0.19904076738609122</v>
      </c>
      <c r="V44" s="73">
        <v>1</v>
      </c>
    </row>
    <row r="45" spans="2:22">
      <c r="B45" s="13">
        <v>5</v>
      </c>
      <c r="C45" s="14" t="s">
        <v>73</v>
      </c>
      <c r="D45" s="103">
        <v>353</v>
      </c>
      <c r="E45" s="91">
        <v>5.3934300993124525E-2</v>
      </c>
      <c r="F45" s="103">
        <v>300</v>
      </c>
      <c r="G45" s="91">
        <v>5.7001710051301537E-2</v>
      </c>
      <c r="H45" s="74">
        <v>0.17666666666666675</v>
      </c>
      <c r="I45" s="75">
        <v>-1</v>
      </c>
      <c r="J45" s="103">
        <v>357</v>
      </c>
      <c r="K45" s="51">
        <v>-1.1204481792717047E-2</v>
      </c>
      <c r="L45" s="76">
        <v>0</v>
      </c>
      <c r="O45" s="13">
        <v>5</v>
      </c>
      <c r="P45" s="14" t="s">
        <v>72</v>
      </c>
      <c r="Q45" s="103">
        <v>3167</v>
      </c>
      <c r="R45" s="91">
        <v>5.1234348205908047E-2</v>
      </c>
      <c r="S45" s="103">
        <v>3153</v>
      </c>
      <c r="T45" s="91">
        <v>5.7570113935144607E-2</v>
      </c>
      <c r="U45" s="92">
        <v>4.4402156676182081E-3</v>
      </c>
      <c r="V45" s="76">
        <v>-1</v>
      </c>
    </row>
    <row r="46" spans="2:22">
      <c r="B46" s="77">
        <v>6</v>
      </c>
      <c r="C46" s="10" t="s">
        <v>72</v>
      </c>
      <c r="D46" s="102">
        <v>276</v>
      </c>
      <c r="E46" s="115">
        <v>4.2169595110771584E-2</v>
      </c>
      <c r="F46" s="102">
        <v>273</v>
      </c>
      <c r="G46" s="115">
        <v>5.18715561466844E-2</v>
      </c>
      <c r="H46" s="66">
        <v>1.098901098901095E-2</v>
      </c>
      <c r="I46" s="67">
        <v>-1</v>
      </c>
      <c r="J46" s="102">
        <v>314</v>
      </c>
      <c r="K46" s="68">
        <v>-0.12101910828025475</v>
      </c>
      <c r="L46" s="69">
        <v>1</v>
      </c>
      <c r="O46" s="77">
        <v>6</v>
      </c>
      <c r="P46" s="10" t="s">
        <v>73</v>
      </c>
      <c r="Q46" s="102">
        <v>2770</v>
      </c>
      <c r="R46" s="115">
        <v>4.4811854919597501E-2</v>
      </c>
      <c r="S46" s="102">
        <v>2165</v>
      </c>
      <c r="T46" s="115">
        <v>3.9530382705229329E-2</v>
      </c>
      <c r="U46" s="116">
        <v>0.27944572748267893</v>
      </c>
      <c r="V46" s="69">
        <v>0</v>
      </c>
    </row>
    <row r="47" spans="2:22">
      <c r="B47" s="13">
        <v>7</v>
      </c>
      <c r="C47" s="11" t="s">
        <v>77</v>
      </c>
      <c r="D47" s="128">
        <v>255</v>
      </c>
      <c r="E47" s="110">
        <v>3.896103896103896E-2</v>
      </c>
      <c r="F47" s="128">
        <v>231</v>
      </c>
      <c r="G47" s="110">
        <v>4.3891316739502188E-2</v>
      </c>
      <c r="H47" s="70">
        <v>0.10389610389610393</v>
      </c>
      <c r="I47" s="71">
        <v>0</v>
      </c>
      <c r="J47" s="128">
        <v>259</v>
      </c>
      <c r="K47" s="72">
        <v>-1.5444015444015413E-2</v>
      </c>
      <c r="L47" s="73">
        <v>1</v>
      </c>
      <c r="O47" s="13">
        <v>7</v>
      </c>
      <c r="P47" s="11" t="s">
        <v>76</v>
      </c>
      <c r="Q47" s="128">
        <v>2580</v>
      </c>
      <c r="R47" s="110">
        <v>4.173811757854208E-2</v>
      </c>
      <c r="S47" s="128">
        <v>1463</v>
      </c>
      <c r="T47" s="110">
        <v>2.6712678936605318E-2</v>
      </c>
      <c r="U47" s="117">
        <v>0.76349965823650034</v>
      </c>
      <c r="V47" s="73">
        <v>4</v>
      </c>
    </row>
    <row r="48" spans="2:22">
      <c r="B48" s="13"/>
      <c r="C48" s="11" t="s">
        <v>76</v>
      </c>
      <c r="D48" s="128">
        <v>255</v>
      </c>
      <c r="E48" s="110">
        <v>3.896103896103896E-2</v>
      </c>
      <c r="F48" s="128">
        <v>156</v>
      </c>
      <c r="G48" s="110">
        <v>2.9640889226676799E-2</v>
      </c>
      <c r="H48" s="70">
        <v>0.63461538461538458</v>
      </c>
      <c r="I48" s="71">
        <v>4</v>
      </c>
      <c r="J48" s="128">
        <v>340</v>
      </c>
      <c r="K48" s="72">
        <v>-0.25</v>
      </c>
      <c r="L48" s="73">
        <v>-1</v>
      </c>
      <c r="O48" s="13">
        <v>8</v>
      </c>
      <c r="P48" s="11" t="s">
        <v>77</v>
      </c>
      <c r="Q48" s="128">
        <v>2197</v>
      </c>
      <c r="R48" s="110">
        <v>3.5542110201572462E-2</v>
      </c>
      <c r="S48" s="128">
        <v>1862</v>
      </c>
      <c r="T48" s="110">
        <v>3.3997955010224949E-2</v>
      </c>
      <c r="U48" s="117">
        <v>0.17991407089151457</v>
      </c>
      <c r="V48" s="73">
        <v>1</v>
      </c>
    </row>
    <row r="49" spans="2:22">
      <c r="B49" s="13">
        <v>9</v>
      </c>
      <c r="C49" s="11" t="s">
        <v>95</v>
      </c>
      <c r="D49" s="128">
        <v>220</v>
      </c>
      <c r="E49" s="110">
        <v>3.3613445378151259E-2</v>
      </c>
      <c r="F49" s="128">
        <v>127</v>
      </c>
      <c r="G49" s="110">
        <v>2.413072392171765E-2</v>
      </c>
      <c r="H49" s="70">
        <v>0.73228346456692917</v>
      </c>
      <c r="I49" s="71">
        <v>6</v>
      </c>
      <c r="J49" s="128">
        <v>199</v>
      </c>
      <c r="K49" s="72">
        <v>0.10552763819095468</v>
      </c>
      <c r="L49" s="73">
        <v>3</v>
      </c>
      <c r="O49" s="13">
        <v>9</v>
      </c>
      <c r="P49" s="11" t="s">
        <v>74</v>
      </c>
      <c r="Q49" s="128">
        <v>2049</v>
      </c>
      <c r="R49" s="110">
        <v>3.314783058853981E-2</v>
      </c>
      <c r="S49" s="128">
        <v>1850</v>
      </c>
      <c r="T49" s="110">
        <v>3.3778848962898039E-2</v>
      </c>
      <c r="U49" s="117">
        <v>0.10756756756756758</v>
      </c>
      <c r="V49" s="73">
        <v>1</v>
      </c>
    </row>
    <row r="50" spans="2:22">
      <c r="B50" s="37">
        <v>10</v>
      </c>
      <c r="C50" s="14" t="s">
        <v>74</v>
      </c>
      <c r="D50" s="103">
        <v>210</v>
      </c>
      <c r="E50" s="91">
        <v>3.2085561497326207E-2</v>
      </c>
      <c r="F50" s="103">
        <v>183</v>
      </c>
      <c r="G50" s="91">
        <v>3.4771043131293936E-2</v>
      </c>
      <c r="H50" s="74">
        <v>0.14754098360655732</v>
      </c>
      <c r="I50" s="75">
        <v>-1</v>
      </c>
      <c r="J50" s="103">
        <v>188</v>
      </c>
      <c r="K50" s="51">
        <v>0.11702127659574457</v>
      </c>
      <c r="L50" s="76">
        <v>4</v>
      </c>
      <c r="O50" s="37">
        <v>10</v>
      </c>
      <c r="P50" s="14" t="s">
        <v>75</v>
      </c>
      <c r="Q50" s="103">
        <v>1957</v>
      </c>
      <c r="R50" s="91">
        <v>3.1659494612870868E-2</v>
      </c>
      <c r="S50" s="103">
        <v>2130</v>
      </c>
      <c r="T50" s="91">
        <v>3.8891323400525854E-2</v>
      </c>
      <c r="U50" s="92">
        <v>-8.1220657276995345E-2</v>
      </c>
      <c r="V50" s="76">
        <v>-3</v>
      </c>
    </row>
    <row r="51" spans="2:22">
      <c r="B51" s="168" t="s">
        <v>78</v>
      </c>
      <c r="C51" s="169"/>
      <c r="D51" s="104">
        <f>SUM(D41:D50)</f>
        <v>3869</v>
      </c>
      <c r="E51" s="47">
        <f>D51/D53</f>
        <v>0.59113827349121462</v>
      </c>
      <c r="F51" s="104">
        <f>SUM(F41:F50)</f>
        <v>3115</v>
      </c>
      <c r="G51" s="47">
        <f>F51/F53</f>
        <v>0.59186775603268094</v>
      </c>
      <c r="H51" s="78">
        <f>D51/F51-1</f>
        <v>0.24205457463884428</v>
      </c>
      <c r="I51" s="79"/>
      <c r="J51" s="104">
        <f>SUM(J41:J50)</f>
        <v>3881</v>
      </c>
      <c r="K51" s="49">
        <f>E51/J51-1</f>
        <v>-0.99984768403156632</v>
      </c>
      <c r="L51" s="80"/>
      <c r="O51" s="168" t="s">
        <v>78</v>
      </c>
      <c r="P51" s="169"/>
      <c r="Q51" s="104">
        <f>SUM(Q41:Q50)</f>
        <v>37003</v>
      </c>
      <c r="R51" s="47">
        <f>Q51/Q53</f>
        <v>0.59861843595302033</v>
      </c>
      <c r="S51" s="104">
        <f>SUM(S41:S50)</f>
        <v>33228</v>
      </c>
      <c r="T51" s="47">
        <f>S51/S53</f>
        <v>0.60670464504820332</v>
      </c>
      <c r="U51" s="78">
        <f>Q51/S51-1</f>
        <v>0.11360900445407496</v>
      </c>
      <c r="V51" s="81"/>
    </row>
    <row r="52" spans="2:22">
      <c r="B52" s="168" t="s">
        <v>30</v>
      </c>
      <c r="C52" s="169"/>
      <c r="D52" s="104">
        <f>D53-D51</f>
        <v>2676</v>
      </c>
      <c r="E52" s="47">
        <f>D52/D53</f>
        <v>0.40886172650878533</v>
      </c>
      <c r="F52" s="104">
        <f>F53-F51</f>
        <v>2148</v>
      </c>
      <c r="G52" s="47">
        <f>F52/F53</f>
        <v>0.40813224396731901</v>
      </c>
      <c r="H52" s="78">
        <f>D52/F52-1</f>
        <v>0.24581005586592175</v>
      </c>
      <c r="I52" s="45"/>
      <c r="J52" s="104">
        <f>J53-SUM(J41:J50)</f>
        <v>2764</v>
      </c>
      <c r="K52" s="49">
        <f>E52/J52-1</f>
        <v>-0.99985207607579274</v>
      </c>
      <c r="L52" s="80"/>
      <c r="O52" s="168" t="s">
        <v>30</v>
      </c>
      <c r="P52" s="169"/>
      <c r="Q52" s="104">
        <f>Q53-Q51</f>
        <v>24811</v>
      </c>
      <c r="R52" s="47">
        <f>Q52/Q53</f>
        <v>0.40138156404697967</v>
      </c>
      <c r="S52" s="104">
        <f>S53-S51</f>
        <v>21540</v>
      </c>
      <c r="T52" s="47">
        <f>S52/S53</f>
        <v>0.39329535495179668</v>
      </c>
      <c r="U52" s="78">
        <f>Q52/S52-1</f>
        <v>0.15185701021355613</v>
      </c>
      <c r="V52" s="82"/>
    </row>
    <row r="53" spans="2:22">
      <c r="B53" s="194" t="s">
        <v>79</v>
      </c>
      <c r="C53" s="195"/>
      <c r="D53" s="59">
        <v>6545</v>
      </c>
      <c r="E53" s="83">
        <v>1</v>
      </c>
      <c r="F53" s="59">
        <v>5263</v>
      </c>
      <c r="G53" s="83">
        <v>1</v>
      </c>
      <c r="H53" s="84">
        <v>0.24358730761922853</v>
      </c>
      <c r="I53" s="84"/>
      <c r="J53" s="59">
        <v>6645</v>
      </c>
      <c r="K53" s="21">
        <v>-1.5048908954100826E-2</v>
      </c>
      <c r="L53" s="85"/>
      <c r="O53" s="194" t="s">
        <v>79</v>
      </c>
      <c r="P53" s="195"/>
      <c r="Q53" s="59">
        <v>61814</v>
      </c>
      <c r="R53" s="83">
        <v>1</v>
      </c>
      <c r="S53" s="59">
        <v>54768</v>
      </c>
      <c r="T53" s="83">
        <v>1</v>
      </c>
      <c r="U53" s="86">
        <v>0.12865176745544837</v>
      </c>
      <c r="V53" s="85"/>
    </row>
  </sheetData>
  <mergeCells count="66"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  <mergeCell ref="B25:C25"/>
    <mergeCell ref="B26:C26"/>
    <mergeCell ref="C7:C9"/>
    <mergeCell ref="J8:J9"/>
    <mergeCell ref="B33:L33"/>
    <mergeCell ref="C35:C37"/>
    <mergeCell ref="B53:C53"/>
    <mergeCell ref="O53:P53"/>
    <mergeCell ref="B32:L32"/>
    <mergeCell ref="O32:V32"/>
    <mergeCell ref="U39:U40"/>
    <mergeCell ref="D36:I36"/>
    <mergeCell ref="J36:L36"/>
    <mergeCell ref="Q36:V36"/>
    <mergeCell ref="D37:E38"/>
    <mergeCell ref="P35:P37"/>
    <mergeCell ref="Q35:V35"/>
    <mergeCell ref="V39:V40"/>
    <mergeCell ref="L37:L38"/>
    <mergeCell ref="Q37:R38"/>
    <mergeCell ref="V37:V38"/>
    <mergeCell ref="K37:K38"/>
    <mergeCell ref="F37:G38"/>
    <mergeCell ref="K5:O5"/>
    <mergeCell ref="D6:E7"/>
    <mergeCell ref="F6:G7"/>
    <mergeCell ref="O35:O37"/>
    <mergeCell ref="J35:L35"/>
    <mergeCell ref="D35:I35"/>
    <mergeCell ref="I37:I38"/>
    <mergeCell ref="D5:H5"/>
    <mergeCell ref="I5:J5"/>
    <mergeCell ref="O33:V33"/>
    <mergeCell ref="O8:O9"/>
    <mergeCell ref="H8:H9"/>
    <mergeCell ref="U37:U38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</mergeCells>
  <phoneticPr fontId="7" type="noConversion"/>
  <conditionalFormatting sqref="H25 O25">
    <cfRule type="cellIs" dxfId="47" priority="339" operator="lessThan">
      <formula>0</formula>
    </cfRule>
  </conditionalFormatting>
  <conditionalFormatting sqref="H26 J26 O26">
    <cfRule type="cellIs" dxfId="46" priority="340" operator="lessThan">
      <formula>0</formula>
    </cfRule>
  </conditionalFormatting>
  <conditionalFormatting sqref="O27 J27 H27">
    <cfRule type="cellIs" dxfId="45" priority="36" operator="lessThan">
      <formula>0</formula>
    </cfRule>
  </conditionalFormatting>
  <conditionalFormatting sqref="K52">
    <cfRule type="cellIs" dxfId="44" priority="34" operator="lessThan">
      <formula>0</formula>
    </cfRule>
  </conditionalFormatting>
  <conditionalFormatting sqref="H52 J52">
    <cfRule type="cellIs" dxfId="43" priority="35" operator="lessThan">
      <formula>0</formula>
    </cfRule>
  </conditionalFormatting>
  <conditionalFormatting sqref="K51">
    <cfRule type="cellIs" dxfId="42" priority="32" operator="lessThan">
      <formula>0</formula>
    </cfRule>
  </conditionalFormatting>
  <conditionalFormatting sqref="H51">
    <cfRule type="cellIs" dxfId="41" priority="33" operator="lessThan">
      <formula>0</formula>
    </cfRule>
  </conditionalFormatting>
  <conditionalFormatting sqref="L52">
    <cfRule type="cellIs" dxfId="40" priority="30" operator="lessThan">
      <formula>0</formula>
    </cfRule>
  </conditionalFormatting>
  <conditionalFormatting sqref="K52">
    <cfRule type="cellIs" dxfId="39" priority="31" operator="lessThan">
      <formula>0</formula>
    </cfRule>
  </conditionalFormatting>
  <conditionalFormatting sqref="L51">
    <cfRule type="cellIs" dxfId="38" priority="28" operator="lessThan">
      <formula>0</formula>
    </cfRule>
  </conditionalFormatting>
  <conditionalFormatting sqref="K51">
    <cfRule type="cellIs" dxfId="37" priority="29" operator="lessThan">
      <formula>0</formula>
    </cfRule>
  </conditionalFormatting>
  <conditionalFormatting sqref="L53">
    <cfRule type="cellIs" dxfId="36" priority="27" operator="lessThan">
      <formula>0</formula>
    </cfRule>
  </conditionalFormatting>
  <conditionalFormatting sqref="K41:K50 H41:H50">
    <cfRule type="cellIs" dxfId="35" priority="26" operator="lessThan">
      <formula>0</formula>
    </cfRule>
  </conditionalFormatting>
  <conditionalFormatting sqref="L41:L50">
    <cfRule type="cellIs" dxfId="34" priority="23" operator="lessThan">
      <formula>0</formula>
    </cfRule>
    <cfRule type="cellIs" dxfId="33" priority="24" operator="equal">
      <formula>0</formula>
    </cfRule>
    <cfRule type="cellIs" dxfId="32" priority="25" operator="greaterThan">
      <formula>0</formula>
    </cfRule>
  </conditionalFormatting>
  <conditionalFormatting sqref="I41:I50">
    <cfRule type="cellIs" dxfId="31" priority="20" operator="lessThan">
      <formula>0</formula>
    </cfRule>
    <cfRule type="cellIs" dxfId="30" priority="21" operator="equal">
      <formula>0</formula>
    </cfRule>
    <cfRule type="cellIs" dxfId="29" priority="22" operator="greaterThan">
      <formula>0</formula>
    </cfRule>
  </conditionalFormatting>
  <conditionalFormatting sqref="H53:I53 K53">
    <cfRule type="cellIs" dxfId="28" priority="19" operator="lessThan">
      <formula>0</formula>
    </cfRule>
  </conditionalFormatting>
  <conditionalFormatting sqref="U51">
    <cfRule type="cellIs" dxfId="27" priority="13" operator="lessThan">
      <formula>0</formula>
    </cfRule>
  </conditionalFormatting>
  <conditionalFormatting sqref="V51">
    <cfRule type="cellIs" dxfId="26" priority="16" operator="lessThan">
      <formula>0</formula>
    </cfRule>
    <cfRule type="cellIs" dxfId="25" priority="17" operator="equal">
      <formula>0</formula>
    </cfRule>
    <cfRule type="cellIs" dxfId="24" priority="18" operator="greater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U52">
    <cfRule type="cellIs" dxfId="22" priority="14" operator="lessThan">
      <formula>0</formula>
    </cfRule>
  </conditionalFormatting>
  <conditionalFormatting sqref="V53">
    <cfRule type="cellIs" dxfId="21" priority="12" operator="lessThan">
      <formula>0</formula>
    </cfRule>
  </conditionalFormatting>
  <conditionalFormatting sqref="U41:U50">
    <cfRule type="cellIs" dxfId="20" priority="11" operator="lessThan">
      <formula>0</formula>
    </cfRule>
  </conditionalFormatting>
  <conditionalFormatting sqref="V41:V50">
    <cfRule type="cellIs" dxfId="19" priority="8" operator="lessThan">
      <formula>0</formula>
    </cfRule>
    <cfRule type="cellIs" dxfId="18" priority="9" operator="equal">
      <formula>0</formula>
    </cfRule>
    <cfRule type="cellIs" dxfId="17" priority="10" operator="greaterThan">
      <formula>0</formula>
    </cfRule>
  </conditionalFormatting>
  <conditionalFormatting sqref="U53">
    <cfRule type="cellIs" dxfId="16" priority="7" operator="lessThan">
      <formula>0</formula>
    </cfRule>
  </conditionalFormatting>
  <conditionalFormatting sqref="H10:H14 J10:J14 O10:O14">
    <cfRule type="cellIs" dxfId="15" priority="6" operator="lessThan">
      <formula>0</formula>
    </cfRule>
  </conditionalFormatting>
  <conditionalFormatting sqref="H15:H24 J15:J24 O15:O24">
    <cfRule type="cellIs" dxfId="14" priority="5" operator="lessThan">
      <formula>0</formula>
    </cfRule>
  </conditionalFormatting>
  <conditionalFormatting sqref="D10:E24 G10:J24 L10:L24 N10:O24">
    <cfRule type="cellIs" dxfId="13" priority="4" operator="equal">
      <formula>0</formula>
    </cfRule>
  </conditionalFormatting>
  <conditionalFormatting sqref="F10:F24">
    <cfRule type="cellIs" dxfId="12" priority="3" operator="equal">
      <formula>0</formula>
    </cfRule>
  </conditionalFormatting>
  <conditionalFormatting sqref="K10:K24">
    <cfRule type="cellIs" dxfId="11" priority="2" operator="equal">
      <formula>0</formula>
    </cfRule>
  </conditionalFormatting>
  <conditionalFormatting sqref="M10:M24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N27" sqref="N2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5">
        <v>43440</v>
      </c>
    </row>
    <row r="2" spans="2:15">
      <c r="B2" s="196" t="s">
        <v>36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3"/>
    </row>
    <row r="3" spans="2:15">
      <c r="B3" s="207" t="s">
        <v>35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4" t="s">
        <v>32</v>
      </c>
    </row>
    <row r="4" spans="2:15" ht="15" customHeight="1">
      <c r="B4" s="179" t="s">
        <v>0</v>
      </c>
      <c r="C4" s="181" t="s">
        <v>1</v>
      </c>
      <c r="D4" s="164" t="s">
        <v>86</v>
      </c>
      <c r="E4" s="154"/>
      <c r="F4" s="154"/>
      <c r="G4" s="154"/>
      <c r="H4" s="165"/>
      <c r="I4" s="154" t="s">
        <v>83</v>
      </c>
      <c r="J4" s="154"/>
      <c r="K4" s="164" t="s">
        <v>88</v>
      </c>
      <c r="L4" s="154"/>
      <c r="M4" s="154"/>
      <c r="N4" s="154"/>
      <c r="O4" s="165"/>
    </row>
    <row r="5" spans="2:15">
      <c r="B5" s="180"/>
      <c r="C5" s="182"/>
      <c r="D5" s="161" t="s">
        <v>87</v>
      </c>
      <c r="E5" s="162"/>
      <c r="F5" s="162"/>
      <c r="G5" s="162"/>
      <c r="H5" s="163"/>
      <c r="I5" s="162" t="s">
        <v>84</v>
      </c>
      <c r="J5" s="162"/>
      <c r="K5" s="161" t="s">
        <v>89</v>
      </c>
      <c r="L5" s="162"/>
      <c r="M5" s="162"/>
      <c r="N5" s="162"/>
      <c r="O5" s="163"/>
    </row>
    <row r="6" spans="2:15" ht="19.5" customHeight="1">
      <c r="B6" s="180"/>
      <c r="C6" s="180"/>
      <c r="D6" s="155">
        <v>2018</v>
      </c>
      <c r="E6" s="156"/>
      <c r="F6" s="166">
        <v>2017</v>
      </c>
      <c r="G6" s="166"/>
      <c r="H6" s="183" t="s">
        <v>23</v>
      </c>
      <c r="I6" s="185">
        <v>2018</v>
      </c>
      <c r="J6" s="155" t="s">
        <v>90</v>
      </c>
      <c r="K6" s="155">
        <v>2018</v>
      </c>
      <c r="L6" s="156"/>
      <c r="M6" s="166">
        <v>2017</v>
      </c>
      <c r="N6" s="156"/>
      <c r="O6" s="170" t="s">
        <v>23</v>
      </c>
    </row>
    <row r="7" spans="2:15" ht="19.5" customHeight="1">
      <c r="B7" s="171" t="s">
        <v>24</v>
      </c>
      <c r="C7" s="171" t="s">
        <v>25</v>
      </c>
      <c r="D7" s="157"/>
      <c r="E7" s="158"/>
      <c r="F7" s="167"/>
      <c r="G7" s="167"/>
      <c r="H7" s="184"/>
      <c r="I7" s="186"/>
      <c r="J7" s="187"/>
      <c r="K7" s="157"/>
      <c r="L7" s="158"/>
      <c r="M7" s="167"/>
      <c r="N7" s="158"/>
      <c r="O7" s="170"/>
    </row>
    <row r="8" spans="2:15" ht="15" customHeight="1">
      <c r="B8" s="171"/>
      <c r="C8" s="171"/>
      <c r="D8" s="150" t="s">
        <v>26</v>
      </c>
      <c r="E8" s="146" t="s">
        <v>2</v>
      </c>
      <c r="F8" s="149" t="s">
        <v>26</v>
      </c>
      <c r="G8" s="118" t="s">
        <v>2</v>
      </c>
      <c r="H8" s="173" t="s">
        <v>27</v>
      </c>
      <c r="I8" s="119" t="s">
        <v>26</v>
      </c>
      <c r="J8" s="175" t="s">
        <v>92</v>
      </c>
      <c r="K8" s="150" t="s">
        <v>26</v>
      </c>
      <c r="L8" s="114" t="s">
        <v>2</v>
      </c>
      <c r="M8" s="149" t="s">
        <v>26</v>
      </c>
      <c r="N8" s="114" t="s">
        <v>2</v>
      </c>
      <c r="O8" s="177" t="s">
        <v>27</v>
      </c>
    </row>
    <row r="9" spans="2:15" ht="15" customHeight="1">
      <c r="B9" s="172"/>
      <c r="C9" s="172"/>
      <c r="D9" s="147" t="s">
        <v>28</v>
      </c>
      <c r="E9" s="148" t="s">
        <v>29</v>
      </c>
      <c r="F9" s="112" t="s">
        <v>28</v>
      </c>
      <c r="G9" s="113" t="s">
        <v>29</v>
      </c>
      <c r="H9" s="174"/>
      <c r="I9" s="120" t="s">
        <v>28</v>
      </c>
      <c r="J9" s="176"/>
      <c r="K9" s="147" t="s">
        <v>28</v>
      </c>
      <c r="L9" s="148" t="s">
        <v>29</v>
      </c>
      <c r="M9" s="112" t="s">
        <v>28</v>
      </c>
      <c r="N9" s="148" t="s">
        <v>29</v>
      </c>
      <c r="O9" s="178"/>
    </row>
    <row r="10" spans="2:15">
      <c r="B10" s="90">
        <v>1</v>
      </c>
      <c r="C10" s="121" t="s">
        <v>9</v>
      </c>
      <c r="D10" s="102">
        <v>56</v>
      </c>
      <c r="E10" s="124">
        <v>0.36601307189542481</v>
      </c>
      <c r="F10" s="102">
        <v>51</v>
      </c>
      <c r="G10" s="126">
        <v>0.46363636363636362</v>
      </c>
      <c r="H10" s="116">
        <v>9.8039215686274606E-2</v>
      </c>
      <c r="I10" s="106">
        <v>107</v>
      </c>
      <c r="J10" s="115">
        <v>-0.47663551401869164</v>
      </c>
      <c r="K10" s="102">
        <v>1044</v>
      </c>
      <c r="L10" s="124">
        <v>0.41743302678928429</v>
      </c>
      <c r="M10" s="102">
        <v>893</v>
      </c>
      <c r="N10" s="126">
        <v>0.46173733195449845</v>
      </c>
      <c r="O10" s="116">
        <v>0.16909294512877948</v>
      </c>
    </row>
    <row r="11" spans="2:15">
      <c r="B11" s="111">
        <v>2</v>
      </c>
      <c r="C11" s="122" t="s">
        <v>48</v>
      </c>
      <c r="D11" s="128">
        <v>20</v>
      </c>
      <c r="E11" s="125">
        <v>0.13071895424836602</v>
      </c>
      <c r="F11" s="128">
        <v>13</v>
      </c>
      <c r="G11" s="127">
        <v>0.11818181818181818</v>
      </c>
      <c r="H11" s="117">
        <v>0.53846153846153855</v>
      </c>
      <c r="I11" s="129">
        <v>19</v>
      </c>
      <c r="J11" s="110">
        <v>5.2631578947368363E-2</v>
      </c>
      <c r="K11" s="128">
        <v>386</v>
      </c>
      <c r="L11" s="125">
        <v>0.15433826469412235</v>
      </c>
      <c r="M11" s="128">
        <v>372</v>
      </c>
      <c r="N11" s="127">
        <v>0.1923474663908997</v>
      </c>
      <c r="O11" s="117">
        <v>3.7634408602150504E-2</v>
      </c>
    </row>
    <row r="12" spans="2:15">
      <c r="B12" s="111">
        <v>3</v>
      </c>
      <c r="C12" s="122" t="s">
        <v>4</v>
      </c>
      <c r="D12" s="128">
        <v>6</v>
      </c>
      <c r="E12" s="125">
        <v>3.9215686274509803E-2</v>
      </c>
      <c r="F12" s="128">
        <v>1</v>
      </c>
      <c r="G12" s="127">
        <v>9.0909090909090905E-3</v>
      </c>
      <c r="H12" s="117">
        <v>5</v>
      </c>
      <c r="I12" s="129">
        <v>12</v>
      </c>
      <c r="J12" s="110">
        <v>-0.5</v>
      </c>
      <c r="K12" s="128">
        <v>237</v>
      </c>
      <c r="L12" s="125">
        <v>9.476209516193522E-2</v>
      </c>
      <c r="M12" s="128">
        <v>87</v>
      </c>
      <c r="N12" s="127">
        <v>4.4984488107549118E-2</v>
      </c>
      <c r="O12" s="117">
        <v>1.7241379310344827</v>
      </c>
    </row>
    <row r="13" spans="2:15">
      <c r="B13" s="111">
        <v>4</v>
      </c>
      <c r="C13" s="122" t="s">
        <v>16</v>
      </c>
      <c r="D13" s="128">
        <v>12</v>
      </c>
      <c r="E13" s="125">
        <v>7.8431372549019607E-2</v>
      </c>
      <c r="F13" s="128">
        <v>8</v>
      </c>
      <c r="G13" s="127">
        <v>7.2727272727272724E-2</v>
      </c>
      <c r="H13" s="117">
        <v>0.5</v>
      </c>
      <c r="I13" s="129">
        <v>12</v>
      </c>
      <c r="J13" s="110">
        <v>0</v>
      </c>
      <c r="K13" s="128">
        <v>180</v>
      </c>
      <c r="L13" s="125">
        <v>7.1971211515393846E-2</v>
      </c>
      <c r="M13" s="128">
        <v>162</v>
      </c>
      <c r="N13" s="127">
        <v>8.376421923474664E-2</v>
      </c>
      <c r="O13" s="117">
        <v>0.11111111111111116</v>
      </c>
    </row>
    <row r="14" spans="2:15">
      <c r="B14" s="43">
        <v>5</v>
      </c>
      <c r="C14" s="123" t="s">
        <v>81</v>
      </c>
      <c r="D14" s="103">
        <v>15</v>
      </c>
      <c r="E14" s="100">
        <v>9.8039215686274508E-2</v>
      </c>
      <c r="F14" s="103">
        <v>19</v>
      </c>
      <c r="G14" s="16">
        <v>0.17272727272727273</v>
      </c>
      <c r="H14" s="92">
        <v>-0.21052631578947367</v>
      </c>
      <c r="I14" s="57">
        <v>20</v>
      </c>
      <c r="J14" s="91">
        <v>-0.25</v>
      </c>
      <c r="K14" s="103">
        <v>129</v>
      </c>
      <c r="L14" s="100">
        <v>5.1579368252698918E-2</v>
      </c>
      <c r="M14" s="103">
        <v>56</v>
      </c>
      <c r="N14" s="16">
        <v>2.8955532574974147E-2</v>
      </c>
      <c r="O14" s="92">
        <v>1.3035714285714284</v>
      </c>
    </row>
    <row r="15" spans="2:15">
      <c r="B15" s="168" t="s">
        <v>52</v>
      </c>
      <c r="C15" s="169"/>
      <c r="D15" s="45">
        <f>SUM(D10:D14)</f>
        <v>109</v>
      </c>
      <c r="E15" s="46">
        <f>D15/D17</f>
        <v>0.71241830065359479</v>
      </c>
      <c r="F15" s="45">
        <f>SUM(F10:F14)</f>
        <v>92</v>
      </c>
      <c r="G15" s="46">
        <f>F15/F17</f>
        <v>0.83636363636363631</v>
      </c>
      <c r="H15" s="50">
        <f>D15/F15-1</f>
        <v>0.18478260869565211</v>
      </c>
      <c r="I15" s="45">
        <f>SUM(I10:I14)</f>
        <v>170</v>
      </c>
      <c r="J15" s="46">
        <f>I15/I17</f>
        <v>0.6071428571428571</v>
      </c>
      <c r="K15" s="45">
        <f>SUM(K10:K14)</f>
        <v>1976</v>
      </c>
      <c r="L15" s="46">
        <f>K15/K17</f>
        <v>0.79008396641343459</v>
      </c>
      <c r="M15" s="45">
        <f>SUM(M10:M14)</f>
        <v>1570</v>
      </c>
      <c r="N15" s="46">
        <f>M15/M17</f>
        <v>0.81178903826266802</v>
      </c>
      <c r="O15" s="50">
        <f>K15/M15-1</f>
        <v>0.25859872611464962</v>
      </c>
    </row>
    <row r="16" spans="2:15" s="44" customFormat="1">
      <c r="B16" s="168" t="s">
        <v>30</v>
      </c>
      <c r="C16" s="169"/>
      <c r="D16" s="14">
        <f>D17-SUM(D10:D14)</f>
        <v>44</v>
      </c>
      <c r="E16" s="15">
        <f>D16/D17</f>
        <v>0.28758169934640521</v>
      </c>
      <c r="F16" s="14">
        <f>F17-SUM(F10:F14)</f>
        <v>18</v>
      </c>
      <c r="G16" s="15">
        <f>F16/F17</f>
        <v>0.16363636363636364</v>
      </c>
      <c r="H16" s="17">
        <f>D16/F16-1</f>
        <v>1.4444444444444446</v>
      </c>
      <c r="I16" s="14">
        <f>I17-SUM(I10:I14)</f>
        <v>110</v>
      </c>
      <c r="J16" s="51">
        <f>D16/I16-1</f>
        <v>-0.6</v>
      </c>
      <c r="K16" s="14">
        <f>K17-SUM(K10:K14)</f>
        <v>525</v>
      </c>
      <c r="L16" s="15">
        <f>K16/K17</f>
        <v>0.20991603358656538</v>
      </c>
      <c r="M16" s="14">
        <f>M17-SUM(M10:M14)</f>
        <v>364</v>
      </c>
      <c r="N16" s="15">
        <f>M16/M17</f>
        <v>0.18821096173733196</v>
      </c>
      <c r="O16" s="17">
        <f>K16/M16-1</f>
        <v>0.44230769230769229</v>
      </c>
    </row>
    <row r="17" spans="2:15">
      <c r="B17" s="93"/>
      <c r="C17" s="94" t="s">
        <v>31</v>
      </c>
      <c r="D17" s="105">
        <v>153</v>
      </c>
      <c r="E17" s="95">
        <v>1</v>
      </c>
      <c r="F17" s="105">
        <v>110</v>
      </c>
      <c r="G17" s="96">
        <v>0.99999999999999978</v>
      </c>
      <c r="H17" s="97">
        <v>0.39090909090909087</v>
      </c>
      <c r="I17" s="107">
        <v>280</v>
      </c>
      <c r="J17" s="98">
        <v>-0.45357142857142863</v>
      </c>
      <c r="K17" s="105">
        <v>2501</v>
      </c>
      <c r="L17" s="95">
        <v>1</v>
      </c>
      <c r="M17" s="105">
        <v>1934</v>
      </c>
      <c r="N17" s="96">
        <v>1.0000000000000002</v>
      </c>
      <c r="O17" s="97">
        <v>0.29317476732161318</v>
      </c>
    </row>
    <row r="18" spans="2:15">
      <c r="B18" t="s">
        <v>55</v>
      </c>
    </row>
    <row r="19" spans="2:15">
      <c r="B19" s="52" t="s">
        <v>47</v>
      </c>
    </row>
    <row r="20" spans="2:15">
      <c r="B20" s="53" t="s">
        <v>49</v>
      </c>
    </row>
    <row r="21" spans="2:15">
      <c r="B21" s="22" t="s">
        <v>56</v>
      </c>
    </row>
    <row r="22" spans="2:15">
      <c r="B22" s="22" t="s">
        <v>46</v>
      </c>
    </row>
    <row r="23" spans="2:15">
      <c r="B23" s="22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</vt:lpstr>
      <vt:lpstr>CV&gt;3,5T</vt:lpstr>
      <vt:lpstr>CV&gt;3,5T-segments 1</vt:lpstr>
      <vt:lpstr>CV&gt;3,5T-segments 2</vt:lpstr>
      <vt:lpstr>LCV&lt;=3,5T</vt:lpstr>
      <vt:lpstr>BUS&gt;3,5T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2018-12-07T16:24:57Z</dcterms:modified>
</cp:coreProperties>
</file>