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20" yWindow="-120" windowWidth="29040" windowHeight="15840"/>
  </bookViews>
  <sheets>
    <sheet name="Summary table " sheetId="7" r:id="rId1"/>
    <sheet name="CV&gt;3.5T" sheetId="1" r:id="rId2"/>
    <sheet name="CV&gt;3.5T segments 1" sheetId="3" r:id="rId3"/>
    <sheet name="CV&gt;3.5T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U51" i="4"/>
  <c r="S51" i="4"/>
  <c r="T51" i="4" s="1"/>
  <c r="R51" i="4"/>
  <c r="Q51" i="4"/>
  <c r="Q52" i="4" s="1"/>
  <c r="J51" i="4"/>
  <c r="F51" i="4"/>
  <c r="F52" i="4" s="1"/>
  <c r="G52" i="4" s="1"/>
  <c r="D51" i="4"/>
  <c r="E51" i="4" s="1"/>
  <c r="K51" i="4" s="1"/>
  <c r="R52" i="4" l="1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s="1"/>
  <c r="H52" i="4" l="1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<sst xmlns="http://schemas.openxmlformats.org/spreadsheetml/2006/main" count="620" uniqueCount="110">
  <si>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</si>
  <si>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</si>
  <si>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</si>
  <si>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</si>
  <si>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</si>
  <si>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</si>
  <si>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</si>
  <si>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</si>
  <si>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</si>
  <si>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</si>
  <si>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</si>
  <si>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</si>
  <si>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</si>
  <si>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</si>
  <si>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</si>
  <si>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</si>
  <si>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</si>
  <si>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</si>
  <si>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</si>
  <si>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</si>
  <si>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</si>
  <si>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</si>
  <si>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</si>
  <si>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</si>
  <si>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</si>
  <si>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</si>
  <si>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</si>
  <si>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</si>
  <si>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</si>
  <si>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</si>
  <si>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</si>
  <si>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</si>
  <si>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</si>
  <si>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</si>
  <si>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</si>
  <si>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</si>
  <si>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</si>
  <si>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</si>
  <si>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</si>
  <si>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</si>
  <si>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</si>
  <si>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</si>
  <si>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</si>
  <si>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</si>
  <si>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</si>
  <si>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</si>
  <si>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</si>
  <si>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</si>
  <si>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</si>
  <si>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</si>
  <si>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</si>
  <si>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</si>
  <si>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</si>
  <si>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</si>
  <si>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</si>
  <si>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</si>
  <si>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</si>
  <si>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</si>
  <si>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</si>
  <si>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</si>
  <si>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</si>
  <si>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</si>
  <si>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</si>
  <si>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</si>
  <si>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</si>
  <si>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</si>
  <si>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</si>
  <si>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</si>
  <si>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</si>
  <si>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</si>
  <si>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</si>
  <si>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</si>
  <si>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</si>
  <si>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</si>
  <si>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</si>
  <si>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</si>
  <si>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</si>
  <si>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</si>
  <si>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</si>
  <si>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Volkswagen Transporter</t>
  </si>
  <si>
    <t>Lipiec</t>
  </si>
  <si>
    <t>July</t>
  </si>
  <si>
    <t>Citroen Jumper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</si>
  <si>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</si>
  <si>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</si>
  <si>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</si>
  <si>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</si>
  <si>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</si>
  <si>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</si>
  <si>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Rejestracje nowych samochodów dostawczych do 3,5T, ranking modeli - Sierpień 2019</t>
  </si>
  <si>
    <t>Registrations of new LCV up to 3.5T, Top Models - August 2019</t>
  </si>
  <si>
    <t>Sie/Lip
Zmiana poz</t>
  </si>
  <si>
    <t>Aug/Jul Ch position</t>
  </si>
  <si>
    <t>Mercedes-Benz Sprinter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</si>
  <si>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</si>
  <si>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</si>
  <si>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</si>
  <si>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</si>
  <si>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</si>
  <si>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</si>
  <si>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</si>
  <si>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</si>
  <si>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</si>
  <si>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</si>
  <si>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</si>
  <si>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</si>
  <si>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Aug</t>
  </si>
  <si>
    <t>2018
Aug</t>
  </si>
  <si>
    <t>2019
Jan - Aug</t>
  </si>
  <si>
    <t>2018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</si>
</sst>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66" fontId="5" fillId="2" borderId="2" xfId="1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370021</xdr:colOff>
      <xdr:row>74</xdr:row>
      <xdr:rowOff>174048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1843B64B-1B9E-43DF-9CB2-038C002DA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2001500"/>
          <a:ext cx="6169687" cy="36030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13</xdr:row>
      <xdr:rowOff>52916</xdr:rowOff>
    </xdr:from>
    <xdr:to>
      <xdr:col>7</xdr:col>
      <xdr:colOff>327002</xdr:colOff>
      <xdr:row>32</xdr:row>
      <xdr:rowOff>5982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3862916"/>
          <a:ext cx="6084335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32</xdr:row>
      <xdr:rowOff>42333</xdr:rowOff>
    </xdr:from>
    <xdr:to>
      <xdr:col>7</xdr:col>
      <xdr:colOff>343682</xdr:colOff>
      <xdr:row>53</xdr:row>
      <xdr:rowOff>10673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333" y="7471833"/>
          <a:ext cx="6090432" cy="3968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L33" sqref="L33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94</v>
      </c>
      <c r="D1" s="41"/>
      <c r="E1" s="41"/>
      <c r="F1" s="41"/>
      <c r="G1" s="41"/>
      <c r="H1" s="69">
        <v>43622</v>
      </c>
    </row>
    <row r="2" spans="2:8">
      <c r="H2" s="2" t="s">
        <v>95</v>
      </c>
    </row>
    <row r="3" spans="2:8" ht="26.25" customHeight="1">
      <c r="B3" s="158" t="s">
        <v>96</v>
      </c>
      <c r="C3" s="159"/>
      <c r="D3" s="159"/>
      <c r="E3" s="159"/>
      <c r="F3" s="159"/>
      <c r="G3" s="159"/>
      <c r="H3" s="160"/>
    </row>
    <row r="4" spans="2:8" ht="26.25" customHeight="1">
      <c r="B4" s="6"/>
      <c r="C4" s="157" t="s">
        <v>106</v>
      </c>
      <c r="D4" s="157" t="s">
        <v>107</v>
      </c>
      <c r="E4" s="7" t="s">
        <v>97</v>
      </c>
      <c r="F4" s="157" t="s">
        <v>108</v>
      </c>
      <c r="G4" s="157" t="s">
        <v>109</v>
      </c>
      <c r="H4" s="7" t="s">
        <v>97</v>
      </c>
    </row>
    <row r="5" spans="2:8" ht="26.25" customHeight="1">
      <c r="B5" s="3" t="s">
        <v>98</v>
      </c>
      <c r="C5" s="144">
        <v>1369</v>
      </c>
      <c r="D5" s="144">
        <v>2026</v>
      </c>
      <c r="E5" s="65">
        <v>-0.32428430404738395</v>
      </c>
      <c r="F5" s="144">
        <v>19809</v>
      </c>
      <c r="G5" s="144">
        <v>19143</v>
      </c>
      <c r="H5" s="65">
        <v>3.4790785143394398E-2</v>
      </c>
    </row>
    <row r="6" spans="2:8" ht="26.25" customHeight="1">
      <c r="B6" s="4" t="s">
        <v>99</v>
      </c>
      <c r="C6" s="145">
        <v>415</v>
      </c>
      <c r="D6" s="145">
        <v>555</v>
      </c>
      <c r="E6" s="66">
        <v>-0.25225225225225223</v>
      </c>
      <c r="F6" s="145">
        <v>4716</v>
      </c>
      <c r="G6" s="145">
        <v>4473</v>
      </c>
      <c r="H6" s="66">
        <v>5.4325955734406461E-2</v>
      </c>
    </row>
    <row r="7" spans="2:8" ht="26.25" customHeight="1">
      <c r="B7" s="4" t="s">
        <v>100</v>
      </c>
      <c r="C7" s="145">
        <v>79</v>
      </c>
      <c r="D7" s="145">
        <v>58</v>
      </c>
      <c r="E7" s="66">
        <v>0.36206896551724133</v>
      </c>
      <c r="F7" s="145">
        <v>478</v>
      </c>
      <c r="G7" s="145">
        <v>421</v>
      </c>
      <c r="H7" s="66">
        <v>0.13539192399049882</v>
      </c>
    </row>
    <row r="8" spans="2:8" ht="26.25" customHeight="1">
      <c r="B8" s="5" t="s">
        <v>101</v>
      </c>
      <c r="C8" s="145">
        <v>875</v>
      </c>
      <c r="D8" s="145">
        <v>1413</v>
      </c>
      <c r="E8" s="67">
        <v>-0.38075017692852087</v>
      </c>
      <c r="F8" s="145">
        <v>14615</v>
      </c>
      <c r="G8" s="145">
        <v>14249</v>
      </c>
      <c r="H8" s="67">
        <v>2.5686013053547674E-2</v>
      </c>
    </row>
    <row r="9" spans="2:8" ht="26.25" customHeight="1">
      <c r="B9" s="3" t="s">
        <v>102</v>
      </c>
      <c r="C9" s="144">
        <v>163</v>
      </c>
      <c r="D9" s="144">
        <v>224</v>
      </c>
      <c r="E9" s="65">
        <v>-0.2723214285714286</v>
      </c>
      <c r="F9" s="144">
        <v>1807</v>
      </c>
      <c r="G9" s="144">
        <v>1812</v>
      </c>
      <c r="H9" s="65">
        <v>-2.7593818984547047E-3</v>
      </c>
    </row>
    <row r="10" spans="2:8" ht="26.25" customHeight="1">
      <c r="B10" s="5" t="s">
        <v>103</v>
      </c>
      <c r="C10" s="145">
        <v>163</v>
      </c>
      <c r="D10" s="145">
        <v>224</v>
      </c>
      <c r="E10" s="67">
        <v>-0.2723214285714286</v>
      </c>
      <c r="F10" s="145">
        <v>1807</v>
      </c>
      <c r="G10" s="145">
        <v>1812</v>
      </c>
      <c r="H10" s="67">
        <v>-2.7593818984547047E-3</v>
      </c>
    </row>
    <row r="11" spans="2:8" ht="26.25" customHeight="1">
      <c r="B11" s="8" t="s">
        <v>104</v>
      </c>
      <c r="C11" s="146">
        <v>1532</v>
      </c>
      <c r="D11" s="146">
        <v>2250</v>
      </c>
      <c r="E11" s="68">
        <v>-0.31911111111111112</v>
      </c>
      <c r="F11" s="146">
        <v>21616</v>
      </c>
      <c r="G11" s="146">
        <v>20955</v>
      </c>
      <c r="H11" s="68">
        <v>3.1543784299689737E-2</v>
      </c>
    </row>
    <row r="12" spans="2:8" ht="15" customHeight="1">
      <c r="B12" s="156" t="s">
        <v>105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43714</v>
      </c>
    </row>
    <row r="2" spans="2:15" ht="14.45" customHeight="1"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14.45" customHeight="1">
      <c r="B3" s="167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6" t="s">
        <v>0</v>
      </c>
      <c r="C5" s="188" t="s">
        <v>1</v>
      </c>
      <c r="D5" s="171" t="s">
        <v>83</v>
      </c>
      <c r="E5" s="161"/>
      <c r="F5" s="161"/>
      <c r="G5" s="161"/>
      <c r="H5" s="172"/>
      <c r="I5" s="161" t="s">
        <v>80</v>
      </c>
      <c r="J5" s="161"/>
      <c r="K5" s="171" t="s">
        <v>84</v>
      </c>
      <c r="L5" s="161"/>
      <c r="M5" s="161"/>
      <c r="N5" s="161"/>
      <c r="O5" s="172"/>
    </row>
    <row r="6" spans="2:15" ht="14.45" customHeight="1">
      <c r="B6" s="187"/>
      <c r="C6" s="189"/>
      <c r="D6" s="168" t="s">
        <v>85</v>
      </c>
      <c r="E6" s="169"/>
      <c r="F6" s="169"/>
      <c r="G6" s="169"/>
      <c r="H6" s="170"/>
      <c r="I6" s="169" t="s">
        <v>81</v>
      </c>
      <c r="J6" s="169"/>
      <c r="K6" s="168" t="s">
        <v>86</v>
      </c>
      <c r="L6" s="169"/>
      <c r="M6" s="169"/>
      <c r="N6" s="169"/>
      <c r="O6" s="170"/>
    </row>
    <row r="7" spans="2:15" ht="14.45" customHeight="1">
      <c r="B7" s="187"/>
      <c r="C7" s="187"/>
      <c r="D7" s="162">
        <v>2019</v>
      </c>
      <c r="E7" s="163"/>
      <c r="F7" s="173">
        <v>2018</v>
      </c>
      <c r="G7" s="173"/>
      <c r="H7" s="190" t="s">
        <v>23</v>
      </c>
      <c r="I7" s="192">
        <v>2019</v>
      </c>
      <c r="J7" s="162" t="s">
        <v>87</v>
      </c>
      <c r="K7" s="162">
        <v>2019</v>
      </c>
      <c r="L7" s="163"/>
      <c r="M7" s="173">
        <v>2018</v>
      </c>
      <c r="N7" s="163"/>
      <c r="O7" s="177" t="s">
        <v>23</v>
      </c>
    </row>
    <row r="8" spans="2:15" ht="14.45" customHeight="1">
      <c r="B8" s="178" t="s">
        <v>24</v>
      </c>
      <c r="C8" s="178" t="s">
        <v>25</v>
      </c>
      <c r="D8" s="164"/>
      <c r="E8" s="165"/>
      <c r="F8" s="174"/>
      <c r="G8" s="174"/>
      <c r="H8" s="191"/>
      <c r="I8" s="193"/>
      <c r="J8" s="194"/>
      <c r="K8" s="164"/>
      <c r="L8" s="165"/>
      <c r="M8" s="174"/>
      <c r="N8" s="165"/>
      <c r="O8" s="177"/>
    </row>
    <row r="9" spans="2:15" ht="14.25" customHeight="1">
      <c r="B9" s="178"/>
      <c r="C9" s="178"/>
      <c r="D9" s="155" t="s">
        <v>26</v>
      </c>
      <c r="E9" s="152" t="s">
        <v>2</v>
      </c>
      <c r="F9" s="151" t="s">
        <v>26</v>
      </c>
      <c r="G9" s="60" t="s">
        <v>2</v>
      </c>
      <c r="H9" s="180" t="s">
        <v>27</v>
      </c>
      <c r="I9" s="61" t="s">
        <v>26</v>
      </c>
      <c r="J9" s="182" t="s">
        <v>88</v>
      </c>
      <c r="K9" s="155" t="s">
        <v>26</v>
      </c>
      <c r="L9" s="59" t="s">
        <v>2</v>
      </c>
      <c r="M9" s="151" t="s">
        <v>26</v>
      </c>
      <c r="N9" s="59" t="s">
        <v>2</v>
      </c>
      <c r="O9" s="184" t="s">
        <v>27</v>
      </c>
    </row>
    <row r="10" spans="2:15" ht="14.45" customHeight="1">
      <c r="B10" s="179"/>
      <c r="C10" s="179"/>
      <c r="D10" s="153" t="s">
        <v>28</v>
      </c>
      <c r="E10" s="154" t="s">
        <v>29</v>
      </c>
      <c r="F10" s="57" t="s">
        <v>28</v>
      </c>
      <c r="G10" s="58" t="s">
        <v>29</v>
      </c>
      <c r="H10" s="181"/>
      <c r="I10" s="62" t="s">
        <v>28</v>
      </c>
      <c r="J10" s="183"/>
      <c r="K10" s="153" t="s">
        <v>28</v>
      </c>
      <c r="L10" s="154" t="s">
        <v>29</v>
      </c>
      <c r="M10" s="57" t="s">
        <v>28</v>
      </c>
      <c r="N10" s="154" t="s">
        <v>29</v>
      </c>
      <c r="O10" s="185"/>
    </row>
    <row r="11" spans="2:15" ht="14.45" customHeight="1">
      <c r="B11" s="70">
        <v>1</v>
      </c>
      <c r="C11" s="71" t="s">
        <v>3</v>
      </c>
      <c r="D11" s="72">
        <v>261</v>
      </c>
      <c r="E11" s="73">
        <v>0.19065010956902848</v>
      </c>
      <c r="F11" s="72">
        <v>457</v>
      </c>
      <c r="G11" s="74">
        <v>0.22556762092793683</v>
      </c>
      <c r="H11" s="75">
        <v>-0.42888402625820565</v>
      </c>
      <c r="I11" s="76">
        <v>333</v>
      </c>
      <c r="J11" s="77">
        <v>-0.21621621621621623</v>
      </c>
      <c r="K11" s="72">
        <v>4200</v>
      </c>
      <c r="L11" s="73">
        <v>0.21202483719521428</v>
      </c>
      <c r="M11" s="72">
        <v>4457</v>
      </c>
      <c r="N11" s="74">
        <v>0.23282662069686047</v>
      </c>
      <c r="O11" s="75">
        <v>-5.7662104554633165E-2</v>
      </c>
    </row>
    <row r="12" spans="2:15" ht="14.45" customHeight="1">
      <c r="B12" s="78">
        <v>2</v>
      </c>
      <c r="C12" s="79" t="s">
        <v>10</v>
      </c>
      <c r="D12" s="80">
        <v>184</v>
      </c>
      <c r="E12" s="81">
        <v>0.13440467494521549</v>
      </c>
      <c r="F12" s="80">
        <v>242</v>
      </c>
      <c r="G12" s="92">
        <v>0.1194471865745311</v>
      </c>
      <c r="H12" s="83">
        <v>-0.23966942148760328</v>
      </c>
      <c r="I12" s="104">
        <v>246</v>
      </c>
      <c r="J12" s="93">
        <v>-0.25203252032520329</v>
      </c>
      <c r="K12" s="80">
        <v>4091</v>
      </c>
      <c r="L12" s="81">
        <v>0.20652228784895754</v>
      </c>
      <c r="M12" s="80">
        <v>3169</v>
      </c>
      <c r="N12" s="92">
        <v>0.16554354071984537</v>
      </c>
      <c r="O12" s="83">
        <v>0.29094351530451257</v>
      </c>
    </row>
    <row r="13" spans="2:15" ht="14.45" customHeight="1">
      <c r="B13" s="78">
        <v>3</v>
      </c>
      <c r="C13" s="79" t="s">
        <v>4</v>
      </c>
      <c r="D13" s="80">
        <v>310</v>
      </c>
      <c r="E13" s="81">
        <v>0.2264426588750913</v>
      </c>
      <c r="F13" s="80">
        <v>361</v>
      </c>
      <c r="G13" s="92">
        <v>0.17818361303060218</v>
      </c>
      <c r="H13" s="83">
        <v>-0.1412742382271468</v>
      </c>
      <c r="I13" s="104">
        <v>321</v>
      </c>
      <c r="J13" s="93">
        <v>-3.4267912772585674E-2</v>
      </c>
      <c r="K13" s="80">
        <v>3536</v>
      </c>
      <c r="L13" s="81">
        <v>0.17850472007673279</v>
      </c>
      <c r="M13" s="80">
        <v>3872</v>
      </c>
      <c r="N13" s="92">
        <v>0.20226714726009506</v>
      </c>
      <c r="O13" s="83">
        <v>-8.6776859504132275E-2</v>
      </c>
    </row>
    <row r="14" spans="2:15" ht="14.45" customHeight="1">
      <c r="B14" s="78">
        <v>4</v>
      </c>
      <c r="C14" s="79" t="s">
        <v>9</v>
      </c>
      <c r="D14" s="80">
        <v>251</v>
      </c>
      <c r="E14" s="81">
        <v>0.18334550766983199</v>
      </c>
      <c r="F14" s="80">
        <v>385</v>
      </c>
      <c r="G14" s="92">
        <v>0.19002961500493584</v>
      </c>
      <c r="H14" s="83">
        <v>-0.34805194805194806</v>
      </c>
      <c r="I14" s="104">
        <v>209</v>
      </c>
      <c r="J14" s="93">
        <v>0.200956937799043</v>
      </c>
      <c r="K14" s="80">
        <v>2997</v>
      </c>
      <c r="L14" s="81">
        <v>0.15129486597001363</v>
      </c>
      <c r="M14" s="80">
        <v>2608</v>
      </c>
      <c r="N14" s="92">
        <v>0.13623778927022934</v>
      </c>
      <c r="O14" s="83">
        <v>0.14915644171779152</v>
      </c>
    </row>
    <row r="15" spans="2:15" ht="14.45" customHeight="1">
      <c r="B15" s="78">
        <v>5</v>
      </c>
      <c r="C15" s="79" t="s">
        <v>8</v>
      </c>
      <c r="D15" s="80">
        <v>152</v>
      </c>
      <c r="E15" s="81">
        <v>0.11102994886778671</v>
      </c>
      <c r="F15" s="80">
        <v>324</v>
      </c>
      <c r="G15" s="82">
        <v>0.15992102665350444</v>
      </c>
      <c r="H15" s="83">
        <v>-0.53086419753086422</v>
      </c>
      <c r="I15" s="84">
        <v>284</v>
      </c>
      <c r="J15" s="85">
        <v>-0.46478873239436624</v>
      </c>
      <c r="K15" s="80">
        <v>2834</v>
      </c>
      <c r="L15" s="81">
        <v>0.14306628300267554</v>
      </c>
      <c r="M15" s="80">
        <v>2609</v>
      </c>
      <c r="N15" s="82">
        <v>0.13629002768636056</v>
      </c>
      <c r="O15" s="83">
        <v>8.6239938673821293E-2</v>
      </c>
    </row>
    <row r="16" spans="2:15" ht="14.45" customHeight="1">
      <c r="B16" s="78">
        <v>6</v>
      </c>
      <c r="C16" s="79" t="s">
        <v>11</v>
      </c>
      <c r="D16" s="80">
        <v>91</v>
      </c>
      <c r="E16" s="81">
        <v>6.6471877282688094E-2</v>
      </c>
      <c r="F16" s="80">
        <v>111</v>
      </c>
      <c r="G16" s="82">
        <v>5.478775913129319E-2</v>
      </c>
      <c r="H16" s="83">
        <v>-0.18018018018018023</v>
      </c>
      <c r="I16" s="84">
        <v>156</v>
      </c>
      <c r="J16" s="85">
        <v>-0.41666666666666663</v>
      </c>
      <c r="K16" s="80">
        <v>996</v>
      </c>
      <c r="L16" s="81">
        <v>5.028017567772225E-2</v>
      </c>
      <c r="M16" s="80">
        <v>1126</v>
      </c>
      <c r="N16" s="82">
        <v>5.8820456563756986E-2</v>
      </c>
      <c r="O16" s="83">
        <v>-0.11545293072824159</v>
      </c>
    </row>
    <row r="17" spans="2:15" ht="14.45" customHeight="1">
      <c r="B17" s="78">
        <v>7</v>
      </c>
      <c r="C17" s="79" t="s">
        <v>12</v>
      </c>
      <c r="D17" s="80">
        <v>84</v>
      </c>
      <c r="E17" s="81">
        <v>6.1358655953250546E-2</v>
      </c>
      <c r="F17" s="80">
        <v>128</v>
      </c>
      <c r="G17" s="92">
        <v>6.3178677196446195E-2</v>
      </c>
      <c r="H17" s="83">
        <v>-0.34375</v>
      </c>
      <c r="I17" s="104">
        <v>96</v>
      </c>
      <c r="J17" s="93">
        <v>-0.125</v>
      </c>
      <c r="K17" s="80">
        <v>960</v>
      </c>
      <c r="L17" s="81">
        <v>4.8462819930334695E-2</v>
      </c>
      <c r="M17" s="80">
        <v>1173</v>
      </c>
      <c r="N17" s="92">
        <v>6.1275662121924465E-2</v>
      </c>
      <c r="O17" s="83">
        <v>-0.18158567774936063</v>
      </c>
    </row>
    <row r="18" spans="2:15">
      <c r="B18" s="175" t="s">
        <v>72</v>
      </c>
      <c r="C18" s="176"/>
      <c r="D18" s="53">
        <f>SUM(D11:D17)</f>
        <v>1333</v>
      </c>
      <c r="E18" s="52">
        <f>D18/D20</f>
        <v>0.97370343316289265</v>
      </c>
      <c r="F18" s="30">
        <f>SUM(F11:F17)</f>
        <v>2008</v>
      </c>
      <c r="G18" s="52">
        <f>F18/F20</f>
        <v>0.99111549851924974</v>
      </c>
      <c r="H18" s="51">
        <f>D18/F18-1</f>
        <v>-0.33615537848605581</v>
      </c>
      <c r="I18" s="30">
        <f>SUM(I11:I17)</f>
        <v>1645</v>
      </c>
      <c r="J18" s="32">
        <f>D18/I18-1</f>
        <v>-0.18966565349544073</v>
      </c>
      <c r="K18" s="30">
        <f>SUM(K11:K17)</f>
        <v>19614</v>
      </c>
      <c r="L18" s="52">
        <f>K18/K20</f>
        <v>0.99015598970165075</v>
      </c>
      <c r="M18" s="30">
        <f>SUM(M11:M17)</f>
        <v>19014</v>
      </c>
      <c r="N18" s="52">
        <f>M18/M20</f>
        <v>0.99326124431907226</v>
      </c>
      <c r="O18" s="51">
        <f>K18/M18-1</f>
        <v>3.1555695803092476E-2</v>
      </c>
    </row>
    <row r="19" spans="2:15">
      <c r="B19" s="175" t="s">
        <v>30</v>
      </c>
      <c r="C19" s="176"/>
      <c r="D19" s="30">
        <f>D20-D18</f>
        <v>36</v>
      </c>
      <c r="E19" s="52">
        <f>D19/D20</f>
        <v>2.6296566837107377E-2</v>
      </c>
      <c r="F19" s="30">
        <f>F20-F18</f>
        <v>18</v>
      </c>
      <c r="G19" s="52">
        <f>F19/F20</f>
        <v>8.8845014807502464E-3</v>
      </c>
      <c r="H19" s="51">
        <f>D19/F19-1</f>
        <v>1</v>
      </c>
      <c r="I19" s="30">
        <f>I20-I18</f>
        <v>11</v>
      </c>
      <c r="J19" s="32">
        <f>D19/I19-1</f>
        <v>2.2727272727272729</v>
      </c>
      <c r="K19" s="30">
        <f>K20-K18</f>
        <v>195</v>
      </c>
      <c r="L19" s="52">
        <f>K19/K20</f>
        <v>9.8440102983492345E-3</v>
      </c>
      <c r="M19" s="30">
        <f>M20-M18</f>
        <v>129</v>
      </c>
      <c r="N19" s="52">
        <f>M19/M20</f>
        <v>6.7387556809277542E-3</v>
      </c>
      <c r="O19" s="51">
        <f>K19/M19-1</f>
        <v>0.51162790697674421</v>
      </c>
    </row>
    <row r="20" spans="2:15">
      <c r="B20" s="47"/>
      <c r="C20" s="48" t="s">
        <v>31</v>
      </c>
      <c r="D20" s="54">
        <v>1369</v>
      </c>
      <c r="E20" s="86">
        <v>1</v>
      </c>
      <c r="F20" s="54">
        <v>2026</v>
      </c>
      <c r="G20" s="87">
        <v>1</v>
      </c>
      <c r="H20" s="49">
        <v>-0.32428430404738395</v>
      </c>
      <c r="I20" s="55">
        <v>1656</v>
      </c>
      <c r="J20" s="50">
        <v>-0.17330917874396135</v>
      </c>
      <c r="K20" s="54">
        <v>19809</v>
      </c>
      <c r="L20" s="86">
        <v>1</v>
      </c>
      <c r="M20" s="54">
        <v>19143</v>
      </c>
      <c r="N20" s="87">
        <v>1</v>
      </c>
      <c r="O20" s="49">
        <v>3.4790785143394398E-2</v>
      </c>
    </row>
    <row r="21" spans="2:15">
      <c r="B21" s="56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67" operator="lessThan">
      <formula>0</formula>
    </cfRule>
  </conditionalFormatting>
  <conditionalFormatting sqref="H19">
    <cfRule type="cellIs" dxfId="137" priority="68" operator="lessThan">
      <formula>0</formula>
    </cfRule>
  </conditionalFormatting>
  <conditionalFormatting sqref="J18:J19">
    <cfRule type="cellIs" dxfId="136" priority="66" operator="lessThan">
      <formula>0</formula>
    </cfRule>
  </conditionalFormatting>
  <conditionalFormatting sqref="O19">
    <cfRule type="cellIs" dxfId="135" priority="65" operator="lessThan">
      <formula>0</formula>
    </cfRule>
  </conditionalFormatting>
  <conditionalFormatting sqref="O18">
    <cfRule type="cellIs" dxfId="134" priority="64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43714</v>
      </c>
    </row>
    <row r="2" spans="2:15" ht="14.45" customHeight="1"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24"/>
    </row>
    <row r="3" spans="2:15" ht="14.45" customHeight="1">
      <c r="B3" s="167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9" t="s">
        <v>38</v>
      </c>
    </row>
    <row r="4" spans="2:15" ht="14.45" customHeight="1">
      <c r="B4" s="188" t="s">
        <v>22</v>
      </c>
      <c r="C4" s="188" t="s">
        <v>1</v>
      </c>
      <c r="D4" s="171" t="s">
        <v>83</v>
      </c>
      <c r="E4" s="161"/>
      <c r="F4" s="161"/>
      <c r="G4" s="161"/>
      <c r="H4" s="172"/>
      <c r="I4" s="161" t="s">
        <v>80</v>
      </c>
      <c r="J4" s="161"/>
      <c r="K4" s="171" t="s">
        <v>84</v>
      </c>
      <c r="L4" s="161"/>
      <c r="M4" s="161"/>
      <c r="N4" s="161"/>
      <c r="O4" s="172"/>
    </row>
    <row r="5" spans="2:15" ht="14.45" customHeight="1">
      <c r="B5" s="189"/>
      <c r="C5" s="189"/>
      <c r="D5" s="168" t="s">
        <v>85</v>
      </c>
      <c r="E5" s="169"/>
      <c r="F5" s="169"/>
      <c r="G5" s="169"/>
      <c r="H5" s="170"/>
      <c r="I5" s="169" t="s">
        <v>81</v>
      </c>
      <c r="J5" s="169"/>
      <c r="K5" s="168" t="s">
        <v>86</v>
      </c>
      <c r="L5" s="169"/>
      <c r="M5" s="169"/>
      <c r="N5" s="169"/>
      <c r="O5" s="170"/>
    </row>
    <row r="6" spans="2:15" ht="14.45" customHeight="1">
      <c r="B6" s="189"/>
      <c r="C6" s="187"/>
      <c r="D6" s="162">
        <v>2019</v>
      </c>
      <c r="E6" s="163"/>
      <c r="F6" s="173">
        <v>2018</v>
      </c>
      <c r="G6" s="173"/>
      <c r="H6" s="190" t="s">
        <v>23</v>
      </c>
      <c r="I6" s="192">
        <v>2019</v>
      </c>
      <c r="J6" s="162" t="s">
        <v>87</v>
      </c>
      <c r="K6" s="162">
        <v>2019</v>
      </c>
      <c r="L6" s="163"/>
      <c r="M6" s="173">
        <v>2018</v>
      </c>
      <c r="N6" s="163"/>
      <c r="O6" s="177" t="s">
        <v>23</v>
      </c>
    </row>
    <row r="7" spans="2:15" ht="14.45" customHeight="1">
      <c r="B7" s="195" t="s">
        <v>22</v>
      </c>
      <c r="C7" s="178" t="s">
        <v>25</v>
      </c>
      <c r="D7" s="164"/>
      <c r="E7" s="165"/>
      <c r="F7" s="174"/>
      <c r="G7" s="174"/>
      <c r="H7" s="191"/>
      <c r="I7" s="193"/>
      <c r="J7" s="194"/>
      <c r="K7" s="164"/>
      <c r="L7" s="165"/>
      <c r="M7" s="174"/>
      <c r="N7" s="165"/>
      <c r="O7" s="177"/>
    </row>
    <row r="8" spans="2:15" ht="14.45" customHeight="1">
      <c r="B8" s="195"/>
      <c r="C8" s="178"/>
      <c r="D8" s="155" t="s">
        <v>26</v>
      </c>
      <c r="E8" s="152" t="s">
        <v>2</v>
      </c>
      <c r="F8" s="151" t="s">
        <v>26</v>
      </c>
      <c r="G8" s="60" t="s">
        <v>2</v>
      </c>
      <c r="H8" s="180" t="s">
        <v>27</v>
      </c>
      <c r="I8" s="61" t="s">
        <v>26</v>
      </c>
      <c r="J8" s="182" t="s">
        <v>88</v>
      </c>
      <c r="K8" s="155" t="s">
        <v>26</v>
      </c>
      <c r="L8" s="59" t="s">
        <v>2</v>
      </c>
      <c r="M8" s="151" t="s">
        <v>26</v>
      </c>
      <c r="N8" s="59" t="s">
        <v>2</v>
      </c>
      <c r="O8" s="184" t="s">
        <v>27</v>
      </c>
    </row>
    <row r="9" spans="2:15" ht="14.45" customHeight="1">
      <c r="B9" s="196"/>
      <c r="C9" s="179"/>
      <c r="D9" s="153" t="s">
        <v>28</v>
      </c>
      <c r="E9" s="154" t="s">
        <v>29</v>
      </c>
      <c r="F9" s="57" t="s">
        <v>28</v>
      </c>
      <c r="G9" s="58" t="s">
        <v>29</v>
      </c>
      <c r="H9" s="181"/>
      <c r="I9" s="62" t="s">
        <v>28</v>
      </c>
      <c r="J9" s="183"/>
      <c r="K9" s="153" t="s">
        <v>28</v>
      </c>
      <c r="L9" s="154" t="s">
        <v>29</v>
      </c>
      <c r="M9" s="57" t="s">
        <v>28</v>
      </c>
      <c r="N9" s="154" t="s">
        <v>29</v>
      </c>
      <c r="O9" s="185"/>
    </row>
    <row r="10" spans="2:15" ht="14.45" customHeight="1">
      <c r="B10" s="78"/>
      <c r="C10" s="71" t="s">
        <v>12</v>
      </c>
      <c r="D10" s="88">
        <v>71</v>
      </c>
      <c r="E10" s="73">
        <v>0.3858695652173913</v>
      </c>
      <c r="F10" s="89">
        <v>76</v>
      </c>
      <c r="G10" s="74">
        <v>0.38974358974358975</v>
      </c>
      <c r="H10" s="75">
        <v>-6.5789473684210509E-2</v>
      </c>
      <c r="I10" s="89">
        <v>69</v>
      </c>
      <c r="J10" s="77">
        <v>2.8985507246376718E-2</v>
      </c>
      <c r="K10" s="88">
        <v>712</v>
      </c>
      <c r="L10" s="73">
        <v>0.4110854503464203</v>
      </c>
      <c r="M10" s="89">
        <v>622</v>
      </c>
      <c r="N10" s="74">
        <v>0.40813648293963256</v>
      </c>
      <c r="O10" s="75">
        <v>0.14469453376205799</v>
      </c>
    </row>
    <row r="11" spans="2:15" ht="14.45" customHeight="1">
      <c r="B11" s="78"/>
      <c r="C11" s="79" t="s">
        <v>4</v>
      </c>
      <c r="D11" s="90">
        <v>41</v>
      </c>
      <c r="E11" s="81">
        <v>0.22282608695652173</v>
      </c>
      <c r="F11" s="91">
        <v>56</v>
      </c>
      <c r="G11" s="92">
        <v>0.28717948717948716</v>
      </c>
      <c r="H11" s="83">
        <v>-0.2678571428571429</v>
      </c>
      <c r="I11" s="91">
        <v>64</v>
      </c>
      <c r="J11" s="93">
        <v>-0.359375</v>
      </c>
      <c r="K11" s="90">
        <v>425</v>
      </c>
      <c r="L11" s="81">
        <v>0.24538106235565821</v>
      </c>
      <c r="M11" s="91">
        <v>401</v>
      </c>
      <c r="N11" s="92">
        <v>0.26312335958005251</v>
      </c>
      <c r="O11" s="83">
        <v>5.9850374064837952E-2</v>
      </c>
    </row>
    <row r="12" spans="2:15" ht="14.45" customHeight="1">
      <c r="B12" s="78"/>
      <c r="C12" s="79" t="s">
        <v>9</v>
      </c>
      <c r="D12" s="90">
        <v>30</v>
      </c>
      <c r="E12" s="81">
        <v>0.16304347826086957</v>
      </c>
      <c r="F12" s="91">
        <v>35</v>
      </c>
      <c r="G12" s="92">
        <v>0.17948717948717949</v>
      </c>
      <c r="H12" s="83">
        <v>-0.1428571428571429</v>
      </c>
      <c r="I12" s="91">
        <v>43</v>
      </c>
      <c r="J12" s="93">
        <v>-0.30232558139534882</v>
      </c>
      <c r="K12" s="90">
        <v>312</v>
      </c>
      <c r="L12" s="81">
        <v>0.18013856812933027</v>
      </c>
      <c r="M12" s="91">
        <v>263</v>
      </c>
      <c r="N12" s="92">
        <v>0.1725721784776903</v>
      </c>
      <c r="O12" s="83">
        <v>0.18631178707224327</v>
      </c>
    </row>
    <row r="13" spans="2:15" ht="14.45" customHeight="1">
      <c r="B13" s="78"/>
      <c r="C13" s="79" t="s">
        <v>43</v>
      </c>
      <c r="D13" s="90">
        <v>17</v>
      </c>
      <c r="E13" s="81">
        <v>9.2391304347826081E-2</v>
      </c>
      <c r="F13" s="91">
        <v>9</v>
      </c>
      <c r="G13" s="92">
        <v>4.6153846153846156E-2</v>
      </c>
      <c r="H13" s="83">
        <v>0.88888888888888884</v>
      </c>
      <c r="I13" s="91">
        <v>0</v>
      </c>
      <c r="J13" s="93"/>
      <c r="K13" s="90">
        <v>91</v>
      </c>
      <c r="L13" s="81">
        <v>5.2540415704387992E-2</v>
      </c>
      <c r="M13" s="91">
        <v>64</v>
      </c>
      <c r="N13" s="92">
        <v>4.1994750656167978E-2</v>
      </c>
      <c r="O13" s="83">
        <v>0.421875</v>
      </c>
    </row>
    <row r="14" spans="2:15" ht="14.45" customHeight="1">
      <c r="B14" s="121"/>
      <c r="C14" s="79" t="s">
        <v>3</v>
      </c>
      <c r="D14" s="90">
        <v>12</v>
      </c>
      <c r="E14" s="81">
        <v>6.5217391304347824E-2</v>
      </c>
      <c r="F14" s="91">
        <v>6</v>
      </c>
      <c r="G14" s="92">
        <v>3.0769230769230771E-2</v>
      </c>
      <c r="H14" s="83">
        <v>1</v>
      </c>
      <c r="I14" s="91">
        <v>3</v>
      </c>
      <c r="J14" s="93">
        <v>3</v>
      </c>
      <c r="K14" s="90">
        <v>80</v>
      </c>
      <c r="L14" s="81">
        <v>4.6189376443418015E-2</v>
      </c>
      <c r="M14" s="91">
        <v>90</v>
      </c>
      <c r="N14" s="92">
        <v>5.905511811023622E-2</v>
      </c>
      <c r="O14" s="83">
        <v>-0.11111111111111116</v>
      </c>
    </row>
    <row r="15" spans="2:15" ht="14.45" customHeight="1">
      <c r="B15" s="78"/>
      <c r="C15" s="79" t="s">
        <v>11</v>
      </c>
      <c r="D15" s="90">
        <v>2</v>
      </c>
      <c r="E15" s="81">
        <v>1.0869565217391304E-2</v>
      </c>
      <c r="F15" s="91">
        <v>4</v>
      </c>
      <c r="G15" s="92">
        <v>2.0512820512820513E-2</v>
      </c>
      <c r="H15" s="83">
        <v>-0.5</v>
      </c>
      <c r="I15" s="91">
        <v>5</v>
      </c>
      <c r="J15" s="93">
        <v>-0.6</v>
      </c>
      <c r="K15" s="90">
        <v>33</v>
      </c>
      <c r="L15" s="81">
        <v>1.9053117782909929E-2</v>
      </c>
      <c r="M15" s="91">
        <v>29</v>
      </c>
      <c r="N15" s="92">
        <v>1.9028871391076115E-2</v>
      </c>
      <c r="O15" s="83">
        <v>0.13793103448275867</v>
      </c>
    </row>
    <row r="16" spans="2:15" ht="14.45" customHeight="1">
      <c r="B16" s="78"/>
      <c r="C16" s="79" t="s">
        <v>17</v>
      </c>
      <c r="D16" s="90">
        <v>4</v>
      </c>
      <c r="E16" s="81">
        <v>2.1739130434782608E-2</v>
      </c>
      <c r="F16" s="91">
        <v>0</v>
      </c>
      <c r="G16" s="92">
        <v>0</v>
      </c>
      <c r="H16" s="83"/>
      <c r="I16" s="91">
        <v>2</v>
      </c>
      <c r="J16" s="93">
        <v>1</v>
      </c>
      <c r="K16" s="90">
        <v>29</v>
      </c>
      <c r="L16" s="81">
        <v>1.674364896073903E-2</v>
      </c>
      <c r="M16" s="91">
        <v>10</v>
      </c>
      <c r="N16" s="92">
        <v>6.5616797900262466E-3</v>
      </c>
      <c r="O16" s="83">
        <v>1.9</v>
      </c>
    </row>
    <row r="17" spans="2:15" ht="14.45" customHeight="1">
      <c r="B17" s="147"/>
      <c r="C17" s="94" t="s">
        <v>30</v>
      </c>
      <c r="D17" s="95">
        <v>7</v>
      </c>
      <c r="E17" s="96">
        <v>3.8043478260869568E-2</v>
      </c>
      <c r="F17" s="95">
        <v>9</v>
      </c>
      <c r="G17" s="96">
        <v>4.6153846153846156E-2</v>
      </c>
      <c r="H17" s="97">
        <v>-0.22222222222222221</v>
      </c>
      <c r="I17" s="95">
        <v>10</v>
      </c>
      <c r="J17" s="96">
        <v>5.1546391752577317E-2</v>
      </c>
      <c r="K17" s="95">
        <v>50</v>
      </c>
      <c r="L17" s="96">
        <v>2.8868360277136258E-2</v>
      </c>
      <c r="M17" s="95">
        <v>45</v>
      </c>
      <c r="N17" s="96">
        <v>2.952755905511811E-2</v>
      </c>
      <c r="O17" s="98">
        <v>0.11111111111111116</v>
      </c>
    </row>
    <row r="18" spans="2:15" ht="14.45" customHeight="1">
      <c r="B18" s="26" t="s">
        <v>5</v>
      </c>
      <c r="C18" s="99" t="s">
        <v>31</v>
      </c>
      <c r="D18" s="100">
        <v>184</v>
      </c>
      <c r="E18" s="18">
        <v>1</v>
      </c>
      <c r="F18" s="100">
        <v>195</v>
      </c>
      <c r="G18" s="18">
        <v>1</v>
      </c>
      <c r="H18" s="19">
        <v>-5.6410256410256432E-2</v>
      </c>
      <c r="I18" s="100">
        <v>194</v>
      </c>
      <c r="J18" s="20">
        <v>-5.1546391752577359E-2</v>
      </c>
      <c r="K18" s="100">
        <v>1732</v>
      </c>
      <c r="L18" s="18">
        <v>1</v>
      </c>
      <c r="M18" s="100">
        <v>1524</v>
      </c>
      <c r="N18" s="20">
        <v>0.99999999999999978</v>
      </c>
      <c r="O18" s="22">
        <v>0.13648293963254599</v>
      </c>
    </row>
    <row r="19" spans="2:15" ht="14.45" customHeight="1">
      <c r="B19" s="78"/>
      <c r="C19" s="71" t="s">
        <v>3</v>
      </c>
      <c r="D19" s="88">
        <v>249</v>
      </c>
      <c r="E19" s="73">
        <v>0.21083827265029637</v>
      </c>
      <c r="F19" s="89">
        <v>451</v>
      </c>
      <c r="G19" s="74">
        <v>0.246448087431694</v>
      </c>
      <c r="H19" s="75">
        <v>-0.44789356984478934</v>
      </c>
      <c r="I19" s="89">
        <v>330</v>
      </c>
      <c r="J19" s="77">
        <v>-0.24545454545454548</v>
      </c>
      <c r="K19" s="88">
        <v>4118</v>
      </c>
      <c r="L19" s="73">
        <v>0.22804297264370363</v>
      </c>
      <c r="M19" s="89">
        <v>4367</v>
      </c>
      <c r="N19" s="74">
        <v>0.24799818274745869</v>
      </c>
      <c r="O19" s="75">
        <v>-5.7018548202427244E-2</v>
      </c>
    </row>
    <row r="20" spans="2:15" ht="14.45" customHeight="1">
      <c r="B20" s="78"/>
      <c r="C20" s="79" t="s">
        <v>10</v>
      </c>
      <c r="D20" s="90">
        <v>184</v>
      </c>
      <c r="E20" s="81">
        <v>0.15580016934801016</v>
      </c>
      <c r="F20" s="91">
        <v>242</v>
      </c>
      <c r="G20" s="92">
        <v>0.13224043715846995</v>
      </c>
      <c r="H20" s="83">
        <v>-0.23966942148760328</v>
      </c>
      <c r="I20" s="91">
        <v>246</v>
      </c>
      <c r="J20" s="93">
        <v>-0.25203252032520329</v>
      </c>
      <c r="K20" s="90">
        <v>4091</v>
      </c>
      <c r="L20" s="81">
        <v>0.22654779045298482</v>
      </c>
      <c r="M20" s="91">
        <v>3169</v>
      </c>
      <c r="N20" s="92">
        <v>0.17996479073201205</v>
      </c>
      <c r="O20" s="83">
        <v>0.29094351530451257</v>
      </c>
    </row>
    <row r="21" spans="2:15" ht="14.45" customHeight="1">
      <c r="B21" s="78"/>
      <c r="C21" s="79" t="s">
        <v>4</v>
      </c>
      <c r="D21" s="90">
        <v>269</v>
      </c>
      <c r="E21" s="81">
        <v>0.22777307366638441</v>
      </c>
      <c r="F21" s="91">
        <v>305</v>
      </c>
      <c r="G21" s="92">
        <v>0.16666666666666666</v>
      </c>
      <c r="H21" s="83">
        <v>-0.11803278688524588</v>
      </c>
      <c r="I21" s="91">
        <v>257</v>
      </c>
      <c r="J21" s="93">
        <v>4.6692607003891107E-2</v>
      </c>
      <c r="K21" s="90">
        <v>3111</v>
      </c>
      <c r="L21" s="81">
        <v>0.17227821464171006</v>
      </c>
      <c r="M21" s="91">
        <v>3471</v>
      </c>
      <c r="N21" s="92">
        <v>0.19711511159066386</v>
      </c>
      <c r="O21" s="83">
        <v>-0.10371650821089018</v>
      </c>
    </row>
    <row r="22" spans="2:15" ht="14.45" customHeight="1">
      <c r="B22" s="78"/>
      <c r="C22" s="79" t="s">
        <v>8</v>
      </c>
      <c r="D22" s="90">
        <v>151</v>
      </c>
      <c r="E22" s="81">
        <v>0.12785774767146485</v>
      </c>
      <c r="F22" s="91">
        <v>321</v>
      </c>
      <c r="G22" s="92">
        <v>0.17540983606557378</v>
      </c>
      <c r="H22" s="83">
        <v>-0.52959501557632405</v>
      </c>
      <c r="I22" s="91">
        <v>283</v>
      </c>
      <c r="J22" s="93">
        <v>-0.46643109540636041</v>
      </c>
      <c r="K22" s="90">
        <v>2829</v>
      </c>
      <c r="L22" s="81">
        <v>0.15666186731642484</v>
      </c>
      <c r="M22" s="91">
        <v>2602</v>
      </c>
      <c r="N22" s="92">
        <v>0.14776534726560281</v>
      </c>
      <c r="O22" s="83">
        <v>8.7240584166026203E-2</v>
      </c>
    </row>
    <row r="23" spans="2:15" ht="14.45" customHeight="1">
      <c r="B23" s="121"/>
      <c r="C23" s="79" t="s">
        <v>9</v>
      </c>
      <c r="D23" s="90">
        <v>220</v>
      </c>
      <c r="E23" s="81">
        <v>0.18628281117696868</v>
      </c>
      <c r="F23" s="91">
        <v>350</v>
      </c>
      <c r="G23" s="92">
        <v>0.19125683060109289</v>
      </c>
      <c r="H23" s="83">
        <v>-0.37142857142857144</v>
      </c>
      <c r="I23" s="91">
        <v>164</v>
      </c>
      <c r="J23" s="93">
        <v>0.34146341463414642</v>
      </c>
      <c r="K23" s="90">
        <v>2679</v>
      </c>
      <c r="L23" s="81">
        <v>0.14835529959020932</v>
      </c>
      <c r="M23" s="91">
        <v>2341</v>
      </c>
      <c r="N23" s="92">
        <v>0.13294338122550969</v>
      </c>
      <c r="O23" s="83">
        <v>0.14438274241777016</v>
      </c>
    </row>
    <row r="24" spans="2:15" ht="14.45" customHeight="1">
      <c r="B24" s="78"/>
      <c r="C24" s="79" t="s">
        <v>11</v>
      </c>
      <c r="D24" s="90">
        <v>86</v>
      </c>
      <c r="E24" s="81">
        <v>7.2819644369178663E-2</v>
      </c>
      <c r="F24" s="91">
        <v>107</v>
      </c>
      <c r="G24" s="92">
        <v>5.8469945355191254E-2</v>
      </c>
      <c r="H24" s="83">
        <v>-0.19626168224299068</v>
      </c>
      <c r="I24" s="91">
        <v>148</v>
      </c>
      <c r="J24" s="93">
        <v>-0.41891891891891897</v>
      </c>
      <c r="K24" s="90">
        <v>955</v>
      </c>
      <c r="L24" s="81">
        <v>5.2885147856905526E-2</v>
      </c>
      <c r="M24" s="91">
        <v>1096</v>
      </c>
      <c r="N24" s="92">
        <v>6.224089954000795E-2</v>
      </c>
      <c r="O24" s="83">
        <v>-0.1286496350364964</v>
      </c>
    </row>
    <row r="25" spans="2:15" ht="14.45" customHeight="1">
      <c r="B25" s="78"/>
      <c r="C25" s="79" t="s">
        <v>12</v>
      </c>
      <c r="D25" s="90">
        <v>13</v>
      </c>
      <c r="E25" s="81">
        <v>1.100762066045724E-2</v>
      </c>
      <c r="F25" s="91">
        <v>51</v>
      </c>
      <c r="G25" s="92">
        <v>2.7868852459016394E-2</v>
      </c>
      <c r="H25" s="83">
        <v>-0.74509803921568629</v>
      </c>
      <c r="I25" s="91">
        <v>26</v>
      </c>
      <c r="J25" s="93">
        <v>-0.5</v>
      </c>
      <c r="K25" s="90">
        <v>247</v>
      </c>
      <c r="L25" s="81">
        <v>1.3678148189168236E-2</v>
      </c>
      <c r="M25" s="91">
        <v>547</v>
      </c>
      <c r="N25" s="92">
        <v>3.1063660628087908E-2</v>
      </c>
      <c r="O25" s="83">
        <v>-0.54844606946983543</v>
      </c>
    </row>
    <row r="26" spans="2:15" ht="14.45" customHeight="1">
      <c r="B26" s="147"/>
      <c r="C26" s="94" t="s">
        <v>30</v>
      </c>
      <c r="D26" s="95">
        <v>9</v>
      </c>
      <c r="E26" s="96">
        <v>7.620660457239626E-3</v>
      </c>
      <c r="F26" s="95">
        <v>3</v>
      </c>
      <c r="G26" s="101">
        <v>1.639344262295082E-3</v>
      </c>
      <c r="H26" s="97">
        <v>2</v>
      </c>
      <c r="I26" s="95">
        <v>2</v>
      </c>
      <c r="J26" s="102">
        <v>3.5</v>
      </c>
      <c r="K26" s="95">
        <v>28</v>
      </c>
      <c r="L26" s="101">
        <v>1.5505593088935652E-3</v>
      </c>
      <c r="M26" s="95">
        <v>16</v>
      </c>
      <c r="N26" s="101">
        <v>9.0862627065705043E-4</v>
      </c>
      <c r="O26" s="98">
        <v>0.75</v>
      </c>
    </row>
    <row r="27" spans="2:15" ht="14.45" customHeight="1">
      <c r="B27" s="25" t="s">
        <v>6</v>
      </c>
      <c r="C27" s="99" t="s">
        <v>31</v>
      </c>
      <c r="D27" s="39">
        <v>1181</v>
      </c>
      <c r="E27" s="18">
        <v>1</v>
      </c>
      <c r="F27" s="39">
        <v>1830</v>
      </c>
      <c r="G27" s="18">
        <v>0.99999999999999989</v>
      </c>
      <c r="H27" s="19">
        <v>-0.35464480874316939</v>
      </c>
      <c r="I27" s="39">
        <v>1456</v>
      </c>
      <c r="J27" s="20">
        <v>-0.18887362637362637</v>
      </c>
      <c r="K27" s="39">
        <v>18058</v>
      </c>
      <c r="L27" s="18">
        <v>0.99999999999999967</v>
      </c>
      <c r="M27" s="39">
        <v>17609</v>
      </c>
      <c r="N27" s="20">
        <v>1.0000000000000002</v>
      </c>
      <c r="O27" s="22">
        <v>2.5498324720313548E-2</v>
      </c>
    </row>
    <row r="28" spans="2:15" ht="14.45" customHeight="1">
      <c r="B28" s="25" t="s">
        <v>59</v>
      </c>
      <c r="C28" s="99" t="s">
        <v>31</v>
      </c>
      <c r="D28" s="100">
        <v>4</v>
      </c>
      <c r="E28" s="18">
        <v>1</v>
      </c>
      <c r="F28" s="100">
        <v>1</v>
      </c>
      <c r="G28" s="18">
        <v>1</v>
      </c>
      <c r="H28" s="19">
        <v>3</v>
      </c>
      <c r="I28" s="100">
        <v>6</v>
      </c>
      <c r="J28" s="20">
        <v>-0.33333333333333337</v>
      </c>
      <c r="K28" s="100">
        <v>19</v>
      </c>
      <c r="L28" s="18">
        <v>0.99999999999999978</v>
      </c>
      <c r="M28" s="100">
        <v>10</v>
      </c>
      <c r="N28" s="20">
        <v>1</v>
      </c>
      <c r="O28" s="22">
        <v>0.89999999999999991</v>
      </c>
    </row>
    <row r="29" spans="2:15" ht="14.45" customHeight="1">
      <c r="B29" s="26"/>
      <c r="C29" s="103" t="s">
        <v>31</v>
      </c>
      <c r="D29" s="40">
        <v>1369</v>
      </c>
      <c r="E29" s="13">
        <v>1</v>
      </c>
      <c r="F29" s="40">
        <v>2026</v>
      </c>
      <c r="G29" s="13">
        <v>1</v>
      </c>
      <c r="H29" s="14">
        <v>-0.32428430404738395</v>
      </c>
      <c r="I29" s="40">
        <v>1656</v>
      </c>
      <c r="J29" s="15">
        <v>-0.17330917874396135</v>
      </c>
      <c r="K29" s="40">
        <v>19809</v>
      </c>
      <c r="L29" s="13">
        <v>1</v>
      </c>
      <c r="M29" s="40">
        <v>19143</v>
      </c>
      <c r="N29" s="13">
        <v>1</v>
      </c>
      <c r="O29" s="23">
        <v>3.4790785143394398E-2</v>
      </c>
    </row>
    <row r="30" spans="2:15" ht="14.45" customHeight="1">
      <c r="B30" t="s">
        <v>55</v>
      </c>
    </row>
    <row r="31" spans="2:15">
      <c r="B31" s="16" t="s">
        <v>56</v>
      </c>
    </row>
    <row r="33" spans="2:15">
      <c r="B33" s="166" t="s">
        <v>41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24"/>
    </row>
    <row r="34" spans="2:15">
      <c r="B34" s="167" t="s">
        <v>42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9" t="s">
        <v>38</v>
      </c>
    </row>
    <row r="35" spans="2:15" ht="14.45" customHeight="1">
      <c r="B35" s="188" t="s">
        <v>22</v>
      </c>
      <c r="C35" s="188" t="s">
        <v>1</v>
      </c>
      <c r="D35" s="171" t="s">
        <v>83</v>
      </c>
      <c r="E35" s="161"/>
      <c r="F35" s="161"/>
      <c r="G35" s="161"/>
      <c r="H35" s="172"/>
      <c r="I35" s="171" t="s">
        <v>80</v>
      </c>
      <c r="J35" s="172"/>
      <c r="K35" s="171" t="s">
        <v>84</v>
      </c>
      <c r="L35" s="161"/>
      <c r="M35" s="161"/>
      <c r="N35" s="161"/>
      <c r="O35" s="172"/>
    </row>
    <row r="36" spans="2:15" ht="14.45" customHeight="1">
      <c r="B36" s="189"/>
      <c r="C36" s="189"/>
      <c r="D36" s="168" t="s">
        <v>85</v>
      </c>
      <c r="E36" s="169"/>
      <c r="F36" s="169"/>
      <c r="G36" s="169"/>
      <c r="H36" s="170"/>
      <c r="I36" s="168" t="s">
        <v>81</v>
      </c>
      <c r="J36" s="170"/>
      <c r="K36" s="168" t="s">
        <v>86</v>
      </c>
      <c r="L36" s="169"/>
      <c r="M36" s="169"/>
      <c r="N36" s="169"/>
      <c r="O36" s="170"/>
    </row>
    <row r="37" spans="2:15" ht="14.45" customHeight="1">
      <c r="B37" s="189"/>
      <c r="C37" s="189"/>
      <c r="D37" s="162">
        <v>2019</v>
      </c>
      <c r="E37" s="163"/>
      <c r="F37" s="162">
        <v>2018</v>
      </c>
      <c r="G37" s="163"/>
      <c r="H37" s="190" t="s">
        <v>23</v>
      </c>
      <c r="I37" s="197">
        <v>2019</v>
      </c>
      <c r="J37" s="199" t="s">
        <v>87</v>
      </c>
      <c r="K37" s="162">
        <v>2019</v>
      </c>
      <c r="L37" s="163"/>
      <c r="M37" s="162">
        <v>2018</v>
      </c>
      <c r="N37" s="163"/>
      <c r="O37" s="190" t="s">
        <v>23</v>
      </c>
    </row>
    <row r="38" spans="2:15" ht="18.75" customHeight="1">
      <c r="B38" s="195" t="s">
        <v>22</v>
      </c>
      <c r="C38" s="195" t="s">
        <v>25</v>
      </c>
      <c r="D38" s="164"/>
      <c r="E38" s="165"/>
      <c r="F38" s="164"/>
      <c r="G38" s="165"/>
      <c r="H38" s="191"/>
      <c r="I38" s="198"/>
      <c r="J38" s="200"/>
      <c r="K38" s="164"/>
      <c r="L38" s="165"/>
      <c r="M38" s="164"/>
      <c r="N38" s="165"/>
      <c r="O38" s="191"/>
    </row>
    <row r="39" spans="2:15" ht="14.45" customHeight="1">
      <c r="B39" s="195"/>
      <c r="C39" s="195"/>
      <c r="D39" s="155" t="s">
        <v>26</v>
      </c>
      <c r="E39" s="152" t="s">
        <v>2</v>
      </c>
      <c r="F39" s="151" t="s">
        <v>26</v>
      </c>
      <c r="G39" s="60" t="s">
        <v>2</v>
      </c>
      <c r="H39" s="180" t="s">
        <v>27</v>
      </c>
      <c r="I39" s="61" t="s">
        <v>26</v>
      </c>
      <c r="J39" s="201" t="s">
        <v>88</v>
      </c>
      <c r="K39" s="155" t="s">
        <v>26</v>
      </c>
      <c r="L39" s="59" t="s">
        <v>2</v>
      </c>
      <c r="M39" s="151" t="s">
        <v>26</v>
      </c>
      <c r="N39" s="59" t="s">
        <v>2</v>
      </c>
      <c r="O39" s="180" t="s">
        <v>27</v>
      </c>
    </row>
    <row r="40" spans="2:15" ht="25.5">
      <c r="B40" s="196"/>
      <c r="C40" s="196"/>
      <c r="D40" s="153" t="s">
        <v>28</v>
      </c>
      <c r="E40" s="154" t="s">
        <v>29</v>
      </c>
      <c r="F40" s="57" t="s">
        <v>28</v>
      </c>
      <c r="G40" s="58" t="s">
        <v>29</v>
      </c>
      <c r="H40" s="181"/>
      <c r="I40" s="62" t="s">
        <v>28</v>
      </c>
      <c r="J40" s="202"/>
      <c r="K40" s="153" t="s">
        <v>28</v>
      </c>
      <c r="L40" s="154" t="s">
        <v>29</v>
      </c>
      <c r="M40" s="57" t="s">
        <v>28</v>
      </c>
      <c r="N40" s="154" t="s">
        <v>29</v>
      </c>
      <c r="O40" s="181"/>
    </row>
    <row r="41" spans="2:15">
      <c r="B41" s="78"/>
      <c r="C41" s="71" t="s">
        <v>12</v>
      </c>
      <c r="D41" s="88"/>
      <c r="E41" s="73"/>
      <c r="F41" s="89"/>
      <c r="G41" s="74"/>
      <c r="H41" s="75"/>
      <c r="I41" s="88"/>
      <c r="J41" s="77"/>
      <c r="K41" s="88"/>
      <c r="L41" s="73"/>
      <c r="M41" s="89">
        <v>2</v>
      </c>
      <c r="N41" s="74">
        <v>0.5</v>
      </c>
      <c r="O41" s="75"/>
    </row>
    <row r="42" spans="2:15">
      <c r="B42" s="78"/>
      <c r="C42" s="79" t="s">
        <v>4</v>
      </c>
      <c r="D42" s="90"/>
      <c r="E42" s="81"/>
      <c r="F42" s="91"/>
      <c r="G42" s="92"/>
      <c r="H42" s="83"/>
      <c r="I42" s="90"/>
      <c r="J42" s="93"/>
      <c r="K42" s="90"/>
      <c r="L42" s="81"/>
      <c r="M42" s="91">
        <v>1</v>
      </c>
      <c r="N42" s="92">
        <v>0.25</v>
      </c>
      <c r="O42" s="83"/>
    </row>
    <row r="43" spans="2:15">
      <c r="B43" s="78"/>
      <c r="C43" s="79" t="s">
        <v>9</v>
      </c>
      <c r="D43" s="90"/>
      <c r="E43" s="81"/>
      <c r="F43" s="91"/>
      <c r="G43" s="92"/>
      <c r="H43" s="83"/>
      <c r="I43" s="91"/>
      <c r="J43" s="93"/>
      <c r="K43" s="90"/>
      <c r="L43" s="81"/>
      <c r="M43" s="91">
        <v>1</v>
      </c>
      <c r="N43" s="92">
        <v>0.25</v>
      </c>
      <c r="O43" s="83"/>
    </row>
    <row r="44" spans="2:15">
      <c r="B44" s="26" t="s">
        <v>5</v>
      </c>
      <c r="C44" s="99" t="s">
        <v>31</v>
      </c>
      <c r="D44" s="100">
        <v>0</v>
      </c>
      <c r="E44" s="18">
        <v>0</v>
      </c>
      <c r="F44" s="100">
        <v>0</v>
      </c>
      <c r="G44" s="18">
        <v>0</v>
      </c>
      <c r="H44" s="21"/>
      <c r="I44" s="100">
        <v>0</v>
      </c>
      <c r="J44" s="18">
        <v>0</v>
      </c>
      <c r="K44" s="100">
        <v>0</v>
      </c>
      <c r="L44" s="18">
        <v>0</v>
      </c>
      <c r="M44" s="100">
        <v>4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207</v>
      </c>
      <c r="E45" s="73">
        <v>0.23657142857142857</v>
      </c>
      <c r="F45" s="89">
        <v>395</v>
      </c>
      <c r="G45" s="74">
        <v>0.27954706298655341</v>
      </c>
      <c r="H45" s="75">
        <v>-0.47594936708860758</v>
      </c>
      <c r="I45" s="89">
        <v>294</v>
      </c>
      <c r="J45" s="77">
        <v>-0.29591836734693877</v>
      </c>
      <c r="K45" s="88">
        <v>3634</v>
      </c>
      <c r="L45" s="73">
        <v>0.24864864864864866</v>
      </c>
      <c r="M45" s="89">
        <v>3781</v>
      </c>
      <c r="N45" s="74">
        <v>0.26535195452312443</v>
      </c>
      <c r="O45" s="75">
        <v>-3.8878603544035939E-2</v>
      </c>
    </row>
    <row r="46" spans="2:15">
      <c r="B46" s="78"/>
      <c r="C46" s="79" t="s">
        <v>10</v>
      </c>
      <c r="D46" s="90">
        <v>114</v>
      </c>
      <c r="E46" s="81">
        <v>0.13028571428571428</v>
      </c>
      <c r="F46" s="91">
        <v>173</v>
      </c>
      <c r="G46" s="92">
        <v>0.1224345364472753</v>
      </c>
      <c r="H46" s="83">
        <v>-0.34104046242774566</v>
      </c>
      <c r="I46" s="91">
        <v>161</v>
      </c>
      <c r="J46" s="93">
        <v>-0.29192546583850931</v>
      </c>
      <c r="K46" s="90">
        <v>3333</v>
      </c>
      <c r="L46" s="81">
        <v>0.22805336982552171</v>
      </c>
      <c r="M46" s="91">
        <v>2558</v>
      </c>
      <c r="N46" s="92">
        <v>0.1795213699206962</v>
      </c>
      <c r="O46" s="83">
        <v>0.30297107114933541</v>
      </c>
    </row>
    <row r="47" spans="2:15">
      <c r="B47" s="78"/>
      <c r="C47" s="79" t="s">
        <v>8</v>
      </c>
      <c r="D47" s="90">
        <v>102</v>
      </c>
      <c r="E47" s="81">
        <v>0.11657142857142858</v>
      </c>
      <c r="F47" s="91">
        <v>247</v>
      </c>
      <c r="G47" s="92">
        <v>0.17480537862703469</v>
      </c>
      <c r="H47" s="83">
        <v>-0.58704453441295545</v>
      </c>
      <c r="I47" s="91">
        <v>234</v>
      </c>
      <c r="J47" s="93">
        <v>-0.5641025641025641</v>
      </c>
      <c r="K47" s="90">
        <v>2317</v>
      </c>
      <c r="L47" s="81">
        <v>0.15853575094081424</v>
      </c>
      <c r="M47" s="91">
        <v>2110</v>
      </c>
      <c r="N47" s="92">
        <v>0.14808056705733735</v>
      </c>
      <c r="O47" s="83">
        <v>9.8104265402843671E-2</v>
      </c>
    </row>
    <row r="48" spans="2:15">
      <c r="B48" s="78"/>
      <c r="C48" s="79" t="s">
        <v>4</v>
      </c>
      <c r="D48" s="90">
        <v>191</v>
      </c>
      <c r="E48" s="81">
        <v>0.21828571428571428</v>
      </c>
      <c r="F48" s="91">
        <v>223</v>
      </c>
      <c r="G48" s="92">
        <v>0.1578202406227884</v>
      </c>
      <c r="H48" s="83">
        <v>-0.1434977578475336</v>
      </c>
      <c r="I48" s="91">
        <v>204</v>
      </c>
      <c r="J48" s="93">
        <v>-6.3725490196078427E-2</v>
      </c>
      <c r="K48" s="90">
        <v>2316</v>
      </c>
      <c r="L48" s="81">
        <v>0.15846732808758124</v>
      </c>
      <c r="M48" s="91">
        <v>2798</v>
      </c>
      <c r="N48" s="92">
        <v>0.19636465716892412</v>
      </c>
      <c r="O48" s="83">
        <v>-0.17226590421729804</v>
      </c>
    </row>
    <row r="49" spans="2:15">
      <c r="B49" s="121"/>
      <c r="C49" s="79" t="s">
        <v>9</v>
      </c>
      <c r="D49" s="90">
        <v>175</v>
      </c>
      <c r="E49" s="81">
        <v>0.2</v>
      </c>
      <c r="F49" s="91">
        <v>251</v>
      </c>
      <c r="G49" s="92">
        <v>0.17763623496107572</v>
      </c>
      <c r="H49" s="83">
        <v>-0.3027888446215139</v>
      </c>
      <c r="I49" s="91">
        <v>124</v>
      </c>
      <c r="J49" s="93">
        <v>0.41129032258064524</v>
      </c>
      <c r="K49" s="90">
        <v>2111</v>
      </c>
      <c r="L49" s="81">
        <v>0.14444064317482039</v>
      </c>
      <c r="M49" s="91">
        <v>1741</v>
      </c>
      <c r="N49" s="92">
        <v>0.1221840129131869</v>
      </c>
      <c r="O49" s="83">
        <v>0.21252153934520401</v>
      </c>
    </row>
    <row r="50" spans="2:15">
      <c r="B50" s="78"/>
      <c r="C50" s="79" t="s">
        <v>11</v>
      </c>
      <c r="D50" s="90">
        <v>76</v>
      </c>
      <c r="E50" s="81">
        <v>8.6857142857142855E-2</v>
      </c>
      <c r="F50" s="91">
        <v>88</v>
      </c>
      <c r="G50" s="92">
        <v>6.2278839348903041E-2</v>
      </c>
      <c r="H50" s="83">
        <v>-0.13636363636363635</v>
      </c>
      <c r="I50" s="91">
        <v>118</v>
      </c>
      <c r="J50" s="93">
        <v>-0.35593220338983056</v>
      </c>
      <c r="K50" s="90">
        <v>755</v>
      </c>
      <c r="L50" s="81">
        <v>5.1659254190899763E-2</v>
      </c>
      <c r="M50" s="91">
        <v>926</v>
      </c>
      <c r="N50" s="92">
        <v>6.4987016632746156E-2</v>
      </c>
      <c r="O50" s="83">
        <v>-0.18466522678185748</v>
      </c>
    </row>
    <row r="51" spans="2:15">
      <c r="B51" s="78"/>
      <c r="C51" s="79" t="s">
        <v>12</v>
      </c>
      <c r="D51" s="90">
        <v>4</v>
      </c>
      <c r="E51" s="81">
        <v>4.5714285714285718E-3</v>
      </c>
      <c r="F51" s="91">
        <v>35</v>
      </c>
      <c r="G51" s="92">
        <v>2.4769992922859165E-2</v>
      </c>
      <c r="H51" s="83">
        <v>-0.88571428571428568</v>
      </c>
      <c r="I51" s="91">
        <v>11</v>
      </c>
      <c r="J51" s="93">
        <v>-0.63636363636363635</v>
      </c>
      <c r="K51" s="90">
        <v>140</v>
      </c>
      <c r="L51" s="81">
        <v>9.5791994526171747E-3</v>
      </c>
      <c r="M51" s="91">
        <v>327</v>
      </c>
      <c r="N51" s="92">
        <v>2.2948978875710575E-2</v>
      </c>
      <c r="O51" s="83">
        <v>-0.5718654434250765</v>
      </c>
    </row>
    <row r="52" spans="2:15">
      <c r="B52" s="147"/>
      <c r="C52" s="94" t="s">
        <v>30</v>
      </c>
      <c r="D52" s="95">
        <v>6</v>
      </c>
      <c r="E52" s="96">
        <v>6.8571428571428568E-3</v>
      </c>
      <c r="F52" s="95">
        <v>0</v>
      </c>
      <c r="G52" s="101">
        <v>0</v>
      </c>
      <c r="H52" s="97"/>
      <c r="I52" s="95">
        <v>0</v>
      </c>
      <c r="J52" s="102"/>
      <c r="K52" s="95">
        <v>6</v>
      </c>
      <c r="L52" s="101">
        <v>4.1053711939787889E-4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31</v>
      </c>
      <c r="D53" s="39">
        <v>875</v>
      </c>
      <c r="E53" s="18">
        <v>1</v>
      </c>
      <c r="F53" s="39">
        <v>1412</v>
      </c>
      <c r="G53" s="18">
        <v>0.99929228591648978</v>
      </c>
      <c r="H53" s="19">
        <v>-0.38031161473087816</v>
      </c>
      <c r="I53" s="39">
        <v>1146</v>
      </c>
      <c r="J53" s="20">
        <v>-0.2364746945898778</v>
      </c>
      <c r="K53" s="39">
        <v>14612</v>
      </c>
      <c r="L53" s="18">
        <v>0.99979473144030118</v>
      </c>
      <c r="M53" s="39">
        <v>14241</v>
      </c>
      <c r="N53" s="20">
        <v>0.99943855709172591</v>
      </c>
      <c r="O53" s="22">
        <v>2.6051541324345173E-2</v>
      </c>
    </row>
    <row r="54" spans="2:15">
      <c r="B54" s="25" t="s">
        <v>59</v>
      </c>
      <c r="C54" s="99" t="s">
        <v>31</v>
      </c>
      <c r="D54" s="100">
        <v>0</v>
      </c>
      <c r="E54" s="18">
        <v>1</v>
      </c>
      <c r="F54" s="100">
        <v>1</v>
      </c>
      <c r="G54" s="18">
        <v>1</v>
      </c>
      <c r="H54" s="19">
        <v>-1</v>
      </c>
      <c r="I54" s="100">
        <v>0</v>
      </c>
      <c r="J54" s="20"/>
      <c r="K54" s="100">
        <v>3</v>
      </c>
      <c r="L54" s="18">
        <v>1</v>
      </c>
      <c r="M54" s="100">
        <v>4</v>
      </c>
      <c r="N54" s="18">
        <v>1</v>
      </c>
      <c r="O54" s="22">
        <v>-0.25</v>
      </c>
    </row>
    <row r="55" spans="2:15">
      <c r="B55" s="26"/>
      <c r="C55" s="103" t="s">
        <v>31</v>
      </c>
      <c r="D55" s="40">
        <v>875</v>
      </c>
      <c r="E55" s="13">
        <v>1</v>
      </c>
      <c r="F55" s="40">
        <v>1413</v>
      </c>
      <c r="G55" s="13">
        <v>1</v>
      </c>
      <c r="H55" s="14">
        <v>-0.38075017692852087</v>
      </c>
      <c r="I55" s="40">
        <v>1146</v>
      </c>
      <c r="J55" s="15">
        <v>-0.2364746945898778</v>
      </c>
      <c r="K55" s="40">
        <v>14615</v>
      </c>
      <c r="L55" s="13">
        <v>1</v>
      </c>
      <c r="M55" s="40">
        <v>14249</v>
      </c>
      <c r="N55" s="13">
        <v>1</v>
      </c>
      <c r="O55" s="23">
        <v>2.5686013053547674E-2</v>
      </c>
    </row>
    <row r="56" spans="2:15">
      <c r="B56" s="36" t="s">
        <v>45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66" t="s">
        <v>53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24"/>
    </row>
    <row r="59" spans="2:15">
      <c r="B59" s="167" t="s">
        <v>54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9" t="s">
        <v>38</v>
      </c>
    </row>
    <row r="60" spans="2:15">
      <c r="B60" s="188" t="s">
        <v>22</v>
      </c>
      <c r="C60" s="188" t="s">
        <v>1</v>
      </c>
      <c r="D60" s="171" t="s">
        <v>83</v>
      </c>
      <c r="E60" s="161"/>
      <c r="F60" s="161"/>
      <c r="G60" s="161"/>
      <c r="H60" s="172"/>
      <c r="I60" s="161" t="s">
        <v>80</v>
      </c>
      <c r="J60" s="161"/>
      <c r="K60" s="171" t="s">
        <v>84</v>
      </c>
      <c r="L60" s="161"/>
      <c r="M60" s="161"/>
      <c r="N60" s="161"/>
      <c r="O60" s="172"/>
    </row>
    <row r="61" spans="2:15">
      <c r="B61" s="189"/>
      <c r="C61" s="189"/>
      <c r="D61" s="168" t="s">
        <v>85</v>
      </c>
      <c r="E61" s="169"/>
      <c r="F61" s="169"/>
      <c r="G61" s="169"/>
      <c r="H61" s="170"/>
      <c r="I61" s="169" t="s">
        <v>81</v>
      </c>
      <c r="J61" s="169"/>
      <c r="K61" s="168" t="s">
        <v>86</v>
      </c>
      <c r="L61" s="169"/>
      <c r="M61" s="169"/>
      <c r="N61" s="169"/>
      <c r="O61" s="170"/>
    </row>
    <row r="62" spans="2:15" ht="15" customHeight="1">
      <c r="B62" s="189"/>
      <c r="C62" s="187"/>
      <c r="D62" s="162">
        <v>2019</v>
      </c>
      <c r="E62" s="163"/>
      <c r="F62" s="173">
        <v>2018</v>
      </c>
      <c r="G62" s="173"/>
      <c r="H62" s="190" t="s">
        <v>23</v>
      </c>
      <c r="I62" s="192">
        <v>2019</v>
      </c>
      <c r="J62" s="162" t="s">
        <v>87</v>
      </c>
      <c r="K62" s="162">
        <v>2019</v>
      </c>
      <c r="L62" s="163"/>
      <c r="M62" s="173">
        <v>2018</v>
      </c>
      <c r="N62" s="163"/>
      <c r="O62" s="177" t="s">
        <v>23</v>
      </c>
    </row>
    <row r="63" spans="2:15" ht="14.45" customHeight="1">
      <c r="B63" s="195" t="s">
        <v>22</v>
      </c>
      <c r="C63" s="178" t="s">
        <v>25</v>
      </c>
      <c r="D63" s="164"/>
      <c r="E63" s="165"/>
      <c r="F63" s="174"/>
      <c r="G63" s="174"/>
      <c r="H63" s="191"/>
      <c r="I63" s="193"/>
      <c r="J63" s="194"/>
      <c r="K63" s="164"/>
      <c r="L63" s="165"/>
      <c r="M63" s="174"/>
      <c r="N63" s="165"/>
      <c r="O63" s="177"/>
    </row>
    <row r="64" spans="2:15" ht="15" customHeight="1">
      <c r="B64" s="195"/>
      <c r="C64" s="178"/>
      <c r="D64" s="155" t="s">
        <v>26</v>
      </c>
      <c r="E64" s="152" t="s">
        <v>2</v>
      </c>
      <c r="F64" s="151" t="s">
        <v>26</v>
      </c>
      <c r="G64" s="60" t="s">
        <v>2</v>
      </c>
      <c r="H64" s="180" t="s">
        <v>27</v>
      </c>
      <c r="I64" s="61" t="s">
        <v>26</v>
      </c>
      <c r="J64" s="182" t="s">
        <v>88</v>
      </c>
      <c r="K64" s="155" t="s">
        <v>26</v>
      </c>
      <c r="L64" s="59" t="s">
        <v>2</v>
      </c>
      <c r="M64" s="151" t="s">
        <v>26</v>
      </c>
      <c r="N64" s="59" t="s">
        <v>2</v>
      </c>
      <c r="O64" s="184" t="s">
        <v>27</v>
      </c>
    </row>
    <row r="65" spans="2:15" ht="14.25" customHeight="1">
      <c r="B65" s="196"/>
      <c r="C65" s="179"/>
      <c r="D65" s="153" t="s">
        <v>28</v>
      </c>
      <c r="E65" s="154" t="s">
        <v>29</v>
      </c>
      <c r="F65" s="57" t="s">
        <v>28</v>
      </c>
      <c r="G65" s="58" t="s">
        <v>29</v>
      </c>
      <c r="H65" s="181"/>
      <c r="I65" s="62" t="s">
        <v>28</v>
      </c>
      <c r="J65" s="183"/>
      <c r="K65" s="153" t="s">
        <v>28</v>
      </c>
      <c r="L65" s="154" t="s">
        <v>29</v>
      </c>
      <c r="M65" s="57" t="s">
        <v>28</v>
      </c>
      <c r="N65" s="154" t="s">
        <v>29</v>
      </c>
      <c r="O65" s="185"/>
    </row>
    <row r="66" spans="2:15">
      <c r="B66" s="78"/>
      <c r="C66" s="71" t="s">
        <v>12</v>
      </c>
      <c r="D66" s="88">
        <v>71</v>
      </c>
      <c r="E66" s="73">
        <v>0.3858695652173913</v>
      </c>
      <c r="F66" s="89">
        <v>76</v>
      </c>
      <c r="G66" s="74">
        <v>0.38974358974358975</v>
      </c>
      <c r="H66" s="75">
        <v>-6.5789473684210509E-2</v>
      </c>
      <c r="I66" s="88">
        <v>69</v>
      </c>
      <c r="J66" s="77">
        <v>2.8985507246376718E-2</v>
      </c>
      <c r="K66" s="88">
        <v>712</v>
      </c>
      <c r="L66" s="73">
        <v>0.4110854503464203</v>
      </c>
      <c r="M66" s="89">
        <v>620</v>
      </c>
      <c r="N66" s="74">
        <v>0.40789473684210525</v>
      </c>
      <c r="O66" s="75">
        <v>0.14838709677419359</v>
      </c>
    </row>
    <row r="67" spans="2:15">
      <c r="B67" s="78"/>
      <c r="C67" s="79" t="s">
        <v>4</v>
      </c>
      <c r="D67" s="90">
        <v>41</v>
      </c>
      <c r="E67" s="81">
        <v>0.22282608695652173</v>
      </c>
      <c r="F67" s="91">
        <v>56</v>
      </c>
      <c r="G67" s="92">
        <v>0.28717948717948716</v>
      </c>
      <c r="H67" s="83">
        <v>-0.2678571428571429</v>
      </c>
      <c r="I67" s="90">
        <v>64</v>
      </c>
      <c r="J67" s="93">
        <v>-0.359375</v>
      </c>
      <c r="K67" s="90">
        <v>425</v>
      </c>
      <c r="L67" s="81">
        <v>0.24538106235565821</v>
      </c>
      <c r="M67" s="91">
        <v>400</v>
      </c>
      <c r="N67" s="92">
        <v>0.26315789473684209</v>
      </c>
      <c r="O67" s="83">
        <v>6.25E-2</v>
      </c>
    </row>
    <row r="68" spans="2:15">
      <c r="B68" s="78"/>
      <c r="C68" s="79" t="s">
        <v>9</v>
      </c>
      <c r="D68" s="90">
        <v>30</v>
      </c>
      <c r="E68" s="81">
        <v>0.16304347826086957</v>
      </c>
      <c r="F68" s="91">
        <v>35</v>
      </c>
      <c r="G68" s="92">
        <v>0.17948717948717949</v>
      </c>
      <c r="H68" s="83">
        <v>-0.1428571428571429</v>
      </c>
      <c r="I68" s="91"/>
      <c r="J68" s="93"/>
      <c r="K68" s="90">
        <v>312</v>
      </c>
      <c r="L68" s="81">
        <v>0.18013856812933027</v>
      </c>
      <c r="M68" s="91">
        <v>262</v>
      </c>
      <c r="N68" s="92">
        <v>0.17236842105263159</v>
      </c>
      <c r="O68" s="83">
        <v>0.19083969465648853</v>
      </c>
    </row>
    <row r="69" spans="2:15" ht="14.45" customHeight="1">
      <c r="B69" s="78"/>
      <c r="C69" s="79" t="s">
        <v>43</v>
      </c>
      <c r="D69" s="90">
        <v>17</v>
      </c>
      <c r="E69" s="81">
        <v>9.2391304347826081E-2</v>
      </c>
      <c r="F69" s="91">
        <v>9</v>
      </c>
      <c r="G69" s="92">
        <v>4.6153846153846156E-2</v>
      </c>
      <c r="H69" s="83">
        <v>0.88888888888888884</v>
      </c>
      <c r="I69" s="91"/>
      <c r="J69" s="93"/>
      <c r="K69" s="90">
        <v>91</v>
      </c>
      <c r="L69" s="81">
        <v>5.2540415704387992E-2</v>
      </c>
      <c r="M69" s="91">
        <v>64</v>
      </c>
      <c r="N69" s="92">
        <v>4.2105263157894736E-2</v>
      </c>
      <c r="O69" s="83">
        <v>0.421875</v>
      </c>
    </row>
    <row r="70" spans="2:15" ht="14.45" customHeight="1">
      <c r="B70" s="121"/>
      <c r="C70" s="79" t="s">
        <v>3</v>
      </c>
      <c r="D70" s="90">
        <v>12</v>
      </c>
      <c r="E70" s="81">
        <v>6.5217391304347824E-2</v>
      </c>
      <c r="F70" s="91">
        <v>6</v>
      </c>
      <c r="G70" s="92">
        <v>3.0769230769230771E-2</v>
      </c>
      <c r="H70" s="83">
        <v>1</v>
      </c>
      <c r="I70" s="91">
        <v>3</v>
      </c>
      <c r="J70" s="93">
        <v>3</v>
      </c>
      <c r="K70" s="90">
        <v>80</v>
      </c>
      <c r="L70" s="81">
        <v>4.6189376443418015E-2</v>
      </c>
      <c r="M70" s="91">
        <v>90</v>
      </c>
      <c r="N70" s="92">
        <v>5.921052631578947E-2</v>
      </c>
      <c r="O70" s="83">
        <v>-0.11111111111111116</v>
      </c>
    </row>
    <row r="71" spans="2:15" ht="14.45" customHeight="1">
      <c r="B71" s="78"/>
      <c r="C71" s="79" t="s">
        <v>11</v>
      </c>
      <c r="D71" s="90">
        <v>2</v>
      </c>
      <c r="E71" s="81">
        <v>1.0869565217391304E-2</v>
      </c>
      <c r="F71" s="91">
        <v>4</v>
      </c>
      <c r="G71" s="92">
        <v>2.0512820512820513E-2</v>
      </c>
      <c r="H71" s="83">
        <v>-0.5</v>
      </c>
      <c r="I71" s="91">
        <v>5</v>
      </c>
      <c r="J71" s="93">
        <v>-0.6</v>
      </c>
      <c r="K71" s="90">
        <v>33</v>
      </c>
      <c r="L71" s="81">
        <v>1.9053117782909929E-2</v>
      </c>
      <c r="M71" s="91">
        <v>29</v>
      </c>
      <c r="N71" s="92">
        <v>1.9078947368421053E-2</v>
      </c>
      <c r="O71" s="83">
        <v>0.13793103448275867</v>
      </c>
    </row>
    <row r="72" spans="2:15" ht="14.45" customHeight="1">
      <c r="B72" s="78"/>
      <c r="C72" s="79" t="s">
        <v>17</v>
      </c>
      <c r="D72" s="90">
        <v>4</v>
      </c>
      <c r="E72" s="81">
        <v>2.1739130434782608E-2</v>
      </c>
      <c r="F72" s="91">
        <v>0</v>
      </c>
      <c r="G72" s="92">
        <v>0</v>
      </c>
      <c r="H72" s="83"/>
      <c r="I72" s="91">
        <v>2</v>
      </c>
      <c r="J72" s="93">
        <v>1</v>
      </c>
      <c r="K72" s="90">
        <v>29</v>
      </c>
      <c r="L72" s="81">
        <v>1.674364896073903E-2</v>
      </c>
      <c r="M72" s="91">
        <v>10</v>
      </c>
      <c r="N72" s="92">
        <v>6.5789473684210523E-3</v>
      </c>
      <c r="O72" s="83">
        <v>1.9</v>
      </c>
    </row>
    <row r="73" spans="2:15">
      <c r="B73" s="78"/>
      <c r="C73" s="94" t="s">
        <v>30</v>
      </c>
      <c r="D73" s="95">
        <v>7</v>
      </c>
      <c r="E73" s="96">
        <v>3.8043478260869568E-2</v>
      </c>
      <c r="F73" s="95">
        <v>9</v>
      </c>
      <c r="G73" s="101">
        <v>4.6153846153846156E-2</v>
      </c>
      <c r="H73" s="97">
        <v>-0.22222222222222221</v>
      </c>
      <c r="I73" s="95">
        <v>8</v>
      </c>
      <c r="J73" s="102">
        <v>-0.125</v>
      </c>
      <c r="K73" s="95">
        <v>50</v>
      </c>
      <c r="L73" s="101">
        <v>2.8868360277136258E-2</v>
      </c>
      <c r="M73" s="95">
        <v>45</v>
      </c>
      <c r="N73" s="101">
        <v>2.9605263157894732E-2</v>
      </c>
      <c r="O73" s="98">
        <v>0.11111111111111116</v>
      </c>
    </row>
    <row r="74" spans="2:15" ht="15" customHeight="1">
      <c r="B74" s="26" t="s">
        <v>5</v>
      </c>
      <c r="C74" s="99" t="s">
        <v>31</v>
      </c>
      <c r="D74" s="39">
        <v>184</v>
      </c>
      <c r="E74" s="18">
        <v>1</v>
      </c>
      <c r="F74" s="39">
        <v>195</v>
      </c>
      <c r="G74" s="18">
        <v>1</v>
      </c>
      <c r="H74" s="19">
        <v>-5.6410256410256432E-2</v>
      </c>
      <c r="I74" s="39">
        <v>151</v>
      </c>
      <c r="J74" s="20">
        <v>2.4981819358178052</v>
      </c>
      <c r="K74" s="39">
        <v>1732</v>
      </c>
      <c r="L74" s="18">
        <v>1</v>
      </c>
      <c r="M74" s="39">
        <v>1520</v>
      </c>
      <c r="N74" s="20">
        <v>0.99999999999999978</v>
      </c>
      <c r="O74" s="22">
        <v>0.13947368421052642</v>
      </c>
    </row>
    <row r="75" spans="2:15">
      <c r="B75" s="78"/>
      <c r="C75" s="71" t="s">
        <v>4</v>
      </c>
      <c r="D75" s="88">
        <v>78</v>
      </c>
      <c r="E75" s="73">
        <v>0.25490196078431371</v>
      </c>
      <c r="F75" s="89">
        <v>82</v>
      </c>
      <c r="G75" s="74">
        <v>0.19617224880382775</v>
      </c>
      <c r="H75" s="75">
        <v>-4.8780487804878092E-2</v>
      </c>
      <c r="I75" s="89">
        <v>53</v>
      </c>
      <c r="J75" s="77">
        <v>0.47169811320754707</v>
      </c>
      <c r="K75" s="88">
        <v>795</v>
      </c>
      <c r="L75" s="73">
        <v>0.23070226349390599</v>
      </c>
      <c r="M75" s="89">
        <v>673</v>
      </c>
      <c r="N75" s="74">
        <v>0.19982185273159145</v>
      </c>
      <c r="O75" s="75">
        <v>0.18127786032689452</v>
      </c>
    </row>
    <row r="76" spans="2:15" ht="15" customHeight="1">
      <c r="B76" s="78"/>
      <c r="C76" s="79" t="s">
        <v>10</v>
      </c>
      <c r="D76" s="90">
        <v>70</v>
      </c>
      <c r="E76" s="81">
        <v>0.22875816993464052</v>
      </c>
      <c r="F76" s="91">
        <v>69</v>
      </c>
      <c r="G76" s="92">
        <v>0.16507177033492823</v>
      </c>
      <c r="H76" s="83">
        <v>1.449275362318847E-2</v>
      </c>
      <c r="I76" s="91">
        <v>85</v>
      </c>
      <c r="J76" s="93">
        <v>-0.17647058823529416</v>
      </c>
      <c r="K76" s="90">
        <v>758</v>
      </c>
      <c r="L76" s="81">
        <v>0.2199651770168311</v>
      </c>
      <c r="M76" s="91">
        <v>611</v>
      </c>
      <c r="N76" s="92">
        <v>0.18141330166270783</v>
      </c>
      <c r="O76" s="83">
        <v>0.24058919803600665</v>
      </c>
    </row>
    <row r="77" spans="2:15">
      <c r="B77" s="78"/>
      <c r="C77" s="79" t="s">
        <v>9</v>
      </c>
      <c r="D77" s="90">
        <v>45</v>
      </c>
      <c r="E77" s="81">
        <v>0.14705882352941177</v>
      </c>
      <c r="F77" s="91">
        <v>99</v>
      </c>
      <c r="G77" s="92">
        <v>0.23684210526315788</v>
      </c>
      <c r="H77" s="83">
        <v>-0.54545454545454541</v>
      </c>
      <c r="I77" s="91">
        <v>40</v>
      </c>
      <c r="J77" s="93">
        <v>0.125</v>
      </c>
      <c r="K77" s="90">
        <v>568</v>
      </c>
      <c r="L77" s="81">
        <v>0.16482878699941961</v>
      </c>
      <c r="M77" s="91">
        <v>600</v>
      </c>
      <c r="N77" s="92">
        <v>0.17814726840855108</v>
      </c>
      <c r="O77" s="83">
        <v>-5.3333333333333344E-2</v>
      </c>
    </row>
    <row r="78" spans="2:15" ht="15" customHeight="1">
      <c r="B78" s="78"/>
      <c r="C78" s="79" t="s">
        <v>8</v>
      </c>
      <c r="D78" s="90">
        <v>49</v>
      </c>
      <c r="E78" s="81">
        <v>0.16013071895424835</v>
      </c>
      <c r="F78" s="91">
        <v>74</v>
      </c>
      <c r="G78" s="92">
        <v>0.17703349282296652</v>
      </c>
      <c r="H78" s="83">
        <v>-0.33783783783783783</v>
      </c>
      <c r="I78" s="91">
        <v>49</v>
      </c>
      <c r="J78" s="93">
        <v>0</v>
      </c>
      <c r="K78" s="90">
        <v>512</v>
      </c>
      <c r="L78" s="81">
        <v>0.1485780615206036</v>
      </c>
      <c r="M78" s="91">
        <v>492</v>
      </c>
      <c r="N78" s="92">
        <v>0.14608076009501186</v>
      </c>
      <c r="O78" s="83">
        <v>4.0650406504065151E-2</v>
      </c>
    </row>
    <row r="79" spans="2:15">
      <c r="B79" s="121"/>
      <c r="C79" s="79" t="s">
        <v>3</v>
      </c>
      <c r="D79" s="90">
        <v>42</v>
      </c>
      <c r="E79" s="81">
        <v>0.13725490196078433</v>
      </c>
      <c r="F79" s="91">
        <v>56</v>
      </c>
      <c r="G79" s="92">
        <v>0.13397129186602871</v>
      </c>
      <c r="H79" s="83">
        <v>-0.25</v>
      </c>
      <c r="I79" s="91">
        <v>36</v>
      </c>
      <c r="J79" s="93">
        <v>0.16666666666666674</v>
      </c>
      <c r="K79" s="90">
        <v>484</v>
      </c>
      <c r="L79" s="81">
        <v>0.1404526987811956</v>
      </c>
      <c r="M79" s="91">
        <v>586</v>
      </c>
      <c r="N79" s="92">
        <v>0.17399049881235154</v>
      </c>
      <c r="O79" s="83">
        <v>-0.17406143344709901</v>
      </c>
    </row>
    <row r="80" spans="2:15" ht="15" customHeight="1">
      <c r="B80" s="78"/>
      <c r="C80" s="79" t="s">
        <v>11</v>
      </c>
      <c r="D80" s="90">
        <v>10</v>
      </c>
      <c r="E80" s="81">
        <v>3.2679738562091505E-2</v>
      </c>
      <c r="F80" s="91">
        <v>19</v>
      </c>
      <c r="G80" s="92">
        <v>4.5454545454545456E-2</v>
      </c>
      <c r="H80" s="83">
        <v>-0.47368421052631582</v>
      </c>
      <c r="I80" s="91">
        <v>30</v>
      </c>
      <c r="J80" s="93">
        <v>-0.66666666666666674</v>
      </c>
      <c r="K80" s="90">
        <v>200</v>
      </c>
      <c r="L80" s="81">
        <v>5.8038305281485777E-2</v>
      </c>
      <c r="M80" s="91">
        <v>170</v>
      </c>
      <c r="N80" s="92">
        <v>5.0475059382422804E-2</v>
      </c>
      <c r="O80" s="83">
        <v>0.17647058823529416</v>
      </c>
    </row>
    <row r="81" spans="2:15" ht="15" customHeight="1">
      <c r="B81" s="78"/>
      <c r="C81" s="79" t="s">
        <v>12</v>
      </c>
      <c r="D81" s="90">
        <v>9</v>
      </c>
      <c r="E81" s="81">
        <v>2.9411764705882353E-2</v>
      </c>
      <c r="F81" s="91">
        <v>16</v>
      </c>
      <c r="G81" s="92">
        <v>3.8277511961722487E-2</v>
      </c>
      <c r="H81" s="83">
        <v>-0.4375</v>
      </c>
      <c r="I81" s="91">
        <v>15</v>
      </c>
      <c r="J81" s="93">
        <v>-0.4</v>
      </c>
      <c r="K81" s="90">
        <v>107</v>
      </c>
      <c r="L81" s="81">
        <v>3.1050493325594893E-2</v>
      </c>
      <c r="M81" s="91">
        <v>220</v>
      </c>
      <c r="N81" s="92">
        <v>6.5320665083135387E-2</v>
      </c>
      <c r="O81" s="83">
        <v>-0.51363636363636367</v>
      </c>
    </row>
    <row r="82" spans="2:15" ht="15" customHeight="1">
      <c r="B82" s="147"/>
      <c r="C82" s="94" t="s">
        <v>30</v>
      </c>
      <c r="D82" s="95">
        <v>3</v>
      </c>
      <c r="E82" s="96">
        <v>9.8039215686274508E-3</v>
      </c>
      <c r="F82" s="95">
        <v>3</v>
      </c>
      <c r="G82" s="101">
        <v>7.1770334928229667E-3</v>
      </c>
      <c r="H82" s="97">
        <v>0</v>
      </c>
      <c r="I82" s="95">
        <v>2</v>
      </c>
      <c r="J82" s="102">
        <v>0.5</v>
      </c>
      <c r="K82" s="95">
        <v>22</v>
      </c>
      <c r="L82" s="101">
        <v>6.3842135809634359E-3</v>
      </c>
      <c r="M82" s="95">
        <v>16</v>
      </c>
      <c r="N82" s="101">
        <v>4.7505938242280287E-3</v>
      </c>
      <c r="O82" s="98">
        <v>0.375</v>
      </c>
    </row>
    <row r="83" spans="2:15" ht="15" customHeight="1">
      <c r="B83" s="25" t="s">
        <v>6</v>
      </c>
      <c r="C83" s="99" t="s">
        <v>31</v>
      </c>
      <c r="D83" s="39">
        <v>306</v>
      </c>
      <c r="E83" s="18">
        <v>1</v>
      </c>
      <c r="F83" s="39">
        <v>418</v>
      </c>
      <c r="G83" s="18">
        <v>1</v>
      </c>
      <c r="H83" s="19">
        <v>-0.26794258373205737</v>
      </c>
      <c r="I83" s="39">
        <v>310</v>
      </c>
      <c r="J83" s="20">
        <v>-1.2903225806451646E-2</v>
      </c>
      <c r="K83" s="39">
        <v>3446</v>
      </c>
      <c r="L83" s="18">
        <v>1</v>
      </c>
      <c r="M83" s="39">
        <v>3368</v>
      </c>
      <c r="N83" s="20">
        <v>1</v>
      </c>
      <c r="O83" s="22">
        <v>2.3159144893111661E-2</v>
      </c>
    </row>
    <row r="84" spans="2:15">
      <c r="B84" s="25" t="s">
        <v>59</v>
      </c>
      <c r="C84" s="99" t="s">
        <v>31</v>
      </c>
      <c r="D84" s="100">
        <v>4</v>
      </c>
      <c r="E84" s="18">
        <v>1</v>
      </c>
      <c r="F84" s="100">
        <v>0</v>
      </c>
      <c r="G84" s="18">
        <v>1</v>
      </c>
      <c r="H84" s="19"/>
      <c r="I84" s="100">
        <v>6</v>
      </c>
      <c r="J84" s="20">
        <v>-0.33333333333333337</v>
      </c>
      <c r="K84" s="100">
        <v>16</v>
      </c>
      <c r="L84" s="18">
        <v>1</v>
      </c>
      <c r="M84" s="100">
        <v>6</v>
      </c>
      <c r="N84" s="18">
        <v>1</v>
      </c>
      <c r="O84" s="22">
        <v>1.6666666666666665</v>
      </c>
    </row>
    <row r="85" spans="2:15" ht="15" customHeight="1">
      <c r="B85" s="26"/>
      <c r="C85" s="103" t="s">
        <v>31</v>
      </c>
      <c r="D85" s="40">
        <v>494</v>
      </c>
      <c r="E85" s="13">
        <v>1</v>
      </c>
      <c r="F85" s="40">
        <v>613</v>
      </c>
      <c r="G85" s="13">
        <v>1</v>
      </c>
      <c r="H85" s="14">
        <v>-0.19412724306688423</v>
      </c>
      <c r="I85" s="40">
        <v>510</v>
      </c>
      <c r="J85" s="15">
        <v>-3.1372549019607843E-2</v>
      </c>
      <c r="K85" s="40">
        <v>5194</v>
      </c>
      <c r="L85" s="13">
        <v>1</v>
      </c>
      <c r="M85" s="40">
        <v>4894</v>
      </c>
      <c r="N85" s="13">
        <v>1</v>
      </c>
      <c r="O85" s="23">
        <v>6.129955046996316E-2</v>
      </c>
    </row>
    <row r="86" spans="2:15">
      <c r="B86" s="36" t="s">
        <v>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4" operator="lessThan">
      <formula>0</formula>
    </cfRule>
  </conditionalFormatting>
  <conditionalFormatting sqref="H52 O52 O44 H44">
    <cfRule type="cellIs" dxfId="116" priority="3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43714</v>
      </c>
    </row>
    <row r="2" spans="2:15"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24"/>
    </row>
    <row r="3" spans="2:15">
      <c r="B3" s="167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37" t="s">
        <v>38</v>
      </c>
    </row>
    <row r="4" spans="2:15" ht="14.45" customHeight="1">
      <c r="B4" s="188" t="s">
        <v>22</v>
      </c>
      <c r="C4" s="188" t="s">
        <v>1</v>
      </c>
      <c r="D4" s="171" t="s">
        <v>83</v>
      </c>
      <c r="E4" s="161"/>
      <c r="F4" s="161"/>
      <c r="G4" s="161"/>
      <c r="H4" s="172"/>
      <c r="I4" s="161" t="s">
        <v>80</v>
      </c>
      <c r="J4" s="161"/>
      <c r="K4" s="171" t="s">
        <v>84</v>
      </c>
      <c r="L4" s="161"/>
      <c r="M4" s="161"/>
      <c r="N4" s="161"/>
      <c r="O4" s="172"/>
    </row>
    <row r="5" spans="2:15" ht="14.45" customHeight="1">
      <c r="B5" s="189"/>
      <c r="C5" s="189"/>
      <c r="D5" s="168" t="s">
        <v>85</v>
      </c>
      <c r="E5" s="169"/>
      <c r="F5" s="169"/>
      <c r="G5" s="169"/>
      <c r="H5" s="170"/>
      <c r="I5" s="169" t="s">
        <v>81</v>
      </c>
      <c r="J5" s="169"/>
      <c r="K5" s="168" t="s">
        <v>86</v>
      </c>
      <c r="L5" s="169"/>
      <c r="M5" s="169"/>
      <c r="N5" s="169"/>
      <c r="O5" s="170"/>
    </row>
    <row r="6" spans="2:15" ht="14.45" customHeight="1">
      <c r="B6" s="189"/>
      <c r="C6" s="187"/>
      <c r="D6" s="162">
        <v>2019</v>
      </c>
      <c r="E6" s="163"/>
      <c r="F6" s="173">
        <v>2018</v>
      </c>
      <c r="G6" s="173"/>
      <c r="H6" s="190" t="s">
        <v>23</v>
      </c>
      <c r="I6" s="192">
        <v>2019</v>
      </c>
      <c r="J6" s="162" t="s">
        <v>87</v>
      </c>
      <c r="K6" s="162">
        <v>2019</v>
      </c>
      <c r="L6" s="163"/>
      <c r="M6" s="173">
        <v>2018</v>
      </c>
      <c r="N6" s="163"/>
      <c r="O6" s="177" t="s">
        <v>23</v>
      </c>
    </row>
    <row r="7" spans="2:15" ht="15" customHeight="1">
      <c r="B7" s="195" t="s">
        <v>22</v>
      </c>
      <c r="C7" s="178" t="s">
        <v>25</v>
      </c>
      <c r="D7" s="164"/>
      <c r="E7" s="165"/>
      <c r="F7" s="174"/>
      <c r="G7" s="174"/>
      <c r="H7" s="191"/>
      <c r="I7" s="193"/>
      <c r="J7" s="194"/>
      <c r="K7" s="164"/>
      <c r="L7" s="165"/>
      <c r="M7" s="174"/>
      <c r="N7" s="165"/>
      <c r="O7" s="177"/>
    </row>
    <row r="8" spans="2:15" ht="15" customHeight="1">
      <c r="B8" s="195"/>
      <c r="C8" s="178"/>
      <c r="D8" s="155" t="s">
        <v>26</v>
      </c>
      <c r="E8" s="152" t="s">
        <v>2</v>
      </c>
      <c r="F8" s="151" t="s">
        <v>26</v>
      </c>
      <c r="G8" s="60" t="s">
        <v>2</v>
      </c>
      <c r="H8" s="180" t="s">
        <v>27</v>
      </c>
      <c r="I8" s="61" t="s">
        <v>26</v>
      </c>
      <c r="J8" s="182" t="s">
        <v>88</v>
      </c>
      <c r="K8" s="155" t="s">
        <v>26</v>
      </c>
      <c r="L8" s="59" t="s">
        <v>2</v>
      </c>
      <c r="M8" s="151" t="s">
        <v>26</v>
      </c>
      <c r="N8" s="59" t="s">
        <v>2</v>
      </c>
      <c r="O8" s="184" t="s">
        <v>27</v>
      </c>
    </row>
    <row r="9" spans="2:15" ht="15" customHeight="1">
      <c r="B9" s="196"/>
      <c r="C9" s="179"/>
      <c r="D9" s="153" t="s">
        <v>28</v>
      </c>
      <c r="E9" s="154" t="s">
        <v>29</v>
      </c>
      <c r="F9" s="57" t="s">
        <v>28</v>
      </c>
      <c r="G9" s="58" t="s">
        <v>29</v>
      </c>
      <c r="H9" s="181"/>
      <c r="I9" s="62" t="s">
        <v>28</v>
      </c>
      <c r="J9" s="183"/>
      <c r="K9" s="153" t="s">
        <v>28</v>
      </c>
      <c r="L9" s="154" t="s">
        <v>29</v>
      </c>
      <c r="M9" s="57" t="s">
        <v>28</v>
      </c>
      <c r="N9" s="154" t="s">
        <v>29</v>
      </c>
      <c r="O9" s="185"/>
    </row>
    <row r="10" spans="2:15">
      <c r="B10" s="78"/>
      <c r="C10" s="71" t="s">
        <v>9</v>
      </c>
      <c r="D10" s="88">
        <v>17</v>
      </c>
      <c r="E10" s="73">
        <v>0.56666666666666665</v>
      </c>
      <c r="F10" s="89">
        <v>10</v>
      </c>
      <c r="G10" s="74">
        <v>0.625</v>
      </c>
      <c r="H10" s="75">
        <v>0.7</v>
      </c>
      <c r="I10" s="89">
        <v>8</v>
      </c>
      <c r="J10" s="77">
        <v>1.125</v>
      </c>
      <c r="K10" s="88">
        <v>112</v>
      </c>
      <c r="L10" s="73">
        <v>0.46861924686192469</v>
      </c>
      <c r="M10" s="89">
        <v>114</v>
      </c>
      <c r="N10" s="74">
        <v>0.54807692307692313</v>
      </c>
      <c r="O10" s="75">
        <v>-1.7543859649122862E-2</v>
      </c>
    </row>
    <row r="11" spans="2:15">
      <c r="B11" s="78"/>
      <c r="C11" s="79" t="s">
        <v>12</v>
      </c>
      <c r="D11" s="90">
        <v>6</v>
      </c>
      <c r="E11" s="81">
        <v>0.2</v>
      </c>
      <c r="F11" s="91">
        <v>3</v>
      </c>
      <c r="G11" s="92">
        <v>0.1875</v>
      </c>
      <c r="H11" s="83">
        <v>1</v>
      </c>
      <c r="I11" s="91">
        <v>6</v>
      </c>
      <c r="J11" s="93">
        <v>0</v>
      </c>
      <c r="K11" s="90">
        <v>56</v>
      </c>
      <c r="L11" s="81">
        <v>0.23430962343096234</v>
      </c>
      <c r="M11" s="91">
        <v>51</v>
      </c>
      <c r="N11" s="92">
        <v>0.24519230769230768</v>
      </c>
      <c r="O11" s="83">
        <v>9.8039215686274606E-2</v>
      </c>
    </row>
    <row r="12" spans="2:15">
      <c r="B12" s="78"/>
      <c r="C12" s="79" t="s">
        <v>17</v>
      </c>
      <c r="D12" s="90">
        <v>4</v>
      </c>
      <c r="E12" s="81">
        <v>0.13333333333333333</v>
      </c>
      <c r="F12" s="91">
        <v>0</v>
      </c>
      <c r="G12" s="92">
        <v>0</v>
      </c>
      <c r="H12" s="83"/>
      <c r="I12" s="91">
        <v>2</v>
      </c>
      <c r="J12" s="93">
        <v>1</v>
      </c>
      <c r="K12" s="90">
        <v>29</v>
      </c>
      <c r="L12" s="81">
        <v>0.12133891213389121</v>
      </c>
      <c r="M12" s="91">
        <v>10</v>
      </c>
      <c r="N12" s="92">
        <v>4.807692307692308E-2</v>
      </c>
      <c r="O12" s="83">
        <v>1.9</v>
      </c>
    </row>
    <row r="13" spans="2:15">
      <c r="B13" s="78"/>
      <c r="C13" s="79" t="s">
        <v>4</v>
      </c>
      <c r="D13" s="90">
        <v>0</v>
      </c>
      <c r="E13" s="81">
        <v>0</v>
      </c>
      <c r="F13" s="91">
        <v>0</v>
      </c>
      <c r="G13" s="92">
        <v>0</v>
      </c>
      <c r="H13" s="83"/>
      <c r="I13" s="91">
        <v>4</v>
      </c>
      <c r="J13" s="93">
        <v>-1</v>
      </c>
      <c r="K13" s="90">
        <v>12</v>
      </c>
      <c r="L13" s="81">
        <v>5.0209205020920501E-2</v>
      </c>
      <c r="M13" s="91">
        <v>15</v>
      </c>
      <c r="N13" s="92">
        <v>7.2115384615384609E-2</v>
      </c>
      <c r="O13" s="83">
        <v>-0.19999999999999996</v>
      </c>
    </row>
    <row r="14" spans="2:15">
      <c r="B14" s="121"/>
      <c r="C14" s="79" t="s">
        <v>16</v>
      </c>
      <c r="D14" s="90">
        <v>1</v>
      </c>
      <c r="E14" s="81">
        <v>3.3333333333333333E-2</v>
      </c>
      <c r="F14" s="91">
        <v>0</v>
      </c>
      <c r="G14" s="92">
        <v>0</v>
      </c>
      <c r="H14" s="83"/>
      <c r="I14" s="91">
        <v>0</v>
      </c>
      <c r="J14" s="93"/>
      <c r="K14" s="90">
        <v>9</v>
      </c>
      <c r="L14" s="81">
        <v>3.7656903765690378E-2</v>
      </c>
      <c r="M14" s="91">
        <v>3</v>
      </c>
      <c r="N14" s="92">
        <v>1.4423076923076924E-2</v>
      </c>
      <c r="O14" s="83">
        <v>2</v>
      </c>
    </row>
    <row r="15" spans="2:15">
      <c r="B15" s="78"/>
      <c r="C15" s="79" t="s">
        <v>11</v>
      </c>
      <c r="D15" s="90">
        <v>0</v>
      </c>
      <c r="E15" s="81">
        <v>0</v>
      </c>
      <c r="F15" s="91">
        <v>1</v>
      </c>
      <c r="G15" s="92">
        <v>6.25E-2</v>
      </c>
      <c r="H15" s="83">
        <v>-1</v>
      </c>
      <c r="I15" s="91">
        <v>2</v>
      </c>
      <c r="J15" s="93">
        <v>-1</v>
      </c>
      <c r="K15" s="90">
        <v>8</v>
      </c>
      <c r="L15" s="81">
        <v>3.3472803347280332E-2</v>
      </c>
      <c r="M15" s="91">
        <v>3</v>
      </c>
      <c r="N15" s="92">
        <v>1.4423076923076924E-2</v>
      </c>
      <c r="O15" s="83">
        <v>1.6666666666666665</v>
      </c>
    </row>
    <row r="16" spans="2:15">
      <c r="B16" s="78"/>
      <c r="C16" s="79" t="s">
        <v>18</v>
      </c>
      <c r="D16" s="90">
        <v>1</v>
      </c>
      <c r="E16" s="81">
        <v>3.3333333333333333E-2</v>
      </c>
      <c r="F16" s="91">
        <v>1</v>
      </c>
      <c r="G16" s="92">
        <v>6.25E-2</v>
      </c>
      <c r="H16" s="83">
        <v>0</v>
      </c>
      <c r="I16" s="91">
        <v>0</v>
      </c>
      <c r="J16" s="93"/>
      <c r="K16" s="90">
        <v>5</v>
      </c>
      <c r="L16" s="81">
        <v>2.0920502092050208E-2</v>
      </c>
      <c r="M16" s="91">
        <v>5</v>
      </c>
      <c r="N16" s="92">
        <v>2.403846153846154E-2</v>
      </c>
      <c r="O16" s="83">
        <v>0</v>
      </c>
    </row>
    <row r="17" spans="2:16">
      <c r="B17" s="131"/>
      <c r="C17" s="94" t="s">
        <v>30</v>
      </c>
      <c r="D17" s="95">
        <v>1</v>
      </c>
      <c r="E17" s="96">
        <v>3.3333333333333333E-2</v>
      </c>
      <c r="F17" s="95">
        <v>1</v>
      </c>
      <c r="G17" s="96">
        <v>6.25E-2</v>
      </c>
      <c r="H17" s="97">
        <v>0</v>
      </c>
      <c r="I17" s="95">
        <v>0</v>
      </c>
      <c r="J17" s="96">
        <v>0</v>
      </c>
      <c r="K17" s="95">
        <v>8</v>
      </c>
      <c r="L17" s="96">
        <v>3.3472803347280332E-2</v>
      </c>
      <c r="M17" s="95">
        <v>7</v>
      </c>
      <c r="N17" s="96">
        <v>3.3653846153846152E-2</v>
      </c>
      <c r="O17" s="98">
        <v>0.14285714285714279</v>
      </c>
    </row>
    <row r="18" spans="2:16">
      <c r="B18" s="25" t="s">
        <v>39</v>
      </c>
      <c r="C18" s="99" t="s">
        <v>31</v>
      </c>
      <c r="D18" s="39">
        <v>30</v>
      </c>
      <c r="E18" s="18">
        <v>1</v>
      </c>
      <c r="F18" s="39">
        <v>16</v>
      </c>
      <c r="G18" s="18">
        <v>1</v>
      </c>
      <c r="H18" s="19">
        <v>0.875</v>
      </c>
      <c r="I18" s="39">
        <v>22</v>
      </c>
      <c r="J18" s="20">
        <v>0.36363636363636354</v>
      </c>
      <c r="K18" s="39">
        <v>239</v>
      </c>
      <c r="L18" s="18">
        <v>1</v>
      </c>
      <c r="M18" s="39">
        <v>208</v>
      </c>
      <c r="N18" s="20">
        <v>1</v>
      </c>
      <c r="O18" s="22">
        <v>0.14903846153846145</v>
      </c>
    </row>
    <row r="19" spans="2:16">
      <c r="B19" s="78"/>
      <c r="C19" s="71" t="s">
        <v>3</v>
      </c>
      <c r="D19" s="88">
        <v>261</v>
      </c>
      <c r="E19" s="73">
        <v>0.19550561797752808</v>
      </c>
      <c r="F19" s="89">
        <v>457</v>
      </c>
      <c r="G19" s="74">
        <v>0.22747635639621702</v>
      </c>
      <c r="H19" s="75">
        <v>-0.42888402625820565</v>
      </c>
      <c r="I19" s="89">
        <v>333</v>
      </c>
      <c r="J19" s="77">
        <v>-0.21621621621621623</v>
      </c>
      <c r="K19" s="88">
        <v>4198</v>
      </c>
      <c r="L19" s="73">
        <v>0.21472047465602784</v>
      </c>
      <c r="M19" s="89">
        <v>4457</v>
      </c>
      <c r="N19" s="74">
        <v>0.23550858652575957</v>
      </c>
      <c r="O19" s="75">
        <v>-5.8110836885797656E-2</v>
      </c>
    </row>
    <row r="20" spans="2:16">
      <c r="B20" s="78"/>
      <c r="C20" s="79" t="s">
        <v>10</v>
      </c>
      <c r="D20" s="90">
        <v>184</v>
      </c>
      <c r="E20" s="81">
        <v>0.13782771535580524</v>
      </c>
      <c r="F20" s="91">
        <v>242</v>
      </c>
      <c r="G20" s="92">
        <v>0.12045793927327028</v>
      </c>
      <c r="H20" s="83">
        <v>-0.23966942148760328</v>
      </c>
      <c r="I20" s="91">
        <v>246</v>
      </c>
      <c r="J20" s="93">
        <v>-0.25203252032520329</v>
      </c>
      <c r="K20" s="90">
        <v>4091</v>
      </c>
      <c r="L20" s="81">
        <v>0.20924760881796328</v>
      </c>
      <c r="M20" s="91">
        <v>3169</v>
      </c>
      <c r="N20" s="92">
        <v>0.16745046235138705</v>
      </c>
      <c r="O20" s="83">
        <v>0.29094351530451257</v>
      </c>
    </row>
    <row r="21" spans="2:16">
      <c r="B21" s="78"/>
      <c r="C21" s="79" t="s">
        <v>4</v>
      </c>
      <c r="D21" s="90">
        <v>310</v>
      </c>
      <c r="E21" s="81">
        <v>0.23220973782771537</v>
      </c>
      <c r="F21" s="91">
        <v>361</v>
      </c>
      <c r="G21" s="92">
        <v>0.17969138875062221</v>
      </c>
      <c r="H21" s="83">
        <v>-0.1412742382271468</v>
      </c>
      <c r="I21" s="91">
        <v>317</v>
      </c>
      <c r="J21" s="93">
        <v>-2.2082018927444769E-2</v>
      </c>
      <c r="K21" s="90">
        <v>3524</v>
      </c>
      <c r="L21" s="81">
        <v>0.1802465347041072</v>
      </c>
      <c r="M21" s="91">
        <v>3857</v>
      </c>
      <c r="N21" s="92">
        <v>0.20380449141347423</v>
      </c>
      <c r="O21" s="83">
        <v>-8.6336530982628945E-2</v>
      </c>
    </row>
    <row r="22" spans="2:16">
      <c r="B22" s="78"/>
      <c r="C22" s="79" t="s">
        <v>9</v>
      </c>
      <c r="D22" s="90">
        <v>233</v>
      </c>
      <c r="E22" s="81">
        <v>0.1745318352059925</v>
      </c>
      <c r="F22" s="91">
        <v>375</v>
      </c>
      <c r="G22" s="92">
        <v>0.18666002986560479</v>
      </c>
      <c r="H22" s="83">
        <v>-0.37866666666666671</v>
      </c>
      <c r="I22" s="91">
        <v>199</v>
      </c>
      <c r="J22" s="93">
        <v>0.17085427135678399</v>
      </c>
      <c r="K22" s="90">
        <v>2879</v>
      </c>
      <c r="L22" s="81">
        <v>0.14725589483913867</v>
      </c>
      <c r="M22" s="91">
        <v>2490</v>
      </c>
      <c r="N22" s="92">
        <v>0.13157199471598416</v>
      </c>
      <c r="O22" s="83">
        <v>0.15622489959839347</v>
      </c>
    </row>
    <row r="23" spans="2:16">
      <c r="B23" s="121"/>
      <c r="C23" s="79" t="s">
        <v>8</v>
      </c>
      <c r="D23" s="90">
        <v>152</v>
      </c>
      <c r="E23" s="81">
        <v>0.11385767790262172</v>
      </c>
      <c r="F23" s="91">
        <v>324</v>
      </c>
      <c r="G23" s="92">
        <v>0.16127426580388252</v>
      </c>
      <c r="H23" s="83">
        <v>-0.53086419753086422</v>
      </c>
      <c r="I23" s="91">
        <v>284</v>
      </c>
      <c r="J23" s="93">
        <v>-0.46478873239436624</v>
      </c>
      <c r="K23" s="90">
        <v>2833</v>
      </c>
      <c r="L23" s="81">
        <v>0.14490307401155952</v>
      </c>
      <c r="M23" s="91">
        <v>2609</v>
      </c>
      <c r="N23" s="92">
        <v>0.13785997357992075</v>
      </c>
      <c r="O23" s="83">
        <v>8.5856650057493322E-2</v>
      </c>
    </row>
    <row r="24" spans="2:16">
      <c r="B24" s="78"/>
      <c r="C24" s="79" t="s">
        <v>11</v>
      </c>
      <c r="D24" s="90">
        <v>88</v>
      </c>
      <c r="E24" s="81">
        <v>6.5917602996254682E-2</v>
      </c>
      <c r="F24" s="91">
        <v>110</v>
      </c>
      <c r="G24" s="92">
        <v>5.4753608760577402E-2</v>
      </c>
      <c r="H24" s="83">
        <v>-0.19999999999999996</v>
      </c>
      <c r="I24" s="91">
        <v>151</v>
      </c>
      <c r="J24" s="93">
        <v>-0.41721854304635764</v>
      </c>
      <c r="K24" s="90">
        <v>980</v>
      </c>
      <c r="L24" s="81">
        <v>5.0125313283208017E-2</v>
      </c>
      <c r="M24" s="91">
        <v>1122</v>
      </c>
      <c r="N24" s="92">
        <v>5.9286657859973578E-2</v>
      </c>
      <c r="O24" s="83">
        <v>-0.12655971479500894</v>
      </c>
    </row>
    <row r="25" spans="2:16">
      <c r="B25" s="78"/>
      <c r="C25" s="79" t="s">
        <v>12</v>
      </c>
      <c r="D25" s="90">
        <v>78</v>
      </c>
      <c r="E25" s="81">
        <v>5.8426966292134834E-2</v>
      </c>
      <c r="F25" s="91">
        <v>124</v>
      </c>
      <c r="G25" s="92">
        <v>6.1722249875559979E-2</v>
      </c>
      <c r="H25" s="83">
        <v>-0.37096774193548387</v>
      </c>
      <c r="I25" s="91">
        <v>89</v>
      </c>
      <c r="J25" s="93">
        <v>-0.1235955056179775</v>
      </c>
      <c r="K25" s="90">
        <v>903</v>
      </c>
      <c r="L25" s="81">
        <v>4.6186895810955961E-2</v>
      </c>
      <c r="M25" s="91">
        <v>1118</v>
      </c>
      <c r="N25" s="92">
        <v>5.9075297225891679E-2</v>
      </c>
      <c r="O25" s="83">
        <v>-0.19230769230769229</v>
      </c>
    </row>
    <row r="26" spans="2:16">
      <c r="B26" s="147"/>
      <c r="C26" s="94" t="s">
        <v>30</v>
      </c>
      <c r="D26" s="95">
        <v>29</v>
      </c>
      <c r="E26" s="96">
        <v>2.1722846441947566E-2</v>
      </c>
      <c r="F26" s="95">
        <v>16</v>
      </c>
      <c r="G26" s="101">
        <v>7.9641612742658036E-3</v>
      </c>
      <c r="H26" s="97">
        <v>0.8125</v>
      </c>
      <c r="I26" s="95">
        <v>9</v>
      </c>
      <c r="J26" s="102">
        <v>2.2222222222222223</v>
      </c>
      <c r="K26" s="95">
        <v>143</v>
      </c>
      <c r="L26" s="101">
        <v>7.3142038770395374E-3</v>
      </c>
      <c r="M26" s="95">
        <v>103</v>
      </c>
      <c r="N26" s="101">
        <v>5.4425363276089829E-3</v>
      </c>
      <c r="O26" s="98">
        <v>0.38834951456310685</v>
      </c>
    </row>
    <row r="27" spans="2:16">
      <c r="B27" s="25" t="s">
        <v>40</v>
      </c>
      <c r="C27" s="99" t="s">
        <v>31</v>
      </c>
      <c r="D27" s="39">
        <v>1335</v>
      </c>
      <c r="E27" s="18">
        <v>1</v>
      </c>
      <c r="F27" s="39">
        <v>2009</v>
      </c>
      <c r="G27" s="18">
        <v>1</v>
      </c>
      <c r="H27" s="19">
        <v>-0.33549029367844696</v>
      </c>
      <c r="I27" s="39">
        <v>1628</v>
      </c>
      <c r="J27" s="20">
        <v>-0.17997542997542992</v>
      </c>
      <c r="K27" s="39">
        <v>19551</v>
      </c>
      <c r="L27" s="18">
        <v>1</v>
      </c>
      <c r="M27" s="39">
        <v>18925</v>
      </c>
      <c r="N27" s="20">
        <v>1</v>
      </c>
      <c r="O27" s="22">
        <v>3.3077939233817633E-2</v>
      </c>
    </row>
    <row r="28" spans="2:16">
      <c r="B28" s="25" t="s">
        <v>59</v>
      </c>
      <c r="C28" s="99" t="s">
        <v>31</v>
      </c>
      <c r="D28" s="100">
        <v>4</v>
      </c>
      <c r="E28" s="18">
        <v>1</v>
      </c>
      <c r="F28" s="100">
        <v>1</v>
      </c>
      <c r="G28" s="18">
        <v>1</v>
      </c>
      <c r="H28" s="19">
        <v>3</v>
      </c>
      <c r="I28" s="100">
        <v>6</v>
      </c>
      <c r="J28" s="18">
        <v>-0.33333333333333337</v>
      </c>
      <c r="K28" s="100">
        <v>19</v>
      </c>
      <c r="L28" s="18">
        <v>1</v>
      </c>
      <c r="M28" s="100">
        <v>10</v>
      </c>
      <c r="N28" s="18">
        <v>1</v>
      </c>
      <c r="O28" s="22">
        <v>0.89999999999999991</v>
      </c>
      <c r="P28" s="28"/>
    </row>
    <row r="29" spans="2:16">
      <c r="B29" s="26"/>
      <c r="C29" s="103" t="s">
        <v>31</v>
      </c>
      <c r="D29" s="40">
        <v>1369</v>
      </c>
      <c r="E29" s="13">
        <v>1</v>
      </c>
      <c r="F29" s="40">
        <v>2026</v>
      </c>
      <c r="G29" s="13">
        <v>1</v>
      </c>
      <c r="H29" s="14">
        <v>-0.32428430404738395</v>
      </c>
      <c r="I29" s="40">
        <v>1656</v>
      </c>
      <c r="J29" s="15">
        <v>-0.17330917874396135</v>
      </c>
      <c r="K29" s="40">
        <v>19809</v>
      </c>
      <c r="L29" s="13">
        <v>1</v>
      </c>
      <c r="M29" s="40">
        <v>19143</v>
      </c>
      <c r="N29" s="13">
        <v>1</v>
      </c>
      <c r="O29" s="23">
        <v>3.4790785143394398E-2</v>
      </c>
      <c r="P29" s="28"/>
    </row>
    <row r="30" spans="2:16" ht="14.45" customHeight="1">
      <c r="B30" t="s">
        <v>55</v>
      </c>
    </row>
    <row r="31" spans="2:16">
      <c r="B31" s="16" t="s">
        <v>56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66" t="s">
        <v>41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24"/>
    </row>
    <row r="35" spans="2:15">
      <c r="B35" s="167" t="s">
        <v>42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9" t="s">
        <v>38</v>
      </c>
    </row>
    <row r="36" spans="2:15" ht="14.45" customHeight="1">
      <c r="B36" s="188" t="s">
        <v>22</v>
      </c>
      <c r="C36" s="188" t="s">
        <v>1</v>
      </c>
      <c r="D36" s="171" t="s">
        <v>83</v>
      </c>
      <c r="E36" s="161"/>
      <c r="F36" s="161"/>
      <c r="G36" s="161"/>
      <c r="H36" s="172"/>
      <c r="I36" s="161" t="s">
        <v>80</v>
      </c>
      <c r="J36" s="161"/>
      <c r="K36" s="171" t="s">
        <v>84</v>
      </c>
      <c r="L36" s="161"/>
      <c r="M36" s="161"/>
      <c r="N36" s="161"/>
      <c r="O36" s="172"/>
    </row>
    <row r="37" spans="2:15" ht="14.45" customHeight="1">
      <c r="B37" s="189"/>
      <c r="C37" s="189"/>
      <c r="D37" s="168" t="s">
        <v>85</v>
      </c>
      <c r="E37" s="169"/>
      <c r="F37" s="169"/>
      <c r="G37" s="169"/>
      <c r="H37" s="170"/>
      <c r="I37" s="169" t="s">
        <v>81</v>
      </c>
      <c r="J37" s="169"/>
      <c r="K37" s="168" t="s">
        <v>86</v>
      </c>
      <c r="L37" s="169"/>
      <c r="M37" s="169"/>
      <c r="N37" s="169"/>
      <c r="O37" s="170"/>
    </row>
    <row r="38" spans="2:15" ht="14.45" customHeight="1">
      <c r="B38" s="189"/>
      <c r="C38" s="187"/>
      <c r="D38" s="162">
        <v>2019</v>
      </c>
      <c r="E38" s="163"/>
      <c r="F38" s="173">
        <v>2018</v>
      </c>
      <c r="G38" s="173"/>
      <c r="H38" s="190" t="s">
        <v>23</v>
      </c>
      <c r="I38" s="192">
        <v>2019</v>
      </c>
      <c r="J38" s="162" t="s">
        <v>87</v>
      </c>
      <c r="K38" s="162">
        <v>2019</v>
      </c>
      <c r="L38" s="163"/>
      <c r="M38" s="173">
        <v>2018</v>
      </c>
      <c r="N38" s="163"/>
      <c r="O38" s="177" t="s">
        <v>23</v>
      </c>
    </row>
    <row r="39" spans="2:15" ht="14.45" customHeight="1">
      <c r="B39" s="195" t="s">
        <v>22</v>
      </c>
      <c r="C39" s="178" t="s">
        <v>25</v>
      </c>
      <c r="D39" s="164"/>
      <c r="E39" s="165"/>
      <c r="F39" s="174"/>
      <c r="G39" s="174"/>
      <c r="H39" s="191"/>
      <c r="I39" s="193"/>
      <c r="J39" s="194"/>
      <c r="K39" s="164"/>
      <c r="L39" s="165"/>
      <c r="M39" s="174"/>
      <c r="N39" s="165"/>
      <c r="O39" s="177"/>
    </row>
    <row r="40" spans="2:15" ht="14.45" customHeight="1">
      <c r="B40" s="195"/>
      <c r="C40" s="178"/>
      <c r="D40" s="155" t="s">
        <v>26</v>
      </c>
      <c r="E40" s="152" t="s">
        <v>2</v>
      </c>
      <c r="F40" s="151" t="s">
        <v>26</v>
      </c>
      <c r="G40" s="60" t="s">
        <v>2</v>
      </c>
      <c r="H40" s="180" t="s">
        <v>27</v>
      </c>
      <c r="I40" s="61" t="s">
        <v>26</v>
      </c>
      <c r="J40" s="182" t="s">
        <v>88</v>
      </c>
      <c r="K40" s="155" t="s">
        <v>26</v>
      </c>
      <c r="L40" s="59" t="s">
        <v>2</v>
      </c>
      <c r="M40" s="151" t="s">
        <v>26</v>
      </c>
      <c r="N40" s="59" t="s">
        <v>2</v>
      </c>
      <c r="O40" s="184" t="s">
        <v>27</v>
      </c>
    </row>
    <row r="41" spans="2:15" ht="14.45" customHeight="1">
      <c r="B41" s="196"/>
      <c r="C41" s="179"/>
      <c r="D41" s="153" t="s">
        <v>28</v>
      </c>
      <c r="E41" s="154" t="s">
        <v>29</v>
      </c>
      <c r="F41" s="57" t="s">
        <v>28</v>
      </c>
      <c r="G41" s="58" t="s">
        <v>29</v>
      </c>
      <c r="H41" s="181"/>
      <c r="I41" s="62" t="s">
        <v>28</v>
      </c>
      <c r="J41" s="183"/>
      <c r="K41" s="153" t="s">
        <v>28</v>
      </c>
      <c r="L41" s="154" t="s">
        <v>29</v>
      </c>
      <c r="M41" s="57" t="s">
        <v>28</v>
      </c>
      <c r="N41" s="154" t="s">
        <v>29</v>
      </c>
      <c r="O41" s="185"/>
    </row>
    <row r="42" spans="2:15" ht="14.45" customHeight="1">
      <c r="B42" s="78"/>
      <c r="C42" s="71" t="s">
        <v>12</v>
      </c>
      <c r="D42" s="88"/>
      <c r="E42" s="73"/>
      <c r="F42" s="89"/>
      <c r="G42" s="74"/>
      <c r="H42" s="75"/>
      <c r="I42" s="89"/>
      <c r="J42" s="77"/>
      <c r="K42" s="88" t="e">
        <v>#REF!</v>
      </c>
      <c r="L42" s="73"/>
      <c r="M42" s="89">
        <v>1</v>
      </c>
      <c r="N42" s="74">
        <v>1</v>
      </c>
      <c r="O42" s="75"/>
    </row>
    <row r="43" spans="2:15">
      <c r="B43" s="25" t="s">
        <v>39</v>
      </c>
      <c r="C43" s="99" t="s">
        <v>31</v>
      </c>
      <c r="D43" s="100"/>
      <c r="E43" s="18"/>
      <c r="F43" s="100"/>
      <c r="G43" s="18"/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207</v>
      </c>
      <c r="E44" s="73">
        <v>0.23657142857142857</v>
      </c>
      <c r="F44" s="89">
        <v>395</v>
      </c>
      <c r="G44" s="74">
        <v>0.27974504249291787</v>
      </c>
      <c r="H44" s="75">
        <v>-0.47594936708860758</v>
      </c>
      <c r="I44" s="89">
        <v>294</v>
      </c>
      <c r="J44" s="77">
        <v>-0.29591836734693877</v>
      </c>
      <c r="K44" s="88">
        <v>3634</v>
      </c>
      <c r="L44" s="73">
        <v>0.24869969887763482</v>
      </c>
      <c r="M44" s="89">
        <v>3781</v>
      </c>
      <c r="N44" s="74">
        <v>0.26544509969109803</v>
      </c>
      <c r="O44" s="75">
        <v>-3.8878603544035939E-2</v>
      </c>
    </row>
    <row r="45" spans="2:15">
      <c r="B45" s="78"/>
      <c r="C45" s="79" t="s">
        <v>10</v>
      </c>
      <c r="D45" s="90">
        <v>114</v>
      </c>
      <c r="E45" s="81">
        <v>0.13028571428571428</v>
      </c>
      <c r="F45" s="91">
        <v>173</v>
      </c>
      <c r="G45" s="92">
        <v>0.12252124645892351</v>
      </c>
      <c r="H45" s="83">
        <v>-0.34104046242774566</v>
      </c>
      <c r="I45" s="91">
        <v>161</v>
      </c>
      <c r="J45" s="93">
        <v>-0.29192546583850931</v>
      </c>
      <c r="K45" s="90">
        <v>3333</v>
      </c>
      <c r="L45" s="81">
        <v>0.22810019162332329</v>
      </c>
      <c r="M45" s="91">
        <v>2558</v>
      </c>
      <c r="N45" s="92">
        <v>0.17958438640831229</v>
      </c>
      <c r="O45" s="83">
        <v>0.30297107114933541</v>
      </c>
    </row>
    <row r="46" spans="2:15" ht="15" customHeight="1">
      <c r="B46" s="78"/>
      <c r="C46" s="79" t="s">
        <v>8</v>
      </c>
      <c r="D46" s="90">
        <v>102</v>
      </c>
      <c r="E46" s="81">
        <v>0.11657142857142858</v>
      </c>
      <c r="F46" s="91">
        <v>247</v>
      </c>
      <c r="G46" s="92">
        <v>0.17492917847025496</v>
      </c>
      <c r="H46" s="83">
        <v>-0.58704453441295545</v>
      </c>
      <c r="I46" s="91">
        <v>234</v>
      </c>
      <c r="J46" s="93">
        <v>-0.5641025641025641</v>
      </c>
      <c r="K46" s="90">
        <v>2317</v>
      </c>
      <c r="L46" s="81">
        <v>0.15856830002737476</v>
      </c>
      <c r="M46" s="91">
        <v>2110</v>
      </c>
      <c r="N46" s="92">
        <v>0.14813254703734907</v>
      </c>
      <c r="O46" s="83">
        <v>9.8104265402843671E-2</v>
      </c>
    </row>
    <row r="47" spans="2:15">
      <c r="B47" s="78"/>
      <c r="C47" s="79" t="s">
        <v>4</v>
      </c>
      <c r="D47" s="90">
        <v>191</v>
      </c>
      <c r="E47" s="81">
        <v>0.21828571428571428</v>
      </c>
      <c r="F47" s="91">
        <v>223</v>
      </c>
      <c r="G47" s="92">
        <v>0.15793201133144477</v>
      </c>
      <c r="H47" s="83">
        <v>-0.1434977578475336</v>
      </c>
      <c r="I47" s="91">
        <v>204</v>
      </c>
      <c r="J47" s="93">
        <v>-6.3725490196078427E-2</v>
      </c>
      <c r="K47" s="90">
        <v>2316</v>
      </c>
      <c r="L47" s="81">
        <v>0.15849986312619765</v>
      </c>
      <c r="M47" s="91">
        <v>2799</v>
      </c>
      <c r="N47" s="92">
        <v>0.19650379106992419</v>
      </c>
      <c r="O47" s="83">
        <v>-0.172561629153269</v>
      </c>
    </row>
    <row r="48" spans="2:15" ht="15" customHeight="1">
      <c r="B48" s="121"/>
      <c r="C48" s="79" t="s">
        <v>9</v>
      </c>
      <c r="D48" s="90">
        <v>175</v>
      </c>
      <c r="E48" s="81">
        <v>0.2</v>
      </c>
      <c r="F48" s="91">
        <v>251</v>
      </c>
      <c r="G48" s="92">
        <v>0.17776203966005666</v>
      </c>
      <c r="H48" s="83">
        <v>-0.3027888446215139</v>
      </c>
      <c r="I48" s="91">
        <v>124</v>
      </c>
      <c r="J48" s="93">
        <v>0.41129032258064524</v>
      </c>
      <c r="K48" s="90">
        <v>2111</v>
      </c>
      <c r="L48" s="81">
        <v>0.14447029838488915</v>
      </c>
      <c r="M48" s="91">
        <v>1742</v>
      </c>
      <c r="N48" s="92">
        <v>0.12229710755405784</v>
      </c>
      <c r="O48" s="83">
        <v>0.21182548794489087</v>
      </c>
    </row>
    <row r="49" spans="2:15">
      <c r="B49" s="78"/>
      <c r="C49" s="79" t="s">
        <v>11</v>
      </c>
      <c r="D49" s="90">
        <v>76</v>
      </c>
      <c r="E49" s="81">
        <v>8.6857142857142855E-2</v>
      </c>
      <c r="F49" s="91">
        <v>88</v>
      </c>
      <c r="G49" s="92">
        <v>6.2322946175637391E-2</v>
      </c>
      <c r="H49" s="83">
        <v>-0.13636363636363635</v>
      </c>
      <c r="I49" s="91">
        <v>118</v>
      </c>
      <c r="J49" s="93">
        <v>-0.35593220338983056</v>
      </c>
      <c r="K49" s="90">
        <v>755</v>
      </c>
      <c r="L49" s="81">
        <v>5.1669860388721602E-2</v>
      </c>
      <c r="M49" s="91">
        <v>926</v>
      </c>
      <c r="N49" s="92">
        <v>6.5009828699803429E-2</v>
      </c>
      <c r="O49" s="83">
        <v>-0.18466522678185748</v>
      </c>
    </row>
    <row r="50" spans="2:15">
      <c r="B50" s="78"/>
      <c r="C50" s="79" t="s">
        <v>12</v>
      </c>
      <c r="D50" s="90">
        <v>4</v>
      </c>
      <c r="E50" s="81">
        <v>4.5714285714285718E-3</v>
      </c>
      <c r="F50" s="91">
        <v>35</v>
      </c>
      <c r="G50" s="92">
        <v>2.4787535410764873E-2</v>
      </c>
      <c r="H50" s="83">
        <v>-0.88571428571428568</v>
      </c>
      <c r="I50" s="91">
        <v>11</v>
      </c>
      <c r="J50" s="93">
        <v>-0.63636363636363635</v>
      </c>
      <c r="K50" s="90">
        <v>140</v>
      </c>
      <c r="L50" s="81">
        <v>9.5811661647960573E-3</v>
      </c>
      <c r="M50" s="91">
        <v>328</v>
      </c>
      <c r="N50" s="92">
        <v>2.3027239539455208E-2</v>
      </c>
      <c r="O50" s="83">
        <v>-0.57317073170731714</v>
      </c>
    </row>
    <row r="51" spans="2:15">
      <c r="B51" s="147"/>
      <c r="C51" s="94" t="s">
        <v>30</v>
      </c>
      <c r="D51" s="95">
        <v>6</v>
      </c>
      <c r="E51" s="96">
        <v>6.8571428571428568E-3</v>
      </c>
      <c r="F51" s="95">
        <v>0</v>
      </c>
      <c r="G51" s="101">
        <v>0</v>
      </c>
      <c r="H51" s="97"/>
      <c r="I51" s="95">
        <v>0</v>
      </c>
      <c r="J51" s="102"/>
      <c r="K51" s="95">
        <v>6</v>
      </c>
      <c r="L51" s="101">
        <v>4.106214070626882E-4</v>
      </c>
      <c r="M51" s="95">
        <v>0</v>
      </c>
      <c r="N51" s="101">
        <v>0</v>
      </c>
      <c r="O51" s="98"/>
    </row>
    <row r="52" spans="2:15">
      <c r="B52" s="25" t="s">
        <v>40</v>
      </c>
      <c r="C52" s="99" t="s">
        <v>31</v>
      </c>
      <c r="D52" s="39">
        <v>875</v>
      </c>
      <c r="E52" s="18">
        <v>1</v>
      </c>
      <c r="F52" s="39">
        <v>1412</v>
      </c>
      <c r="G52" s="18">
        <v>1</v>
      </c>
      <c r="H52" s="19">
        <v>-0.38031161473087816</v>
      </c>
      <c r="I52" s="39">
        <v>1146</v>
      </c>
      <c r="J52" s="20">
        <v>-0.2364746945898778</v>
      </c>
      <c r="K52" s="39">
        <v>14612</v>
      </c>
      <c r="L52" s="18">
        <v>1</v>
      </c>
      <c r="M52" s="39">
        <v>14244</v>
      </c>
      <c r="N52" s="20">
        <v>1</v>
      </c>
      <c r="O52" s="22">
        <v>2.5835439483291145E-2</v>
      </c>
    </row>
    <row r="53" spans="2:15">
      <c r="B53" s="25" t="s">
        <v>59</v>
      </c>
      <c r="C53" s="99" t="s">
        <v>31</v>
      </c>
      <c r="D53" s="39">
        <v>0</v>
      </c>
      <c r="E53" s="18">
        <v>1</v>
      </c>
      <c r="F53" s="39">
        <v>1</v>
      </c>
      <c r="G53" s="18">
        <v>1</v>
      </c>
      <c r="H53" s="19">
        <v>-1</v>
      </c>
      <c r="I53" s="39">
        <v>0</v>
      </c>
      <c r="J53" s="18"/>
      <c r="K53" s="39">
        <v>3</v>
      </c>
      <c r="L53" s="18">
        <v>1</v>
      </c>
      <c r="M53" s="39">
        <v>4</v>
      </c>
      <c r="N53" s="18">
        <v>1</v>
      </c>
      <c r="O53" s="22">
        <v>-0.25</v>
      </c>
    </row>
    <row r="54" spans="2:15">
      <c r="B54" s="26"/>
      <c r="C54" s="103" t="s">
        <v>31</v>
      </c>
      <c r="D54" s="40">
        <v>875</v>
      </c>
      <c r="E54" s="13">
        <v>1</v>
      </c>
      <c r="F54" s="40">
        <v>1413</v>
      </c>
      <c r="G54" s="13">
        <v>1</v>
      </c>
      <c r="H54" s="14">
        <v>-0.38075017692852087</v>
      </c>
      <c r="I54" s="40">
        <v>1146</v>
      </c>
      <c r="J54" s="15">
        <v>-0.2364746945898778</v>
      </c>
      <c r="K54" s="40">
        <v>14615</v>
      </c>
      <c r="L54" s="13">
        <v>1</v>
      </c>
      <c r="M54" s="40">
        <v>14249</v>
      </c>
      <c r="N54" s="13">
        <v>1</v>
      </c>
      <c r="O54" s="23">
        <v>2.5686013053547674E-2</v>
      </c>
    </row>
    <row r="55" spans="2:15">
      <c r="B55" s="63" t="s">
        <v>55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56</v>
      </c>
    </row>
    <row r="58" spans="2:15">
      <c r="B58" s="166" t="s">
        <v>20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24"/>
    </row>
    <row r="59" spans="2:15">
      <c r="B59" s="203" t="s">
        <v>21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9" t="s">
        <v>38</v>
      </c>
    </row>
    <row r="60" spans="2:15">
      <c r="B60" s="188" t="s">
        <v>22</v>
      </c>
      <c r="C60" s="188" t="s">
        <v>1</v>
      </c>
      <c r="D60" s="171" t="s">
        <v>83</v>
      </c>
      <c r="E60" s="161"/>
      <c r="F60" s="161"/>
      <c r="G60" s="161"/>
      <c r="H60" s="172"/>
      <c r="I60" s="161" t="s">
        <v>80</v>
      </c>
      <c r="J60" s="161"/>
      <c r="K60" s="171" t="s">
        <v>84</v>
      </c>
      <c r="L60" s="161"/>
      <c r="M60" s="161"/>
      <c r="N60" s="161"/>
      <c r="O60" s="172"/>
    </row>
    <row r="61" spans="2:15">
      <c r="B61" s="189"/>
      <c r="C61" s="189"/>
      <c r="D61" s="168" t="s">
        <v>85</v>
      </c>
      <c r="E61" s="169"/>
      <c r="F61" s="169"/>
      <c r="G61" s="169"/>
      <c r="H61" s="170"/>
      <c r="I61" s="169" t="s">
        <v>81</v>
      </c>
      <c r="J61" s="169"/>
      <c r="K61" s="168" t="s">
        <v>86</v>
      </c>
      <c r="L61" s="169"/>
      <c r="M61" s="169"/>
      <c r="N61" s="169"/>
      <c r="O61" s="170"/>
    </row>
    <row r="62" spans="2:15" ht="15" customHeight="1">
      <c r="B62" s="189"/>
      <c r="C62" s="187"/>
      <c r="D62" s="162">
        <v>2019</v>
      </c>
      <c r="E62" s="163"/>
      <c r="F62" s="173">
        <v>2018</v>
      </c>
      <c r="G62" s="173"/>
      <c r="H62" s="190" t="s">
        <v>23</v>
      </c>
      <c r="I62" s="192">
        <v>2019</v>
      </c>
      <c r="J62" s="162" t="s">
        <v>87</v>
      </c>
      <c r="K62" s="162">
        <v>2019</v>
      </c>
      <c r="L62" s="163"/>
      <c r="M62" s="173">
        <v>2018</v>
      </c>
      <c r="N62" s="163"/>
      <c r="O62" s="177" t="s">
        <v>23</v>
      </c>
    </row>
    <row r="63" spans="2:15">
      <c r="B63" s="195" t="s">
        <v>22</v>
      </c>
      <c r="C63" s="178" t="s">
        <v>25</v>
      </c>
      <c r="D63" s="164"/>
      <c r="E63" s="165"/>
      <c r="F63" s="174"/>
      <c r="G63" s="174"/>
      <c r="H63" s="191"/>
      <c r="I63" s="193"/>
      <c r="J63" s="194"/>
      <c r="K63" s="164"/>
      <c r="L63" s="165"/>
      <c r="M63" s="174"/>
      <c r="N63" s="165"/>
      <c r="O63" s="177"/>
    </row>
    <row r="64" spans="2:15" ht="15" customHeight="1">
      <c r="B64" s="195"/>
      <c r="C64" s="178"/>
      <c r="D64" s="155" t="s">
        <v>26</v>
      </c>
      <c r="E64" s="152" t="s">
        <v>2</v>
      </c>
      <c r="F64" s="151" t="s">
        <v>26</v>
      </c>
      <c r="G64" s="60" t="s">
        <v>2</v>
      </c>
      <c r="H64" s="180" t="s">
        <v>27</v>
      </c>
      <c r="I64" s="61" t="s">
        <v>26</v>
      </c>
      <c r="J64" s="182" t="s">
        <v>88</v>
      </c>
      <c r="K64" s="155" t="s">
        <v>26</v>
      </c>
      <c r="L64" s="59" t="s">
        <v>2</v>
      </c>
      <c r="M64" s="151" t="s">
        <v>26</v>
      </c>
      <c r="N64" s="59" t="s">
        <v>2</v>
      </c>
      <c r="O64" s="184" t="s">
        <v>27</v>
      </c>
    </row>
    <row r="65" spans="2:15" ht="16.5" customHeight="1">
      <c r="B65" s="196"/>
      <c r="C65" s="179"/>
      <c r="D65" s="153" t="s">
        <v>28</v>
      </c>
      <c r="E65" s="154" t="s">
        <v>29</v>
      </c>
      <c r="F65" s="57" t="s">
        <v>28</v>
      </c>
      <c r="G65" s="58" t="s">
        <v>29</v>
      </c>
      <c r="H65" s="181"/>
      <c r="I65" s="62" t="s">
        <v>28</v>
      </c>
      <c r="J65" s="183"/>
      <c r="K65" s="153" t="s">
        <v>28</v>
      </c>
      <c r="L65" s="154" t="s">
        <v>29</v>
      </c>
      <c r="M65" s="57" t="s">
        <v>28</v>
      </c>
      <c r="N65" s="154" t="s">
        <v>29</v>
      </c>
      <c r="O65" s="185"/>
    </row>
    <row r="66" spans="2:15">
      <c r="B66" s="78"/>
      <c r="C66" s="71" t="s">
        <v>9</v>
      </c>
      <c r="D66" s="88">
        <v>17</v>
      </c>
      <c r="E66" s="73">
        <v>0.56666666666666665</v>
      </c>
      <c r="F66" s="89">
        <v>10</v>
      </c>
      <c r="G66" s="74">
        <v>0.625</v>
      </c>
      <c r="H66" s="75">
        <v>0.7</v>
      </c>
      <c r="I66" s="89">
        <v>8</v>
      </c>
      <c r="J66" s="77">
        <v>1.125</v>
      </c>
      <c r="K66" s="88">
        <v>112</v>
      </c>
      <c r="L66" s="73">
        <v>0.46861924686192469</v>
      </c>
      <c r="M66" s="89">
        <v>114</v>
      </c>
      <c r="N66" s="74">
        <v>0.54807692307692313</v>
      </c>
      <c r="O66" s="75">
        <v>-1.7543859649122862E-2</v>
      </c>
    </row>
    <row r="67" spans="2:15">
      <c r="B67" s="78"/>
      <c r="C67" s="79" t="s">
        <v>12</v>
      </c>
      <c r="D67" s="90">
        <v>6</v>
      </c>
      <c r="E67" s="81">
        <v>0.2</v>
      </c>
      <c r="F67" s="91">
        <v>3</v>
      </c>
      <c r="G67" s="92">
        <v>0.1875</v>
      </c>
      <c r="H67" s="83">
        <v>1</v>
      </c>
      <c r="I67" s="91">
        <v>6</v>
      </c>
      <c r="J67" s="93">
        <v>0</v>
      </c>
      <c r="K67" s="90">
        <v>56</v>
      </c>
      <c r="L67" s="81">
        <v>0.23430962343096234</v>
      </c>
      <c r="M67" s="91">
        <v>51</v>
      </c>
      <c r="N67" s="92">
        <v>0.24519230769230768</v>
      </c>
      <c r="O67" s="83">
        <v>9.8039215686274606E-2</v>
      </c>
    </row>
    <row r="68" spans="2:15">
      <c r="B68" s="78"/>
      <c r="C68" s="79" t="s">
        <v>17</v>
      </c>
      <c r="D68" s="90">
        <v>4</v>
      </c>
      <c r="E68" s="81">
        <v>0.13333333333333333</v>
      </c>
      <c r="F68" s="91">
        <v>0</v>
      </c>
      <c r="G68" s="92">
        <v>0</v>
      </c>
      <c r="H68" s="83"/>
      <c r="I68" s="91">
        <v>2</v>
      </c>
      <c r="J68" s="93">
        <v>1</v>
      </c>
      <c r="K68" s="90">
        <v>29</v>
      </c>
      <c r="L68" s="81">
        <v>0.12133891213389121</v>
      </c>
      <c r="M68" s="91">
        <v>10</v>
      </c>
      <c r="N68" s="92">
        <v>4.807692307692308E-2</v>
      </c>
      <c r="O68" s="83">
        <v>1.9</v>
      </c>
    </row>
    <row r="69" spans="2:15">
      <c r="B69" s="78"/>
      <c r="C69" s="79" t="s">
        <v>4</v>
      </c>
      <c r="D69" s="90">
        <v>0</v>
      </c>
      <c r="E69" s="81">
        <v>0</v>
      </c>
      <c r="F69" s="91">
        <v>0</v>
      </c>
      <c r="G69" s="92">
        <v>0</v>
      </c>
      <c r="H69" s="83"/>
      <c r="I69" s="91">
        <v>4</v>
      </c>
      <c r="J69" s="93">
        <v>-1</v>
      </c>
      <c r="K69" s="90">
        <v>12</v>
      </c>
      <c r="L69" s="81">
        <v>5.0209205020920501E-2</v>
      </c>
      <c r="M69" s="91">
        <v>15</v>
      </c>
      <c r="N69" s="92">
        <v>7.2115384615384609E-2</v>
      </c>
      <c r="O69" s="83">
        <v>-0.19999999999999996</v>
      </c>
    </row>
    <row r="70" spans="2:15">
      <c r="B70" s="121"/>
      <c r="C70" s="79" t="s">
        <v>16</v>
      </c>
      <c r="D70" s="90">
        <v>1</v>
      </c>
      <c r="E70" s="81">
        <v>3.3333333333333333E-2</v>
      </c>
      <c r="F70" s="91">
        <v>0</v>
      </c>
      <c r="G70" s="92">
        <v>0</v>
      </c>
      <c r="H70" s="83"/>
      <c r="I70" s="91">
        <v>0</v>
      </c>
      <c r="J70" s="93"/>
      <c r="K70" s="90">
        <v>9</v>
      </c>
      <c r="L70" s="81">
        <v>3.7656903765690378E-2</v>
      </c>
      <c r="M70" s="91">
        <v>3</v>
      </c>
      <c r="N70" s="92">
        <v>1.4423076923076924E-2</v>
      </c>
      <c r="O70" s="83">
        <v>2</v>
      </c>
    </row>
    <row r="71" spans="2:15">
      <c r="B71" s="78"/>
      <c r="C71" s="79" t="s">
        <v>11</v>
      </c>
      <c r="D71" s="90">
        <v>0</v>
      </c>
      <c r="E71" s="81">
        <v>0</v>
      </c>
      <c r="F71" s="91">
        <v>1</v>
      </c>
      <c r="G71" s="92">
        <v>6.25E-2</v>
      </c>
      <c r="H71" s="83">
        <v>-1</v>
      </c>
      <c r="I71" s="91">
        <v>2</v>
      </c>
      <c r="J71" s="93">
        <v>-1</v>
      </c>
      <c r="K71" s="90">
        <v>8</v>
      </c>
      <c r="L71" s="81">
        <v>3.3472803347280332E-2</v>
      </c>
      <c r="M71" s="91">
        <v>3</v>
      </c>
      <c r="N71" s="92">
        <v>1.4423076923076924E-2</v>
      </c>
      <c r="O71" s="83">
        <v>1.6666666666666665</v>
      </c>
    </row>
    <row r="72" spans="2:15">
      <c r="B72" s="78"/>
      <c r="C72" s="79" t="s">
        <v>18</v>
      </c>
      <c r="D72" s="90">
        <v>1</v>
      </c>
      <c r="E72" s="81">
        <v>3.3333333333333333E-2</v>
      </c>
      <c r="F72" s="91">
        <v>1</v>
      </c>
      <c r="G72" s="92">
        <v>6.25E-2</v>
      </c>
      <c r="H72" s="83">
        <v>0</v>
      </c>
      <c r="I72" s="91">
        <v>0</v>
      </c>
      <c r="J72" s="93"/>
      <c r="K72" s="90">
        <v>5</v>
      </c>
      <c r="L72" s="81">
        <v>2.0920502092050208E-2</v>
      </c>
      <c r="M72" s="91">
        <v>5</v>
      </c>
      <c r="N72" s="92">
        <v>2.403846153846154E-2</v>
      </c>
      <c r="O72" s="83">
        <v>0</v>
      </c>
    </row>
    <row r="73" spans="2:15">
      <c r="B73" s="131"/>
      <c r="C73" s="94" t="s">
        <v>30</v>
      </c>
      <c r="D73" s="95">
        <v>1</v>
      </c>
      <c r="E73" s="96">
        <v>3.3333333333333333E-2</v>
      </c>
      <c r="F73" s="95">
        <v>1</v>
      </c>
      <c r="G73" s="96">
        <v>6.25E-2</v>
      </c>
      <c r="H73" s="97">
        <v>0</v>
      </c>
      <c r="I73" s="95">
        <v>0</v>
      </c>
      <c r="J73" s="96">
        <v>0</v>
      </c>
      <c r="K73" s="95">
        <v>8</v>
      </c>
      <c r="L73" s="96">
        <v>3.3472803347280332E-2</v>
      </c>
      <c r="M73" s="95">
        <v>7</v>
      </c>
      <c r="N73" s="96">
        <v>3.3653846153846152E-2</v>
      </c>
      <c r="O73" s="98">
        <v>0.14285714285714279</v>
      </c>
    </row>
    <row r="74" spans="2:15">
      <c r="B74" s="25" t="s">
        <v>39</v>
      </c>
      <c r="C74" s="99" t="s">
        <v>31</v>
      </c>
      <c r="D74" s="39">
        <v>30</v>
      </c>
      <c r="E74" s="18">
        <v>1</v>
      </c>
      <c r="F74" s="39">
        <v>16</v>
      </c>
      <c r="G74" s="18">
        <v>1</v>
      </c>
      <c r="H74" s="19">
        <v>0.875</v>
      </c>
      <c r="I74" s="39">
        <v>22</v>
      </c>
      <c r="J74" s="20">
        <v>0.36363636363636354</v>
      </c>
      <c r="K74" s="39">
        <v>239</v>
      </c>
      <c r="L74" s="18">
        <v>1</v>
      </c>
      <c r="M74" s="39">
        <v>208</v>
      </c>
      <c r="N74" s="20">
        <v>1</v>
      </c>
      <c r="O74" s="22">
        <v>0.14903846153846145</v>
      </c>
    </row>
    <row r="75" spans="2:15">
      <c r="B75" s="78"/>
      <c r="C75" s="71" t="s">
        <v>12</v>
      </c>
      <c r="D75" s="88">
        <v>65</v>
      </c>
      <c r="E75" s="73">
        <v>0.42207792207792205</v>
      </c>
      <c r="F75" s="89">
        <v>73</v>
      </c>
      <c r="G75" s="74">
        <v>0.40782122905027934</v>
      </c>
      <c r="H75" s="75">
        <v>-0.1095890410958904</v>
      </c>
      <c r="I75" s="89">
        <v>63</v>
      </c>
      <c r="J75" s="77">
        <v>3.1746031746031855E-2</v>
      </c>
      <c r="K75" s="88">
        <v>656</v>
      </c>
      <c r="L75" s="73">
        <v>0.43938379102478231</v>
      </c>
      <c r="M75" s="89">
        <v>571</v>
      </c>
      <c r="N75" s="74">
        <v>0.4338905775075988</v>
      </c>
      <c r="O75" s="75">
        <v>0.1488616462346759</v>
      </c>
    </row>
    <row r="76" spans="2:15">
      <c r="B76" s="78"/>
      <c r="C76" s="79" t="s">
        <v>4</v>
      </c>
      <c r="D76" s="90">
        <v>41</v>
      </c>
      <c r="E76" s="81">
        <v>0.26623376623376621</v>
      </c>
      <c r="F76" s="91">
        <v>56</v>
      </c>
      <c r="G76" s="92">
        <v>0.31284916201117319</v>
      </c>
      <c r="H76" s="83">
        <v>-0.2678571428571429</v>
      </c>
      <c r="I76" s="91">
        <v>60</v>
      </c>
      <c r="J76" s="93">
        <v>-0.31666666666666665</v>
      </c>
      <c r="K76" s="90">
        <v>413</v>
      </c>
      <c r="L76" s="81">
        <v>0.27662424648359007</v>
      </c>
      <c r="M76" s="91">
        <v>386</v>
      </c>
      <c r="N76" s="92">
        <v>0.29331306990881462</v>
      </c>
      <c r="O76" s="83">
        <v>6.9948186528497436E-2</v>
      </c>
    </row>
    <row r="77" spans="2:15">
      <c r="B77" s="78"/>
      <c r="C77" s="79" t="s">
        <v>9</v>
      </c>
      <c r="D77" s="90">
        <v>13</v>
      </c>
      <c r="E77" s="81">
        <v>8.4415584415584416E-2</v>
      </c>
      <c r="F77" s="91">
        <v>25</v>
      </c>
      <c r="G77" s="92">
        <v>0.13966480446927373</v>
      </c>
      <c r="H77" s="83">
        <v>-0.48</v>
      </c>
      <c r="I77" s="91">
        <v>35</v>
      </c>
      <c r="J77" s="93">
        <v>-0.62857142857142856</v>
      </c>
      <c r="K77" s="90">
        <v>200</v>
      </c>
      <c r="L77" s="81">
        <v>0.13395847287340926</v>
      </c>
      <c r="M77" s="91">
        <v>149</v>
      </c>
      <c r="N77" s="92">
        <v>0.11322188449848024</v>
      </c>
      <c r="O77" s="83">
        <v>0.34228187919463093</v>
      </c>
    </row>
    <row r="78" spans="2:15">
      <c r="B78" s="78"/>
      <c r="C78" s="79" t="s">
        <v>43</v>
      </c>
      <c r="D78" s="90">
        <v>17</v>
      </c>
      <c r="E78" s="81">
        <v>0.11038961038961038</v>
      </c>
      <c r="F78" s="91">
        <v>9</v>
      </c>
      <c r="G78" s="92">
        <v>5.027932960893855E-2</v>
      </c>
      <c r="H78" s="83">
        <v>0.88888888888888884</v>
      </c>
      <c r="I78" s="91">
        <v>0</v>
      </c>
      <c r="J78" s="93"/>
      <c r="K78" s="90">
        <v>90</v>
      </c>
      <c r="L78" s="81">
        <v>6.0281312793034163E-2</v>
      </c>
      <c r="M78" s="91">
        <v>64</v>
      </c>
      <c r="N78" s="92">
        <v>4.8632218844984802E-2</v>
      </c>
      <c r="O78" s="83">
        <v>0.40625</v>
      </c>
    </row>
    <row r="79" spans="2:15">
      <c r="B79" s="121"/>
      <c r="C79" s="79" t="s">
        <v>3</v>
      </c>
      <c r="D79" s="90">
        <v>12</v>
      </c>
      <c r="E79" s="81">
        <v>7.792207792207792E-2</v>
      </c>
      <c r="F79" s="91">
        <v>6</v>
      </c>
      <c r="G79" s="92">
        <v>3.3519553072625698E-2</v>
      </c>
      <c r="H79" s="83">
        <v>1</v>
      </c>
      <c r="I79" s="91">
        <v>3</v>
      </c>
      <c r="J79" s="93">
        <v>3</v>
      </c>
      <c r="K79" s="90">
        <v>80</v>
      </c>
      <c r="L79" s="81">
        <v>5.3583389149363697E-2</v>
      </c>
      <c r="M79" s="91">
        <v>90</v>
      </c>
      <c r="N79" s="92">
        <v>6.8389057750759874E-2</v>
      </c>
      <c r="O79" s="83">
        <v>-0.11111111111111116</v>
      </c>
    </row>
    <row r="80" spans="2:15">
      <c r="B80" s="78"/>
      <c r="C80" s="79" t="s">
        <v>11</v>
      </c>
      <c r="D80" s="90">
        <v>2</v>
      </c>
      <c r="E80" s="81">
        <v>1.2987012987012988E-2</v>
      </c>
      <c r="F80" s="91">
        <v>3</v>
      </c>
      <c r="G80" s="92">
        <v>1.6759776536312849E-2</v>
      </c>
      <c r="H80" s="83">
        <v>-0.33333333333333337</v>
      </c>
      <c r="I80" s="91">
        <v>3</v>
      </c>
      <c r="J80" s="93">
        <v>-0.33333333333333337</v>
      </c>
      <c r="K80" s="90">
        <v>25</v>
      </c>
      <c r="L80" s="81">
        <v>1.6744809109176157E-2</v>
      </c>
      <c r="M80" s="91">
        <v>26</v>
      </c>
      <c r="N80" s="92">
        <v>1.9756838905775075E-2</v>
      </c>
      <c r="O80" s="83">
        <v>-3.8461538461538436E-2</v>
      </c>
    </row>
    <row r="81" spans="2:15">
      <c r="B81" s="78"/>
      <c r="C81" s="79" t="s">
        <v>57</v>
      </c>
      <c r="D81" s="90">
        <v>3</v>
      </c>
      <c r="E81" s="81">
        <v>1.948051948051948E-2</v>
      </c>
      <c r="F81" s="91">
        <v>2</v>
      </c>
      <c r="G81" s="92">
        <v>1.11731843575419E-2</v>
      </c>
      <c r="H81" s="83">
        <v>0.5</v>
      </c>
      <c r="I81" s="91">
        <v>7</v>
      </c>
      <c r="J81" s="93">
        <v>-0.5714285714285714</v>
      </c>
      <c r="K81" s="90">
        <v>22</v>
      </c>
      <c r="L81" s="81">
        <v>1.4735432016075016E-2</v>
      </c>
      <c r="M81" s="91">
        <v>12</v>
      </c>
      <c r="N81" s="92">
        <v>9.11854103343465E-3</v>
      </c>
      <c r="O81" s="83">
        <v>0.83333333333333326</v>
      </c>
    </row>
    <row r="82" spans="2:15">
      <c r="B82" s="147"/>
      <c r="C82" s="94" t="s">
        <v>30</v>
      </c>
      <c r="D82" s="95">
        <v>1</v>
      </c>
      <c r="E82" s="96">
        <v>6.4935064935064939E-3</v>
      </c>
      <c r="F82" s="95">
        <v>5</v>
      </c>
      <c r="G82" s="101">
        <v>2.7932960893854747E-2</v>
      </c>
      <c r="H82" s="97">
        <v>-0.8</v>
      </c>
      <c r="I82" s="95">
        <v>1</v>
      </c>
      <c r="J82" s="102">
        <v>0</v>
      </c>
      <c r="K82" s="95">
        <v>7</v>
      </c>
      <c r="L82" s="101">
        <v>4.6885465505693237E-3</v>
      </c>
      <c r="M82" s="95">
        <v>18</v>
      </c>
      <c r="N82" s="101">
        <v>1.3677811550151976E-2</v>
      </c>
      <c r="O82" s="98">
        <v>-0.61111111111111116</v>
      </c>
    </row>
    <row r="83" spans="2:15">
      <c r="B83" s="26" t="s">
        <v>58</v>
      </c>
      <c r="C83" s="99" t="s">
        <v>31</v>
      </c>
      <c r="D83" s="39">
        <v>154</v>
      </c>
      <c r="E83" s="18">
        <v>1</v>
      </c>
      <c r="F83" s="39">
        <v>179</v>
      </c>
      <c r="G83" s="18">
        <v>1</v>
      </c>
      <c r="H83" s="19">
        <v>-0.13966480446927376</v>
      </c>
      <c r="I83" s="39">
        <v>172</v>
      </c>
      <c r="J83" s="20">
        <v>-0.10465116279069764</v>
      </c>
      <c r="K83" s="39">
        <v>1493</v>
      </c>
      <c r="L83" s="18">
        <v>1</v>
      </c>
      <c r="M83" s="39">
        <v>1316</v>
      </c>
      <c r="N83" s="20">
        <v>1</v>
      </c>
      <c r="O83" s="22">
        <v>0.13449848024316102</v>
      </c>
    </row>
    <row r="84" spans="2:15">
      <c r="B84" s="78"/>
      <c r="C84" s="71" t="s">
        <v>3</v>
      </c>
      <c r="D84" s="88">
        <v>249</v>
      </c>
      <c r="E84" s="73">
        <v>0.21083827265029637</v>
      </c>
      <c r="F84" s="89">
        <v>451</v>
      </c>
      <c r="G84" s="74">
        <v>0.246448087431694</v>
      </c>
      <c r="H84" s="75">
        <v>-0.44789356984478934</v>
      </c>
      <c r="I84" s="89">
        <v>330</v>
      </c>
      <c r="J84" s="77">
        <v>-0.24545454545454548</v>
      </c>
      <c r="K84" s="88">
        <v>4118</v>
      </c>
      <c r="L84" s="73">
        <v>0.22804297264370363</v>
      </c>
      <c r="M84" s="89">
        <v>4367</v>
      </c>
      <c r="N84" s="74">
        <v>0.24799818274745869</v>
      </c>
      <c r="O84" s="75">
        <v>-5.7018548202427244E-2</v>
      </c>
    </row>
    <row r="85" spans="2:15">
      <c r="B85" s="78"/>
      <c r="C85" s="79" t="s">
        <v>10</v>
      </c>
      <c r="D85" s="90">
        <v>184</v>
      </c>
      <c r="E85" s="81">
        <v>0.15580016934801016</v>
      </c>
      <c r="F85" s="91">
        <v>242</v>
      </c>
      <c r="G85" s="92">
        <v>0.13224043715846995</v>
      </c>
      <c r="H85" s="83">
        <v>-0.23966942148760328</v>
      </c>
      <c r="I85" s="91">
        <v>246</v>
      </c>
      <c r="J85" s="93">
        <v>-0.25203252032520329</v>
      </c>
      <c r="K85" s="90">
        <v>4091</v>
      </c>
      <c r="L85" s="81">
        <v>0.22654779045298482</v>
      </c>
      <c r="M85" s="91">
        <v>3169</v>
      </c>
      <c r="N85" s="92">
        <v>0.17996479073201205</v>
      </c>
      <c r="O85" s="83">
        <v>0.29094351530451257</v>
      </c>
    </row>
    <row r="86" spans="2:15">
      <c r="B86" s="78"/>
      <c r="C86" s="79" t="s">
        <v>4</v>
      </c>
      <c r="D86" s="90">
        <v>269</v>
      </c>
      <c r="E86" s="81">
        <v>0.22777307366638441</v>
      </c>
      <c r="F86" s="91">
        <v>305</v>
      </c>
      <c r="G86" s="92">
        <v>0.16666666666666666</v>
      </c>
      <c r="H86" s="83">
        <v>-0.11803278688524588</v>
      </c>
      <c r="I86" s="91">
        <v>257</v>
      </c>
      <c r="J86" s="93">
        <v>4.6692607003891107E-2</v>
      </c>
      <c r="K86" s="90">
        <v>3111</v>
      </c>
      <c r="L86" s="81">
        <v>0.17227821464171006</v>
      </c>
      <c r="M86" s="91">
        <v>3471</v>
      </c>
      <c r="N86" s="92">
        <v>0.19711511159066386</v>
      </c>
      <c r="O86" s="83">
        <v>-0.10371650821089018</v>
      </c>
    </row>
    <row r="87" spans="2:15">
      <c r="B87" s="78"/>
      <c r="C87" s="79" t="s">
        <v>8</v>
      </c>
      <c r="D87" s="90">
        <v>151</v>
      </c>
      <c r="E87" s="81">
        <v>0.12785774767146485</v>
      </c>
      <c r="F87" s="91">
        <v>321</v>
      </c>
      <c r="G87" s="92">
        <v>0.17540983606557378</v>
      </c>
      <c r="H87" s="83">
        <v>-0.52959501557632405</v>
      </c>
      <c r="I87" s="91">
        <v>283</v>
      </c>
      <c r="J87" s="93">
        <v>-0.46643109540636041</v>
      </c>
      <c r="K87" s="90">
        <v>2829</v>
      </c>
      <c r="L87" s="81">
        <v>0.15666186731642484</v>
      </c>
      <c r="M87" s="91">
        <v>2602</v>
      </c>
      <c r="N87" s="92">
        <v>0.14776534726560281</v>
      </c>
      <c r="O87" s="83">
        <v>8.7240584166026203E-2</v>
      </c>
    </row>
    <row r="88" spans="2:15">
      <c r="B88" s="121"/>
      <c r="C88" s="79" t="s">
        <v>9</v>
      </c>
      <c r="D88" s="90">
        <v>220</v>
      </c>
      <c r="E88" s="81">
        <v>0.18628281117696868</v>
      </c>
      <c r="F88" s="91">
        <v>350</v>
      </c>
      <c r="G88" s="92">
        <v>0.19125683060109289</v>
      </c>
      <c r="H88" s="83">
        <v>-0.37142857142857144</v>
      </c>
      <c r="I88" s="91">
        <v>164</v>
      </c>
      <c r="J88" s="93">
        <v>0.34146341463414642</v>
      </c>
      <c r="K88" s="90">
        <v>2679</v>
      </c>
      <c r="L88" s="81">
        <v>0.14835529959020932</v>
      </c>
      <c r="M88" s="91">
        <v>2341</v>
      </c>
      <c r="N88" s="92">
        <v>0.13294338122550969</v>
      </c>
      <c r="O88" s="83">
        <v>0.14438274241777016</v>
      </c>
    </row>
    <row r="89" spans="2:15">
      <c r="B89" s="78"/>
      <c r="C89" s="79" t="s">
        <v>11</v>
      </c>
      <c r="D89" s="90">
        <v>86</v>
      </c>
      <c r="E89" s="81">
        <v>7.2819644369178663E-2</v>
      </c>
      <c r="F89" s="91">
        <v>107</v>
      </c>
      <c r="G89" s="92">
        <v>5.8469945355191254E-2</v>
      </c>
      <c r="H89" s="83">
        <v>-0.19626168224299068</v>
      </c>
      <c r="I89" s="91">
        <v>148</v>
      </c>
      <c r="J89" s="93">
        <v>-0.41891891891891897</v>
      </c>
      <c r="K89" s="90">
        <v>955</v>
      </c>
      <c r="L89" s="81">
        <v>5.2885147856905526E-2</v>
      </c>
      <c r="M89" s="91">
        <v>1096</v>
      </c>
      <c r="N89" s="92">
        <v>6.224089954000795E-2</v>
      </c>
      <c r="O89" s="83">
        <v>-0.1286496350364964</v>
      </c>
    </row>
    <row r="90" spans="2:15">
      <c r="B90" s="78"/>
      <c r="C90" s="79" t="s">
        <v>12</v>
      </c>
      <c r="D90" s="90">
        <v>13</v>
      </c>
      <c r="E90" s="81">
        <v>1.100762066045724E-2</v>
      </c>
      <c r="F90" s="91">
        <v>51</v>
      </c>
      <c r="G90" s="92">
        <v>2.7868852459016394E-2</v>
      </c>
      <c r="H90" s="83">
        <v>-0.74509803921568629</v>
      </c>
      <c r="I90" s="91">
        <v>26</v>
      </c>
      <c r="J90" s="93">
        <v>-0.5</v>
      </c>
      <c r="K90" s="90">
        <v>247</v>
      </c>
      <c r="L90" s="81">
        <v>1.3678148189168236E-2</v>
      </c>
      <c r="M90" s="91">
        <v>547</v>
      </c>
      <c r="N90" s="92">
        <v>3.1063660628087908E-2</v>
      </c>
      <c r="O90" s="83">
        <v>-0.54844606946983543</v>
      </c>
    </row>
    <row r="91" spans="2:15">
      <c r="B91" s="147"/>
      <c r="C91" s="94" t="s">
        <v>30</v>
      </c>
      <c r="D91" s="95">
        <v>9</v>
      </c>
      <c r="E91" s="96">
        <v>7.6206604572396277E-3</v>
      </c>
      <c r="F91" s="95">
        <v>3</v>
      </c>
      <c r="G91" s="101">
        <v>1.639344262295082E-3</v>
      </c>
      <c r="H91" s="97">
        <v>2</v>
      </c>
      <c r="I91" s="95">
        <v>2</v>
      </c>
      <c r="J91" s="102">
        <v>3.5</v>
      </c>
      <c r="K91" s="95">
        <v>28</v>
      </c>
      <c r="L91" s="101">
        <v>1.5505593088935652E-3</v>
      </c>
      <c r="M91" s="95">
        <v>16</v>
      </c>
      <c r="N91" s="101">
        <v>9.0862627065705043E-4</v>
      </c>
      <c r="O91" s="98">
        <v>0.75</v>
      </c>
    </row>
    <row r="92" spans="2:15" ht="14.45" customHeight="1">
      <c r="B92" s="25" t="s">
        <v>6</v>
      </c>
      <c r="C92" s="99" t="s">
        <v>31</v>
      </c>
      <c r="D92" s="39">
        <v>1181</v>
      </c>
      <c r="E92" s="18">
        <v>1</v>
      </c>
      <c r="F92" s="39">
        <v>1830</v>
      </c>
      <c r="G92" s="18">
        <v>1</v>
      </c>
      <c r="H92" s="19">
        <v>-0.35464480874316939</v>
      </c>
      <c r="I92" s="39">
        <v>1456</v>
      </c>
      <c r="J92" s="20">
        <v>-0.18887362637362637</v>
      </c>
      <c r="K92" s="39">
        <v>18058</v>
      </c>
      <c r="L92" s="18">
        <v>1</v>
      </c>
      <c r="M92" s="39">
        <v>17609</v>
      </c>
      <c r="N92" s="20">
        <v>1</v>
      </c>
      <c r="O92" s="22">
        <v>2.5498324720313548E-2</v>
      </c>
    </row>
    <row r="93" spans="2:15" ht="14.45" customHeight="1">
      <c r="B93" s="25" t="s">
        <v>59</v>
      </c>
      <c r="C93" s="99" t="s">
        <v>31</v>
      </c>
      <c r="D93" s="100">
        <v>4</v>
      </c>
      <c r="E93" s="18">
        <v>1</v>
      </c>
      <c r="F93" s="100">
        <v>1</v>
      </c>
      <c r="G93" s="18">
        <v>1</v>
      </c>
      <c r="H93" s="19">
        <v>3</v>
      </c>
      <c r="I93" s="100">
        <v>6</v>
      </c>
      <c r="J93" s="20">
        <v>-0.33333333333333337</v>
      </c>
      <c r="K93" s="100">
        <v>19</v>
      </c>
      <c r="L93" s="18">
        <v>1</v>
      </c>
      <c r="M93" s="100">
        <v>10</v>
      </c>
      <c r="N93" s="18">
        <v>1</v>
      </c>
      <c r="O93" s="22">
        <v>0.89999999999999991</v>
      </c>
    </row>
    <row r="94" spans="2:15" ht="14.45" customHeight="1">
      <c r="B94" s="26"/>
      <c r="C94" s="103" t="s">
        <v>31</v>
      </c>
      <c r="D94" s="40">
        <v>1369</v>
      </c>
      <c r="E94" s="13">
        <v>1</v>
      </c>
      <c r="F94" s="40">
        <v>2026</v>
      </c>
      <c r="G94" s="13">
        <v>1</v>
      </c>
      <c r="H94" s="14">
        <v>-0.32428430404738395</v>
      </c>
      <c r="I94" s="40">
        <v>1656</v>
      </c>
      <c r="J94" s="15">
        <v>-0.17330917874396135</v>
      </c>
      <c r="K94" s="40">
        <v>19809</v>
      </c>
      <c r="L94" s="13">
        <v>1</v>
      </c>
      <c r="M94" s="40">
        <v>19143</v>
      </c>
      <c r="N94" s="13">
        <v>1</v>
      </c>
      <c r="O94" s="23">
        <v>3.4790785143394398E-2</v>
      </c>
    </row>
    <row r="95" spans="2:15" ht="14.45" customHeight="1">
      <c r="B95" s="36" t="s">
        <v>45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43714</v>
      </c>
    </row>
    <row r="2" spans="2:15" ht="14.45" customHeight="1">
      <c r="B2" s="166" t="s">
        <v>33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7"/>
    </row>
    <row r="3" spans="2:15" ht="14.45" customHeight="1">
      <c r="B3" s="203" t="s">
        <v>34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37" t="s">
        <v>32</v>
      </c>
    </row>
    <row r="4" spans="2:15" ht="14.45" customHeight="1">
      <c r="B4" s="188" t="s">
        <v>0</v>
      </c>
      <c r="C4" s="188" t="s">
        <v>1</v>
      </c>
      <c r="D4" s="171" t="s">
        <v>83</v>
      </c>
      <c r="E4" s="161"/>
      <c r="F4" s="161"/>
      <c r="G4" s="161"/>
      <c r="H4" s="172"/>
      <c r="I4" s="171" t="s">
        <v>80</v>
      </c>
      <c r="J4" s="172"/>
      <c r="K4" s="171" t="s">
        <v>84</v>
      </c>
      <c r="L4" s="161"/>
      <c r="M4" s="161"/>
      <c r="N4" s="161"/>
      <c r="O4" s="172"/>
    </row>
    <row r="5" spans="2:15" ht="14.45" customHeight="1">
      <c r="B5" s="189"/>
      <c r="C5" s="189"/>
      <c r="D5" s="168" t="s">
        <v>85</v>
      </c>
      <c r="E5" s="169"/>
      <c r="F5" s="169"/>
      <c r="G5" s="169"/>
      <c r="H5" s="170"/>
      <c r="I5" s="168" t="s">
        <v>81</v>
      </c>
      <c r="J5" s="170"/>
      <c r="K5" s="168" t="s">
        <v>86</v>
      </c>
      <c r="L5" s="169"/>
      <c r="M5" s="169"/>
      <c r="N5" s="169"/>
      <c r="O5" s="170"/>
    </row>
    <row r="6" spans="2:15" ht="14.45" customHeight="1">
      <c r="B6" s="189"/>
      <c r="C6" s="189"/>
      <c r="D6" s="162">
        <v>2019</v>
      </c>
      <c r="E6" s="163"/>
      <c r="F6" s="162">
        <v>2018</v>
      </c>
      <c r="G6" s="163"/>
      <c r="H6" s="190" t="s">
        <v>23</v>
      </c>
      <c r="I6" s="197">
        <v>2019</v>
      </c>
      <c r="J6" s="199" t="s">
        <v>87</v>
      </c>
      <c r="K6" s="162">
        <v>2019</v>
      </c>
      <c r="L6" s="163"/>
      <c r="M6" s="162">
        <v>2018</v>
      </c>
      <c r="N6" s="163"/>
      <c r="O6" s="190" t="s">
        <v>23</v>
      </c>
    </row>
    <row r="7" spans="2:15" ht="14.45" customHeight="1">
      <c r="B7" s="195" t="s">
        <v>24</v>
      </c>
      <c r="C7" s="195" t="s">
        <v>25</v>
      </c>
      <c r="D7" s="164"/>
      <c r="E7" s="165"/>
      <c r="F7" s="164"/>
      <c r="G7" s="165"/>
      <c r="H7" s="191"/>
      <c r="I7" s="198"/>
      <c r="J7" s="200"/>
      <c r="K7" s="164"/>
      <c r="L7" s="165"/>
      <c r="M7" s="164"/>
      <c r="N7" s="165"/>
      <c r="O7" s="191"/>
    </row>
    <row r="8" spans="2:15" ht="14.45" customHeight="1">
      <c r="B8" s="195"/>
      <c r="C8" s="195"/>
      <c r="D8" s="155" t="s">
        <v>26</v>
      </c>
      <c r="E8" s="152" t="s">
        <v>2</v>
      </c>
      <c r="F8" s="151" t="s">
        <v>26</v>
      </c>
      <c r="G8" s="60" t="s">
        <v>2</v>
      </c>
      <c r="H8" s="180" t="s">
        <v>27</v>
      </c>
      <c r="I8" s="61" t="s">
        <v>26</v>
      </c>
      <c r="J8" s="201" t="s">
        <v>88</v>
      </c>
      <c r="K8" s="155" t="s">
        <v>26</v>
      </c>
      <c r="L8" s="59" t="s">
        <v>2</v>
      </c>
      <c r="M8" s="151" t="s">
        <v>26</v>
      </c>
      <c r="N8" s="59" t="s">
        <v>2</v>
      </c>
      <c r="O8" s="180" t="s">
        <v>27</v>
      </c>
    </row>
    <row r="9" spans="2:15" ht="14.45" customHeight="1">
      <c r="B9" s="196"/>
      <c r="C9" s="196"/>
      <c r="D9" s="153" t="s">
        <v>28</v>
      </c>
      <c r="E9" s="154" t="s">
        <v>29</v>
      </c>
      <c r="F9" s="57" t="s">
        <v>28</v>
      </c>
      <c r="G9" s="58" t="s">
        <v>29</v>
      </c>
      <c r="H9" s="181"/>
      <c r="I9" s="62" t="s">
        <v>28</v>
      </c>
      <c r="J9" s="202"/>
      <c r="K9" s="153" t="s">
        <v>28</v>
      </c>
      <c r="L9" s="154" t="s">
        <v>29</v>
      </c>
      <c r="M9" s="57" t="s">
        <v>28</v>
      </c>
      <c r="N9" s="154" t="s">
        <v>29</v>
      </c>
      <c r="O9" s="181"/>
    </row>
    <row r="10" spans="2:15" ht="14.45" customHeight="1">
      <c r="B10" s="70">
        <v>1</v>
      </c>
      <c r="C10" s="71" t="s">
        <v>13</v>
      </c>
      <c r="D10" s="72">
        <v>1020</v>
      </c>
      <c r="E10" s="73">
        <v>0.16693944353518822</v>
      </c>
      <c r="F10" s="72">
        <v>711</v>
      </c>
      <c r="G10" s="74">
        <v>0.136468330134357</v>
      </c>
      <c r="H10" s="75">
        <v>0.43459915611814348</v>
      </c>
      <c r="I10" s="76">
        <v>988</v>
      </c>
      <c r="J10" s="77">
        <v>3.238866396761142E-2</v>
      </c>
      <c r="K10" s="72">
        <v>7320</v>
      </c>
      <c r="L10" s="73">
        <v>0.15606344874637557</v>
      </c>
      <c r="M10" s="72">
        <v>6972</v>
      </c>
      <c r="N10" s="74">
        <v>0.16097155522718876</v>
      </c>
      <c r="O10" s="75">
        <v>4.9913941480206558E-2</v>
      </c>
    </row>
    <row r="11" spans="2:15" ht="14.45" customHeight="1">
      <c r="B11" s="78">
        <v>2</v>
      </c>
      <c r="C11" s="79" t="s">
        <v>11</v>
      </c>
      <c r="D11" s="80">
        <v>772</v>
      </c>
      <c r="E11" s="81">
        <v>0.12635024549918167</v>
      </c>
      <c r="F11" s="80">
        <v>949</v>
      </c>
      <c r="G11" s="92">
        <v>0.18214971209213052</v>
      </c>
      <c r="H11" s="83">
        <v>-0.18651211801896739</v>
      </c>
      <c r="I11" s="104">
        <v>787</v>
      </c>
      <c r="J11" s="93">
        <v>-1.9059720457433316E-2</v>
      </c>
      <c r="K11" s="80">
        <v>6676</v>
      </c>
      <c r="L11" s="81">
        <v>0.14233327647961794</v>
      </c>
      <c r="M11" s="80">
        <v>7000</v>
      </c>
      <c r="N11" s="92">
        <v>0.16161802733653491</v>
      </c>
      <c r="O11" s="83">
        <v>-4.6285714285714263E-2</v>
      </c>
    </row>
    <row r="12" spans="2:15" ht="14.45" customHeight="1">
      <c r="B12" s="78">
        <v>3</v>
      </c>
      <c r="C12" s="79" t="s">
        <v>16</v>
      </c>
      <c r="D12" s="80">
        <v>588</v>
      </c>
      <c r="E12" s="81">
        <v>9.6235679214402625E-2</v>
      </c>
      <c r="F12" s="80">
        <v>456</v>
      </c>
      <c r="G12" s="92">
        <v>8.752399232245682E-2</v>
      </c>
      <c r="H12" s="83">
        <v>0.28947368421052633</v>
      </c>
      <c r="I12" s="104">
        <v>584</v>
      </c>
      <c r="J12" s="93">
        <v>6.8493150684931781E-3</v>
      </c>
      <c r="K12" s="80">
        <v>5723</v>
      </c>
      <c r="L12" s="81">
        <v>0.12201517994200921</v>
      </c>
      <c r="M12" s="80">
        <v>4710</v>
      </c>
      <c r="N12" s="92">
        <v>0.10874584410786849</v>
      </c>
      <c r="O12" s="83">
        <v>0.21507430997876864</v>
      </c>
    </row>
    <row r="13" spans="2:15" ht="14.45" customHeight="1">
      <c r="B13" s="78">
        <v>4</v>
      </c>
      <c r="C13" s="79" t="s">
        <v>17</v>
      </c>
      <c r="D13" s="80">
        <v>775</v>
      </c>
      <c r="E13" s="81">
        <v>0.12684124386252046</v>
      </c>
      <c r="F13" s="80">
        <v>699</v>
      </c>
      <c r="G13" s="92">
        <v>0.13416506717850288</v>
      </c>
      <c r="H13" s="83">
        <v>0.10872675250357644</v>
      </c>
      <c r="I13" s="104">
        <v>634</v>
      </c>
      <c r="J13" s="93">
        <v>0.22239747634069396</v>
      </c>
      <c r="K13" s="80">
        <v>5223</v>
      </c>
      <c r="L13" s="81">
        <v>0.11135510830632782</v>
      </c>
      <c r="M13" s="80">
        <v>3848</v>
      </c>
      <c r="N13" s="92">
        <v>8.8843738455855192E-2</v>
      </c>
      <c r="O13" s="83">
        <v>0.35732848232848236</v>
      </c>
    </row>
    <row r="14" spans="2:15" ht="14.45" customHeight="1">
      <c r="B14" s="105">
        <v>5</v>
      </c>
      <c r="C14" s="94" t="s">
        <v>9</v>
      </c>
      <c r="D14" s="106">
        <v>393</v>
      </c>
      <c r="E14" s="107">
        <v>6.4320785597381344E-2</v>
      </c>
      <c r="F14" s="106">
        <v>319</v>
      </c>
      <c r="G14" s="108">
        <v>6.1228406909788868E-2</v>
      </c>
      <c r="H14" s="109">
        <v>0.23197492163009414</v>
      </c>
      <c r="I14" s="110">
        <v>531</v>
      </c>
      <c r="J14" s="111">
        <v>-0.25988700564971756</v>
      </c>
      <c r="K14" s="106">
        <v>4210</v>
      </c>
      <c r="L14" s="107">
        <v>8.9757803172437325E-2</v>
      </c>
      <c r="M14" s="106">
        <v>3180</v>
      </c>
      <c r="N14" s="108">
        <v>7.3420760990025855E-2</v>
      </c>
      <c r="O14" s="109">
        <v>0.32389937106918243</v>
      </c>
    </row>
    <row r="15" spans="2:15" ht="14.45" customHeight="1">
      <c r="B15" s="70">
        <v>6</v>
      </c>
      <c r="C15" s="71" t="s">
        <v>15</v>
      </c>
      <c r="D15" s="72">
        <v>566</v>
      </c>
      <c r="E15" s="73">
        <v>9.2635024549918163E-2</v>
      </c>
      <c r="F15" s="72">
        <v>491</v>
      </c>
      <c r="G15" s="74">
        <v>9.4241842610364682E-2</v>
      </c>
      <c r="H15" s="75">
        <v>0.15274949083503064</v>
      </c>
      <c r="I15" s="76">
        <v>561</v>
      </c>
      <c r="J15" s="77">
        <v>8.9126559714796105E-3</v>
      </c>
      <c r="K15" s="72">
        <v>3985</v>
      </c>
      <c r="L15" s="73">
        <v>8.4960770936380686E-2</v>
      </c>
      <c r="M15" s="72">
        <v>4055</v>
      </c>
      <c r="N15" s="74">
        <v>9.3623014407092725E-2</v>
      </c>
      <c r="O15" s="75">
        <v>-1.7262638717632561E-2</v>
      </c>
    </row>
    <row r="16" spans="2:15" ht="14.45" customHeight="1">
      <c r="B16" s="78">
        <v>7</v>
      </c>
      <c r="C16" s="79" t="s">
        <v>12</v>
      </c>
      <c r="D16" s="80">
        <v>440</v>
      </c>
      <c r="E16" s="81">
        <v>7.2013093289689037E-2</v>
      </c>
      <c r="F16" s="80">
        <v>443</v>
      </c>
      <c r="G16" s="92">
        <v>8.502879078694818E-2</v>
      </c>
      <c r="H16" s="83">
        <v>-6.7720090293453827E-3</v>
      </c>
      <c r="I16" s="104">
        <v>328</v>
      </c>
      <c r="J16" s="93">
        <v>0.34146341463414642</v>
      </c>
      <c r="K16" s="80">
        <v>3404</v>
      </c>
      <c r="L16" s="81">
        <v>7.257376769571891E-2</v>
      </c>
      <c r="M16" s="80">
        <v>3686</v>
      </c>
      <c r="N16" s="92">
        <v>8.5103435537495387E-2</v>
      </c>
      <c r="O16" s="83">
        <v>-7.6505697232772674E-2</v>
      </c>
    </row>
    <row r="17" spans="2:22" ht="14.45" customHeight="1">
      <c r="B17" s="78">
        <v>8</v>
      </c>
      <c r="C17" s="79" t="s">
        <v>14</v>
      </c>
      <c r="D17" s="80">
        <v>398</v>
      </c>
      <c r="E17" s="81">
        <v>6.513911620294599E-2</v>
      </c>
      <c r="F17" s="80">
        <v>252</v>
      </c>
      <c r="G17" s="92">
        <v>4.8368522072936661E-2</v>
      </c>
      <c r="H17" s="83">
        <v>0.57936507936507931</v>
      </c>
      <c r="I17" s="104">
        <v>348</v>
      </c>
      <c r="J17" s="93">
        <v>0.14367816091954033</v>
      </c>
      <c r="K17" s="80">
        <v>2658</v>
      </c>
      <c r="L17" s="81">
        <v>5.666894081528228E-2</v>
      </c>
      <c r="M17" s="80">
        <v>2541</v>
      </c>
      <c r="N17" s="92">
        <v>5.8667343923162175E-2</v>
      </c>
      <c r="O17" s="83">
        <v>4.6044864226682414E-2</v>
      </c>
    </row>
    <row r="18" spans="2:22" ht="14.45" customHeight="1">
      <c r="B18" s="78">
        <v>9</v>
      </c>
      <c r="C18" s="79" t="s">
        <v>18</v>
      </c>
      <c r="D18" s="80">
        <v>440</v>
      </c>
      <c r="E18" s="81">
        <v>7.2013093289689037E-2</v>
      </c>
      <c r="F18" s="80">
        <v>311</v>
      </c>
      <c r="G18" s="92">
        <v>5.969289827255278E-2</v>
      </c>
      <c r="H18" s="83">
        <v>0.41479099678456599</v>
      </c>
      <c r="I18" s="104">
        <v>326</v>
      </c>
      <c r="J18" s="93">
        <v>0.34969325153374231</v>
      </c>
      <c r="K18" s="80">
        <v>2598</v>
      </c>
      <c r="L18" s="81">
        <v>5.5389732219000509E-2</v>
      </c>
      <c r="M18" s="80">
        <v>2315</v>
      </c>
      <c r="N18" s="92">
        <v>5.3449390469154048E-2</v>
      </c>
      <c r="O18" s="83">
        <v>0.12224622030237575</v>
      </c>
    </row>
    <row r="19" spans="2:22" ht="14.45" customHeight="1">
      <c r="B19" s="105">
        <v>10</v>
      </c>
      <c r="C19" s="94" t="s">
        <v>37</v>
      </c>
      <c r="D19" s="106">
        <v>231</v>
      </c>
      <c r="E19" s="107">
        <v>3.7806873977086743E-2</v>
      </c>
      <c r="F19" s="106">
        <v>167</v>
      </c>
      <c r="G19" s="108">
        <v>3.2053742802303262E-2</v>
      </c>
      <c r="H19" s="109">
        <v>0.38323353293413165</v>
      </c>
      <c r="I19" s="110">
        <v>211</v>
      </c>
      <c r="J19" s="111">
        <v>9.4786729857819996E-2</v>
      </c>
      <c r="K19" s="106">
        <v>1647</v>
      </c>
      <c r="L19" s="107">
        <v>3.5114275967934504E-2</v>
      </c>
      <c r="M19" s="106">
        <v>1566</v>
      </c>
      <c r="N19" s="108">
        <v>3.6156261544144808E-2</v>
      </c>
      <c r="O19" s="109">
        <v>5.1724137931034475E-2</v>
      </c>
    </row>
    <row r="20" spans="2:22" ht="14.45" customHeight="1">
      <c r="B20" s="70">
        <v>11</v>
      </c>
      <c r="C20" s="71" t="s">
        <v>44</v>
      </c>
      <c r="D20" s="72">
        <v>132</v>
      </c>
      <c r="E20" s="73">
        <v>2.1603927986906711E-2</v>
      </c>
      <c r="F20" s="72">
        <v>122</v>
      </c>
      <c r="G20" s="74">
        <v>2.3416506717850286E-2</v>
      </c>
      <c r="H20" s="75">
        <v>8.1967213114754189E-2</v>
      </c>
      <c r="I20" s="76">
        <v>135</v>
      </c>
      <c r="J20" s="77">
        <v>-2.2222222222222254E-2</v>
      </c>
      <c r="K20" s="72">
        <v>1157</v>
      </c>
      <c r="L20" s="73">
        <v>2.4667405764966739E-2</v>
      </c>
      <c r="M20" s="72">
        <v>1171</v>
      </c>
      <c r="N20" s="74">
        <v>2.703638714444034E-2</v>
      </c>
      <c r="O20" s="75">
        <v>-1.1955593509820672E-2</v>
      </c>
    </row>
    <row r="21" spans="2:22" ht="14.45" customHeight="1">
      <c r="B21" s="78">
        <v>12</v>
      </c>
      <c r="C21" s="79" t="s">
        <v>4</v>
      </c>
      <c r="D21" s="80">
        <v>78</v>
      </c>
      <c r="E21" s="81">
        <v>1.276595744680851E-2</v>
      </c>
      <c r="F21" s="80">
        <v>15</v>
      </c>
      <c r="G21" s="92">
        <v>2.8790786948176585E-3</v>
      </c>
      <c r="H21" s="83">
        <v>4.2</v>
      </c>
      <c r="I21" s="104">
        <v>117</v>
      </c>
      <c r="J21" s="93">
        <v>-0.33333333333333337</v>
      </c>
      <c r="K21" s="80">
        <v>559</v>
      </c>
      <c r="L21" s="81">
        <v>1.1917960088691795E-2</v>
      </c>
      <c r="M21" s="80">
        <v>215</v>
      </c>
      <c r="N21" s="92">
        <v>4.963982268193572E-3</v>
      </c>
      <c r="O21" s="83">
        <v>1.6</v>
      </c>
    </row>
    <row r="22" spans="2:22" ht="14.45" customHeight="1">
      <c r="B22" s="78">
        <v>13</v>
      </c>
      <c r="C22" s="79" t="s">
        <v>19</v>
      </c>
      <c r="D22" s="80">
        <v>83</v>
      </c>
      <c r="E22" s="81">
        <v>1.358428805237316E-2</v>
      </c>
      <c r="F22" s="80">
        <v>103</v>
      </c>
      <c r="G22" s="92">
        <v>1.9769673704414587E-2</v>
      </c>
      <c r="H22" s="83">
        <v>-0.19417475728155342</v>
      </c>
      <c r="I22" s="104">
        <v>58</v>
      </c>
      <c r="J22" s="93">
        <v>0.43103448275862077</v>
      </c>
      <c r="K22" s="80">
        <v>347</v>
      </c>
      <c r="L22" s="81">
        <v>7.3980897151628856E-3</v>
      </c>
      <c r="M22" s="80">
        <v>712</v>
      </c>
      <c r="N22" s="92">
        <v>1.6438862209087551E-2</v>
      </c>
      <c r="O22" s="83">
        <v>-0.51264044943820219</v>
      </c>
    </row>
    <row r="23" spans="2:22" ht="14.45" customHeight="1">
      <c r="B23" s="78">
        <v>14</v>
      </c>
      <c r="C23" s="79" t="s">
        <v>57</v>
      </c>
      <c r="D23" s="80">
        <v>58</v>
      </c>
      <c r="E23" s="81">
        <v>9.4926350245499187E-3</v>
      </c>
      <c r="F23" s="80">
        <v>63</v>
      </c>
      <c r="G23" s="92">
        <v>1.2092130518234165E-2</v>
      </c>
      <c r="H23" s="83">
        <v>-7.9365079365079416E-2</v>
      </c>
      <c r="I23" s="104">
        <v>30</v>
      </c>
      <c r="J23" s="93">
        <v>0.93333333333333335</v>
      </c>
      <c r="K23" s="80">
        <v>317</v>
      </c>
      <c r="L23" s="81">
        <v>6.7584854170220027E-3</v>
      </c>
      <c r="M23" s="80">
        <v>300</v>
      </c>
      <c r="N23" s="92">
        <v>6.9264868858514963E-3</v>
      </c>
      <c r="O23" s="83">
        <v>5.6666666666666643E-2</v>
      </c>
      <c r="P23" s="28"/>
    </row>
    <row r="24" spans="2:22" ht="14.45" customHeight="1">
      <c r="B24" s="105">
        <v>15</v>
      </c>
      <c r="C24" s="94" t="s">
        <v>51</v>
      </c>
      <c r="D24" s="106">
        <v>22</v>
      </c>
      <c r="E24" s="107">
        <v>3.6006546644844518E-3</v>
      </c>
      <c r="F24" s="106">
        <v>33</v>
      </c>
      <c r="G24" s="108">
        <v>6.3339731285988483E-3</v>
      </c>
      <c r="H24" s="109">
        <v>-0.33333333333333337</v>
      </c>
      <c r="I24" s="110">
        <v>17</v>
      </c>
      <c r="J24" s="111">
        <v>0.29411764705882359</v>
      </c>
      <c r="K24" s="106">
        <v>215</v>
      </c>
      <c r="L24" s="107">
        <v>4.5838308033429986E-3</v>
      </c>
      <c r="M24" s="106">
        <v>359</v>
      </c>
      <c r="N24" s="108">
        <v>8.2886959734022898E-3</v>
      </c>
      <c r="O24" s="109">
        <v>-0.40111420612813375</v>
      </c>
    </row>
    <row r="25" spans="2:22" ht="14.45" customHeight="1">
      <c r="B25" s="175" t="s">
        <v>50</v>
      </c>
      <c r="C25" s="176"/>
      <c r="D25" s="30">
        <f>SUM(D10:D24)</f>
        <v>5996</v>
      </c>
      <c r="E25" s="31">
        <f>D25/D27</f>
        <v>0.98134206219312603</v>
      </c>
      <c r="F25" s="30">
        <f>SUM(F10:F24)</f>
        <v>5134</v>
      </c>
      <c r="G25" s="31">
        <f>F25/F27</f>
        <v>0.98541266794625715</v>
      </c>
      <c r="H25" s="33">
        <f>D25/F25-1</f>
        <v>0.16790027269185814</v>
      </c>
      <c r="I25" s="30">
        <f>SUM(I10:I24)</f>
        <v>5655</v>
      </c>
      <c r="J25" s="31">
        <f>D25/I25-1</f>
        <v>6.0300618921308669E-2</v>
      </c>
      <c r="K25" s="30">
        <f>SUM(K10:K24)</f>
        <v>46039</v>
      </c>
      <c r="L25" s="31">
        <f>K25/K27</f>
        <v>0.98155807607027123</v>
      </c>
      <c r="M25" s="30">
        <f>SUM(M10:M24)</f>
        <v>42630</v>
      </c>
      <c r="N25" s="31">
        <f>M25/M27</f>
        <v>0.98425378647949757</v>
      </c>
      <c r="O25" s="33">
        <f>K25/M25-1</f>
        <v>7.9967159277504196E-2</v>
      </c>
    </row>
    <row r="26" spans="2:22">
      <c r="B26" s="175" t="s">
        <v>30</v>
      </c>
      <c r="C26" s="176"/>
      <c r="D26" s="139">
        <f>D27-SUM(D10:D24)</f>
        <v>114</v>
      </c>
      <c r="E26" s="148">
        <f>D26/D27</f>
        <v>1.8657937806873977E-2</v>
      </c>
      <c r="F26" s="139">
        <f>F27-SUM(F10:F24)</f>
        <v>76</v>
      </c>
      <c r="G26" s="133">
        <f>F26/F27</f>
        <v>1.4587332053742802E-2</v>
      </c>
      <c r="H26" s="149">
        <f>D26/F26-1</f>
        <v>0.5</v>
      </c>
      <c r="I26" s="139">
        <f>I27-SUM(I10:I24)</f>
        <v>77</v>
      </c>
      <c r="J26" s="150">
        <f>D26/I26-1</f>
        <v>0.48051948051948057</v>
      </c>
      <c r="K26" s="139">
        <f>K27-SUM(K10:K24)</f>
        <v>865</v>
      </c>
      <c r="L26" s="148">
        <f>K26/K27</f>
        <v>1.8441923929728807E-2</v>
      </c>
      <c r="M26" s="139">
        <f>M27-SUM(M10:M24)</f>
        <v>682</v>
      </c>
      <c r="N26" s="148">
        <f>M26/M27</f>
        <v>1.57462135205024E-2</v>
      </c>
      <c r="O26" s="149">
        <f>K26/M26-1</f>
        <v>0.26832844574780057</v>
      </c>
    </row>
    <row r="27" spans="2:22">
      <c r="B27" s="47"/>
      <c r="C27" s="48" t="s">
        <v>31</v>
      </c>
      <c r="D27" s="54">
        <v>6110</v>
      </c>
      <c r="E27" s="86">
        <v>1</v>
      </c>
      <c r="F27" s="54">
        <v>5210</v>
      </c>
      <c r="G27" s="87">
        <v>0.99999999999999967</v>
      </c>
      <c r="H27" s="49">
        <v>0.17274472168905941</v>
      </c>
      <c r="I27" s="55">
        <v>5732</v>
      </c>
      <c r="J27" s="50">
        <v>6.5945568736915483E-2</v>
      </c>
      <c r="K27" s="54">
        <v>46904</v>
      </c>
      <c r="L27" s="86">
        <v>1</v>
      </c>
      <c r="M27" s="54">
        <v>43312</v>
      </c>
      <c r="N27" s="87">
        <v>0.99999999999999956</v>
      </c>
      <c r="O27" s="49">
        <v>8.2933136313261935E-2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6" t="s">
        <v>89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12"/>
      <c r="N32" s="112"/>
      <c r="O32" s="206" t="s">
        <v>73</v>
      </c>
      <c r="P32" s="206"/>
      <c r="Q32" s="206"/>
      <c r="R32" s="206"/>
      <c r="S32" s="206"/>
      <c r="T32" s="206"/>
      <c r="U32" s="206"/>
      <c r="V32" s="206"/>
    </row>
    <row r="33" spans="2:22">
      <c r="B33" s="212" t="s">
        <v>90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112"/>
      <c r="N33" s="112"/>
      <c r="O33" s="212" t="s">
        <v>74</v>
      </c>
      <c r="P33" s="212"/>
      <c r="Q33" s="212"/>
      <c r="R33" s="212"/>
      <c r="S33" s="212"/>
      <c r="T33" s="212"/>
      <c r="U33" s="212"/>
      <c r="V33" s="212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38</v>
      </c>
      <c r="O34" s="42"/>
      <c r="P34" s="42"/>
      <c r="Q34" s="42"/>
      <c r="R34" s="42"/>
      <c r="S34" s="42"/>
      <c r="T34" s="42"/>
      <c r="U34" s="113"/>
      <c r="V34" s="114" t="s">
        <v>38</v>
      </c>
    </row>
    <row r="35" spans="2:22">
      <c r="B35" s="186" t="s">
        <v>0</v>
      </c>
      <c r="C35" s="186" t="s">
        <v>60</v>
      </c>
      <c r="D35" s="171" t="s">
        <v>83</v>
      </c>
      <c r="E35" s="161"/>
      <c r="F35" s="161"/>
      <c r="G35" s="161"/>
      <c r="H35" s="161"/>
      <c r="I35" s="172"/>
      <c r="J35" s="171" t="s">
        <v>80</v>
      </c>
      <c r="K35" s="161"/>
      <c r="L35" s="172"/>
      <c r="O35" s="186" t="s">
        <v>0</v>
      </c>
      <c r="P35" s="186" t="s">
        <v>60</v>
      </c>
      <c r="Q35" s="171" t="s">
        <v>84</v>
      </c>
      <c r="R35" s="161"/>
      <c r="S35" s="161"/>
      <c r="T35" s="161"/>
      <c r="U35" s="161"/>
      <c r="V35" s="172"/>
    </row>
    <row r="36" spans="2:22">
      <c r="B36" s="187"/>
      <c r="C36" s="187"/>
      <c r="D36" s="168" t="s">
        <v>85</v>
      </c>
      <c r="E36" s="169"/>
      <c r="F36" s="169"/>
      <c r="G36" s="169"/>
      <c r="H36" s="169"/>
      <c r="I36" s="170"/>
      <c r="J36" s="168" t="s">
        <v>81</v>
      </c>
      <c r="K36" s="169"/>
      <c r="L36" s="170"/>
      <c r="O36" s="187"/>
      <c r="P36" s="187"/>
      <c r="Q36" s="168" t="s">
        <v>86</v>
      </c>
      <c r="R36" s="169"/>
      <c r="S36" s="169"/>
      <c r="T36" s="169"/>
      <c r="U36" s="169"/>
      <c r="V36" s="170"/>
    </row>
    <row r="37" spans="2:22" ht="14.45" customHeight="1">
      <c r="B37" s="187"/>
      <c r="C37" s="187"/>
      <c r="D37" s="162">
        <v>2019</v>
      </c>
      <c r="E37" s="163"/>
      <c r="F37" s="173">
        <v>2018</v>
      </c>
      <c r="G37" s="163"/>
      <c r="H37" s="190" t="s">
        <v>23</v>
      </c>
      <c r="I37" s="199" t="s">
        <v>61</v>
      </c>
      <c r="J37" s="213">
        <v>2019</v>
      </c>
      <c r="K37" s="200" t="s">
        <v>87</v>
      </c>
      <c r="L37" s="199" t="s">
        <v>91</v>
      </c>
      <c r="O37" s="187"/>
      <c r="P37" s="187"/>
      <c r="Q37" s="162">
        <v>2019</v>
      </c>
      <c r="R37" s="163"/>
      <c r="S37" s="162">
        <v>2018</v>
      </c>
      <c r="T37" s="163"/>
      <c r="U37" s="190" t="s">
        <v>23</v>
      </c>
      <c r="V37" s="214" t="s">
        <v>75</v>
      </c>
    </row>
    <row r="38" spans="2:22">
      <c r="B38" s="178" t="s">
        <v>24</v>
      </c>
      <c r="C38" s="178" t="s">
        <v>60</v>
      </c>
      <c r="D38" s="164"/>
      <c r="E38" s="165"/>
      <c r="F38" s="174"/>
      <c r="G38" s="165"/>
      <c r="H38" s="191"/>
      <c r="I38" s="200"/>
      <c r="J38" s="213"/>
      <c r="K38" s="200"/>
      <c r="L38" s="200"/>
      <c r="O38" s="178" t="s">
        <v>24</v>
      </c>
      <c r="P38" s="178" t="s">
        <v>60</v>
      </c>
      <c r="Q38" s="164"/>
      <c r="R38" s="165"/>
      <c r="S38" s="164"/>
      <c r="T38" s="165"/>
      <c r="U38" s="191"/>
      <c r="V38" s="215"/>
    </row>
    <row r="39" spans="2:22" ht="14.45" customHeight="1">
      <c r="B39" s="178"/>
      <c r="C39" s="178"/>
      <c r="D39" s="155" t="s">
        <v>26</v>
      </c>
      <c r="E39" s="115" t="s">
        <v>2</v>
      </c>
      <c r="F39" s="155" t="s">
        <v>26</v>
      </c>
      <c r="G39" s="115" t="s">
        <v>2</v>
      </c>
      <c r="H39" s="180" t="s">
        <v>27</v>
      </c>
      <c r="I39" s="180" t="s">
        <v>62</v>
      </c>
      <c r="J39" s="116" t="s">
        <v>26</v>
      </c>
      <c r="K39" s="201" t="s">
        <v>88</v>
      </c>
      <c r="L39" s="201" t="s">
        <v>92</v>
      </c>
      <c r="O39" s="178"/>
      <c r="P39" s="178"/>
      <c r="Q39" s="155" t="s">
        <v>26</v>
      </c>
      <c r="R39" s="115" t="s">
        <v>2</v>
      </c>
      <c r="S39" s="155" t="s">
        <v>26</v>
      </c>
      <c r="T39" s="115" t="s">
        <v>2</v>
      </c>
      <c r="U39" s="180" t="s">
        <v>27</v>
      </c>
      <c r="V39" s="210" t="s">
        <v>76</v>
      </c>
    </row>
    <row r="40" spans="2:22" ht="15" customHeight="1">
      <c r="B40" s="179"/>
      <c r="C40" s="179"/>
      <c r="D40" s="153" t="s">
        <v>28</v>
      </c>
      <c r="E40" s="58" t="s">
        <v>29</v>
      </c>
      <c r="F40" s="153" t="s">
        <v>28</v>
      </c>
      <c r="G40" s="58" t="s">
        <v>29</v>
      </c>
      <c r="H40" s="209"/>
      <c r="I40" s="209"/>
      <c r="J40" s="153" t="s">
        <v>28</v>
      </c>
      <c r="K40" s="202"/>
      <c r="L40" s="202"/>
      <c r="O40" s="179"/>
      <c r="P40" s="179"/>
      <c r="Q40" s="153" t="s">
        <v>28</v>
      </c>
      <c r="R40" s="58" t="s">
        <v>29</v>
      </c>
      <c r="S40" s="153" t="s">
        <v>28</v>
      </c>
      <c r="T40" s="58" t="s">
        <v>29</v>
      </c>
      <c r="U40" s="181"/>
      <c r="V40" s="211"/>
    </row>
    <row r="41" spans="2:22">
      <c r="B41" s="70">
        <v>1</v>
      </c>
      <c r="C41" s="88" t="s">
        <v>63</v>
      </c>
      <c r="D41" s="72">
        <v>556</v>
      </c>
      <c r="E41" s="77">
        <v>9.0998363338788871E-2</v>
      </c>
      <c r="F41" s="72">
        <v>785</v>
      </c>
      <c r="G41" s="77">
        <v>0.15067178502879078</v>
      </c>
      <c r="H41" s="117">
        <v>-0.29171974522292998</v>
      </c>
      <c r="I41" s="118">
        <v>0</v>
      </c>
      <c r="J41" s="72">
        <v>576</v>
      </c>
      <c r="K41" s="119">
        <v>-3.472222222222221E-2</v>
      </c>
      <c r="L41" s="120">
        <v>0</v>
      </c>
      <c r="O41" s="70">
        <v>1</v>
      </c>
      <c r="P41" s="88" t="s">
        <v>63</v>
      </c>
      <c r="Q41" s="72">
        <v>5339</v>
      </c>
      <c r="R41" s="77">
        <v>0.1138282449258059</v>
      </c>
      <c r="S41" s="72">
        <v>5699</v>
      </c>
      <c r="T41" s="77">
        <v>0.13158016254155891</v>
      </c>
      <c r="U41" s="75">
        <v>-6.3168977013511096E-2</v>
      </c>
      <c r="V41" s="120">
        <v>0</v>
      </c>
    </row>
    <row r="42" spans="2:22">
      <c r="B42" s="121">
        <v>2</v>
      </c>
      <c r="C42" s="90" t="s">
        <v>64</v>
      </c>
      <c r="D42" s="80">
        <v>479</v>
      </c>
      <c r="E42" s="93">
        <v>7.8396072013093288E-2</v>
      </c>
      <c r="F42" s="80">
        <v>393</v>
      </c>
      <c r="G42" s="93">
        <v>7.543186180422265E-2</v>
      </c>
      <c r="H42" s="122">
        <v>0.21882951653944027</v>
      </c>
      <c r="I42" s="123">
        <v>1</v>
      </c>
      <c r="J42" s="80">
        <v>504</v>
      </c>
      <c r="K42" s="124">
        <v>-4.9603174603174649E-2</v>
      </c>
      <c r="L42" s="125">
        <v>0</v>
      </c>
      <c r="O42" s="121">
        <v>2</v>
      </c>
      <c r="P42" s="90" t="s">
        <v>64</v>
      </c>
      <c r="Q42" s="80">
        <v>3826</v>
      </c>
      <c r="R42" s="93">
        <v>8.1570868156234017E-2</v>
      </c>
      <c r="S42" s="80">
        <v>4055</v>
      </c>
      <c r="T42" s="93">
        <v>9.3623014407092725E-2</v>
      </c>
      <c r="U42" s="83">
        <v>-5.6473489519112241E-2</v>
      </c>
      <c r="V42" s="125">
        <v>0</v>
      </c>
    </row>
    <row r="43" spans="2:22">
      <c r="B43" s="121">
        <v>3</v>
      </c>
      <c r="C43" s="90" t="s">
        <v>65</v>
      </c>
      <c r="D43" s="80">
        <v>440</v>
      </c>
      <c r="E43" s="93">
        <v>7.2013093289689037E-2</v>
      </c>
      <c r="F43" s="80">
        <v>443</v>
      </c>
      <c r="G43" s="93">
        <v>8.502879078694818E-2</v>
      </c>
      <c r="H43" s="122">
        <v>-6.7720090293453827E-3</v>
      </c>
      <c r="I43" s="123">
        <v>-1</v>
      </c>
      <c r="J43" s="80">
        <v>328</v>
      </c>
      <c r="K43" s="124">
        <v>0.34146341463414642</v>
      </c>
      <c r="L43" s="125">
        <v>2</v>
      </c>
      <c r="O43" s="121">
        <v>3</v>
      </c>
      <c r="P43" s="90" t="s">
        <v>65</v>
      </c>
      <c r="Q43" s="80">
        <v>3403</v>
      </c>
      <c r="R43" s="93">
        <v>7.2552447552447552E-2</v>
      </c>
      <c r="S43" s="80">
        <v>3682</v>
      </c>
      <c r="T43" s="93">
        <v>8.5011082379017361E-2</v>
      </c>
      <c r="U43" s="83">
        <v>-7.5774035850081467E-2</v>
      </c>
      <c r="V43" s="125">
        <v>0</v>
      </c>
    </row>
    <row r="44" spans="2:22">
      <c r="B44" s="121">
        <v>4</v>
      </c>
      <c r="C44" s="90" t="s">
        <v>66</v>
      </c>
      <c r="D44" s="80">
        <v>354</v>
      </c>
      <c r="E44" s="93">
        <v>5.7937806873977087E-2</v>
      </c>
      <c r="F44" s="80">
        <v>304</v>
      </c>
      <c r="G44" s="93">
        <v>5.8349328214971206E-2</v>
      </c>
      <c r="H44" s="122">
        <v>0.16447368421052633</v>
      </c>
      <c r="I44" s="123">
        <v>1</v>
      </c>
      <c r="J44" s="80">
        <v>331</v>
      </c>
      <c r="K44" s="124">
        <v>6.9486404833836835E-2</v>
      </c>
      <c r="L44" s="125">
        <v>0</v>
      </c>
      <c r="O44" s="121">
        <v>4</v>
      </c>
      <c r="P44" s="90" t="s">
        <v>93</v>
      </c>
      <c r="Q44" s="80">
        <v>3283</v>
      </c>
      <c r="R44" s="93">
        <v>6.9994030359884024E-2</v>
      </c>
      <c r="S44" s="80">
        <v>2357</v>
      </c>
      <c r="T44" s="93">
        <v>5.4419098633173256E-2</v>
      </c>
      <c r="U44" s="83">
        <v>0.39287229529062362</v>
      </c>
      <c r="V44" s="125">
        <v>0</v>
      </c>
    </row>
    <row r="45" spans="2:22">
      <c r="B45" s="121">
        <v>5</v>
      </c>
      <c r="C45" s="95" t="s">
        <v>68</v>
      </c>
      <c r="D45" s="106">
        <v>329</v>
      </c>
      <c r="E45" s="111">
        <v>5.3846153846153849E-2</v>
      </c>
      <c r="F45" s="106">
        <v>148</v>
      </c>
      <c r="G45" s="111">
        <v>2.8406909788867563E-2</v>
      </c>
      <c r="H45" s="126">
        <v>1.2229729729729728</v>
      </c>
      <c r="I45" s="127">
        <v>8</v>
      </c>
      <c r="J45" s="106">
        <v>269</v>
      </c>
      <c r="K45" s="128">
        <v>0.22304832713754652</v>
      </c>
      <c r="L45" s="129">
        <v>1</v>
      </c>
      <c r="O45" s="121">
        <v>5</v>
      </c>
      <c r="P45" s="95" t="s">
        <v>69</v>
      </c>
      <c r="Q45" s="106">
        <v>2346</v>
      </c>
      <c r="R45" s="111">
        <v>5.0017056114617091E-2</v>
      </c>
      <c r="S45" s="106">
        <v>1659</v>
      </c>
      <c r="T45" s="111">
        <v>3.8303472478758774E-2</v>
      </c>
      <c r="U45" s="109">
        <v>0.41410488245931276</v>
      </c>
      <c r="V45" s="129">
        <v>2</v>
      </c>
    </row>
    <row r="46" spans="2:22">
      <c r="B46" s="130">
        <v>6</v>
      </c>
      <c r="C46" s="88" t="s">
        <v>79</v>
      </c>
      <c r="D46" s="72">
        <v>314</v>
      </c>
      <c r="E46" s="77">
        <v>5.1391162029459904E-2</v>
      </c>
      <c r="F46" s="72">
        <v>154</v>
      </c>
      <c r="G46" s="77">
        <v>2.9558541266794625E-2</v>
      </c>
      <c r="H46" s="117">
        <v>1.0389610389610389</v>
      </c>
      <c r="I46" s="118">
        <v>6</v>
      </c>
      <c r="J46" s="72">
        <v>213</v>
      </c>
      <c r="K46" s="119">
        <v>0.4741784037558685</v>
      </c>
      <c r="L46" s="120">
        <v>2</v>
      </c>
      <c r="O46" s="130">
        <v>6</v>
      </c>
      <c r="P46" s="88" t="s">
        <v>67</v>
      </c>
      <c r="Q46" s="72">
        <v>2296</v>
      </c>
      <c r="R46" s="77">
        <v>4.8951048951048952E-2</v>
      </c>
      <c r="S46" s="72">
        <v>1731</v>
      </c>
      <c r="T46" s="77">
        <v>3.9965829331363133E-2</v>
      </c>
      <c r="U46" s="75">
        <v>0.3264009243212016</v>
      </c>
      <c r="V46" s="120">
        <v>0</v>
      </c>
    </row>
    <row r="47" spans="2:22">
      <c r="B47" s="121">
        <v>7</v>
      </c>
      <c r="C47" s="90" t="s">
        <v>69</v>
      </c>
      <c r="D47" s="80">
        <v>282</v>
      </c>
      <c r="E47" s="93">
        <v>4.6153846153846156E-2</v>
      </c>
      <c r="F47" s="80">
        <v>321</v>
      </c>
      <c r="G47" s="93">
        <v>6.161228406909789E-2</v>
      </c>
      <c r="H47" s="122">
        <v>-0.12149532710280375</v>
      </c>
      <c r="I47" s="123">
        <v>-3</v>
      </c>
      <c r="J47" s="80">
        <v>245</v>
      </c>
      <c r="K47" s="124">
        <v>0.15102040816326534</v>
      </c>
      <c r="L47" s="125">
        <v>0</v>
      </c>
      <c r="O47" s="121">
        <v>7</v>
      </c>
      <c r="P47" s="90" t="s">
        <v>66</v>
      </c>
      <c r="Q47" s="80">
        <v>2225</v>
      </c>
      <c r="R47" s="93">
        <v>4.7437318778782191E-2</v>
      </c>
      <c r="S47" s="80">
        <v>2335</v>
      </c>
      <c r="T47" s="93">
        <v>5.3911156261544142E-2</v>
      </c>
      <c r="U47" s="83">
        <v>-4.7109207708779466E-2</v>
      </c>
      <c r="V47" s="125">
        <v>-2</v>
      </c>
    </row>
    <row r="48" spans="2:22">
      <c r="B48" s="121">
        <v>8</v>
      </c>
      <c r="C48" s="90" t="s">
        <v>93</v>
      </c>
      <c r="D48" s="80">
        <v>273</v>
      </c>
      <c r="E48" s="93">
        <v>4.4680851063829789E-2</v>
      </c>
      <c r="F48" s="80">
        <v>235</v>
      </c>
      <c r="G48" s="93">
        <v>4.5105566218809984E-2</v>
      </c>
      <c r="H48" s="122">
        <v>0.16170212765957448</v>
      </c>
      <c r="I48" s="123">
        <v>-2</v>
      </c>
      <c r="J48" s="80">
        <v>422</v>
      </c>
      <c r="K48" s="124">
        <v>-0.35308056872037918</v>
      </c>
      <c r="L48" s="125">
        <v>-5</v>
      </c>
      <c r="O48" s="121">
        <v>8</v>
      </c>
      <c r="P48" s="90" t="s">
        <v>68</v>
      </c>
      <c r="Q48" s="80">
        <v>1793</v>
      </c>
      <c r="R48" s="93">
        <v>3.8227016885553473E-2</v>
      </c>
      <c r="S48" s="80">
        <v>1483</v>
      </c>
      <c r="T48" s="93">
        <v>3.4239933505725899E-2</v>
      </c>
      <c r="U48" s="83">
        <v>0.20903573836817269</v>
      </c>
      <c r="V48" s="125">
        <v>1</v>
      </c>
    </row>
    <row r="49" spans="2:22">
      <c r="B49" s="121">
        <v>9</v>
      </c>
      <c r="C49" s="90" t="s">
        <v>82</v>
      </c>
      <c r="D49" s="80">
        <v>235</v>
      </c>
      <c r="E49" s="93">
        <v>3.8461538461538464E-2</v>
      </c>
      <c r="F49" s="80">
        <v>143</v>
      </c>
      <c r="G49" s="93">
        <v>2.7447216890595011E-2</v>
      </c>
      <c r="H49" s="122">
        <v>0.64335664335664333</v>
      </c>
      <c r="I49" s="123">
        <v>6</v>
      </c>
      <c r="J49" s="80">
        <v>196</v>
      </c>
      <c r="K49" s="124">
        <v>0.19897959183673475</v>
      </c>
      <c r="L49" s="125">
        <v>1</v>
      </c>
      <c r="O49" s="121">
        <v>9</v>
      </c>
      <c r="P49" s="90" t="s">
        <v>77</v>
      </c>
      <c r="Q49" s="80">
        <v>1645</v>
      </c>
      <c r="R49" s="93">
        <v>3.507163568139178E-2</v>
      </c>
      <c r="S49" s="80">
        <v>1564</v>
      </c>
      <c r="T49" s="93">
        <v>3.6110084964905802E-2</v>
      </c>
      <c r="U49" s="83">
        <v>5.179028132992336E-2</v>
      </c>
      <c r="V49" s="125">
        <v>-1</v>
      </c>
    </row>
    <row r="50" spans="2:22">
      <c r="B50" s="131">
        <v>10</v>
      </c>
      <c r="C50" s="95" t="s">
        <v>77</v>
      </c>
      <c r="D50" s="106">
        <v>231</v>
      </c>
      <c r="E50" s="111">
        <v>3.7806873977086743E-2</v>
      </c>
      <c r="F50" s="106">
        <v>166</v>
      </c>
      <c r="G50" s="111">
        <v>3.1861804222648754E-2</v>
      </c>
      <c r="H50" s="126">
        <v>0.39156626506024095</v>
      </c>
      <c r="I50" s="127">
        <v>0</v>
      </c>
      <c r="J50" s="106">
        <v>210</v>
      </c>
      <c r="K50" s="128">
        <v>0.10000000000000009</v>
      </c>
      <c r="L50" s="129">
        <v>-1</v>
      </c>
      <c r="O50" s="131">
        <v>10</v>
      </c>
      <c r="P50" s="95" t="s">
        <v>79</v>
      </c>
      <c r="Q50" s="106">
        <v>1481</v>
      </c>
      <c r="R50" s="111">
        <v>3.1575132184888284E-2</v>
      </c>
      <c r="S50" s="106">
        <v>1072</v>
      </c>
      <c r="T50" s="111">
        <v>2.4750646472109346E-2</v>
      </c>
      <c r="U50" s="109">
        <v>0.38152985074626855</v>
      </c>
      <c r="V50" s="129">
        <v>4</v>
      </c>
    </row>
    <row r="51" spans="2:22">
      <c r="B51" s="207" t="s">
        <v>70</v>
      </c>
      <c r="C51" s="208"/>
      <c r="D51" s="132">
        <f>SUM(D41:D50)</f>
        <v>3493</v>
      </c>
      <c r="E51" s="133">
        <f>D51/D53</f>
        <v>0.57168576104746316</v>
      </c>
      <c r="F51" s="132">
        <f>SUM(F41:F50)</f>
        <v>3092</v>
      </c>
      <c r="G51" s="133">
        <f>F51/F53</f>
        <v>0.59347408829174664</v>
      </c>
      <c r="H51" s="134">
        <f>D51/F51-1</f>
        <v>0.12968952134540745</v>
      </c>
      <c r="I51" s="135"/>
      <c r="J51" s="132">
        <f>SUM(J41:J50)</f>
        <v>3294</v>
      </c>
      <c r="K51" s="136">
        <f>E51/J51-1</f>
        <v>-0.99982644633847984</v>
      </c>
      <c r="L51" s="137"/>
      <c r="O51" s="207" t="s">
        <v>70</v>
      </c>
      <c r="P51" s="208"/>
      <c r="Q51" s="132">
        <f>SUM(Q41:Q50)</f>
        <v>27637</v>
      </c>
      <c r="R51" s="133">
        <f>Q51/Q53</f>
        <v>0.58922479959065321</v>
      </c>
      <c r="S51" s="132">
        <f>SUM(S41:S50)</f>
        <v>25637</v>
      </c>
      <c r="T51" s="133">
        <f>S51/S53</f>
        <v>0.59191448097524935</v>
      </c>
      <c r="U51" s="134">
        <f>Q51/S51-1</f>
        <v>7.8012247922923939E-2</v>
      </c>
      <c r="V51" s="138"/>
    </row>
    <row r="52" spans="2:22">
      <c r="B52" s="207" t="s">
        <v>30</v>
      </c>
      <c r="C52" s="208"/>
      <c r="D52" s="132">
        <f>D53-D51</f>
        <v>2617</v>
      </c>
      <c r="E52" s="133">
        <f>D52/D53</f>
        <v>0.42831423895253684</v>
      </c>
      <c r="F52" s="132">
        <f>F53-F51</f>
        <v>2118</v>
      </c>
      <c r="G52" s="133">
        <f>F52/F53</f>
        <v>0.40652591170825336</v>
      </c>
      <c r="H52" s="134">
        <f>D52/F52-1</f>
        <v>0.23559962228517461</v>
      </c>
      <c r="I52" s="139"/>
      <c r="J52" s="132">
        <f>J53-SUM(J41:J50)</f>
        <v>2438</v>
      </c>
      <c r="K52" s="136">
        <f>E52/J52-1</f>
        <v>-0.99982431737532707</v>
      </c>
      <c r="L52" s="137"/>
      <c r="O52" s="207" t="s">
        <v>30</v>
      </c>
      <c r="P52" s="208"/>
      <c r="Q52" s="132">
        <f>Q53-Q51</f>
        <v>19267</v>
      </c>
      <c r="R52" s="133">
        <f>Q52/Q53</f>
        <v>0.41077520040934673</v>
      </c>
      <c r="S52" s="132">
        <f>S53-S51</f>
        <v>17675</v>
      </c>
      <c r="T52" s="133">
        <f>S52/S53</f>
        <v>0.40808551902475065</v>
      </c>
      <c r="U52" s="134">
        <f>Q52/S52-1</f>
        <v>9.0070721357849992E-2</v>
      </c>
      <c r="V52" s="140"/>
    </row>
    <row r="53" spans="2:22">
      <c r="B53" s="204" t="s">
        <v>71</v>
      </c>
      <c r="C53" s="205"/>
      <c r="D53" s="40">
        <v>6110</v>
      </c>
      <c r="E53" s="141">
        <v>1</v>
      </c>
      <c r="F53" s="40">
        <v>5210</v>
      </c>
      <c r="G53" s="141">
        <v>1</v>
      </c>
      <c r="H53" s="43">
        <v>0.17274472168905941</v>
      </c>
      <c r="I53" s="43"/>
      <c r="J53" s="40">
        <v>5732</v>
      </c>
      <c r="K53" s="15">
        <v>6.5945568736915483E-2</v>
      </c>
      <c r="L53" s="142"/>
      <c r="O53" s="204" t="s">
        <v>71</v>
      </c>
      <c r="P53" s="205"/>
      <c r="Q53" s="40">
        <v>46904</v>
      </c>
      <c r="R53" s="141">
        <v>1</v>
      </c>
      <c r="S53" s="40">
        <v>43312</v>
      </c>
      <c r="T53" s="141">
        <v>1</v>
      </c>
      <c r="U53" s="143">
        <v>8.2933136313261935E-2</v>
      </c>
      <c r="V53" s="142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5 O25">
    <cfRule type="cellIs" dxfId="47" priority="564" operator="lessThan">
      <formula>0</formula>
    </cfRule>
  </conditionalFormatting>
  <conditionalFormatting sqref="H26 J26 O26">
    <cfRule type="cellIs" dxfId="46" priority="73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H37" sqref="H3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43714</v>
      </c>
    </row>
    <row r="2" spans="2:15">
      <c r="B2" s="216" t="s">
        <v>36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7"/>
    </row>
    <row r="3" spans="2:15">
      <c r="B3" s="217" t="s">
        <v>35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37" t="s">
        <v>32</v>
      </c>
    </row>
    <row r="4" spans="2:15" ht="15" customHeight="1">
      <c r="B4" s="186" t="s">
        <v>0</v>
      </c>
      <c r="C4" s="188" t="s">
        <v>1</v>
      </c>
      <c r="D4" s="171" t="s">
        <v>83</v>
      </c>
      <c r="E4" s="161"/>
      <c r="F4" s="161"/>
      <c r="G4" s="161"/>
      <c r="H4" s="172"/>
      <c r="I4" s="161" t="s">
        <v>80</v>
      </c>
      <c r="J4" s="161"/>
      <c r="K4" s="171" t="s">
        <v>84</v>
      </c>
      <c r="L4" s="161"/>
      <c r="M4" s="161"/>
      <c r="N4" s="161"/>
      <c r="O4" s="172"/>
    </row>
    <row r="5" spans="2:15">
      <c r="B5" s="187"/>
      <c r="C5" s="189"/>
      <c r="D5" s="168" t="s">
        <v>85</v>
      </c>
      <c r="E5" s="169"/>
      <c r="F5" s="169"/>
      <c r="G5" s="169"/>
      <c r="H5" s="170"/>
      <c r="I5" s="169" t="s">
        <v>81</v>
      </c>
      <c r="J5" s="169"/>
      <c r="K5" s="168" t="s">
        <v>86</v>
      </c>
      <c r="L5" s="169"/>
      <c r="M5" s="169"/>
      <c r="N5" s="169"/>
      <c r="O5" s="170"/>
    </row>
    <row r="6" spans="2:15" ht="19.5" customHeight="1">
      <c r="B6" s="187"/>
      <c r="C6" s="187"/>
      <c r="D6" s="162">
        <v>2019</v>
      </c>
      <c r="E6" s="163"/>
      <c r="F6" s="173">
        <v>2018</v>
      </c>
      <c r="G6" s="173"/>
      <c r="H6" s="190" t="s">
        <v>23</v>
      </c>
      <c r="I6" s="192">
        <v>2019</v>
      </c>
      <c r="J6" s="162" t="s">
        <v>87</v>
      </c>
      <c r="K6" s="162">
        <v>2019</v>
      </c>
      <c r="L6" s="163"/>
      <c r="M6" s="173">
        <v>2018</v>
      </c>
      <c r="N6" s="163"/>
      <c r="O6" s="177" t="s">
        <v>23</v>
      </c>
    </row>
    <row r="7" spans="2:15" ht="19.5" customHeight="1">
      <c r="B7" s="178" t="s">
        <v>24</v>
      </c>
      <c r="C7" s="178" t="s">
        <v>25</v>
      </c>
      <c r="D7" s="164"/>
      <c r="E7" s="165"/>
      <c r="F7" s="174"/>
      <c r="G7" s="174"/>
      <c r="H7" s="191"/>
      <c r="I7" s="193"/>
      <c r="J7" s="194"/>
      <c r="K7" s="164"/>
      <c r="L7" s="165"/>
      <c r="M7" s="174"/>
      <c r="N7" s="165"/>
      <c r="O7" s="177"/>
    </row>
    <row r="8" spans="2:15" ht="15" customHeight="1">
      <c r="B8" s="178"/>
      <c r="C8" s="178"/>
      <c r="D8" s="155" t="s">
        <v>26</v>
      </c>
      <c r="E8" s="152" t="s">
        <v>2</v>
      </c>
      <c r="F8" s="151" t="s">
        <v>26</v>
      </c>
      <c r="G8" s="60" t="s">
        <v>2</v>
      </c>
      <c r="H8" s="180" t="s">
        <v>27</v>
      </c>
      <c r="I8" s="61" t="s">
        <v>26</v>
      </c>
      <c r="J8" s="182" t="s">
        <v>88</v>
      </c>
      <c r="K8" s="155" t="s">
        <v>26</v>
      </c>
      <c r="L8" s="59" t="s">
        <v>2</v>
      </c>
      <c r="M8" s="151" t="s">
        <v>26</v>
      </c>
      <c r="N8" s="59" t="s">
        <v>2</v>
      </c>
      <c r="O8" s="184" t="s">
        <v>27</v>
      </c>
    </row>
    <row r="9" spans="2:15" ht="15" customHeight="1">
      <c r="B9" s="179"/>
      <c r="C9" s="179"/>
      <c r="D9" s="153" t="s">
        <v>28</v>
      </c>
      <c r="E9" s="154" t="s">
        <v>29</v>
      </c>
      <c r="F9" s="57" t="s">
        <v>28</v>
      </c>
      <c r="G9" s="58" t="s">
        <v>29</v>
      </c>
      <c r="H9" s="181"/>
      <c r="I9" s="62" t="s">
        <v>28</v>
      </c>
      <c r="J9" s="183"/>
      <c r="K9" s="153" t="s">
        <v>28</v>
      </c>
      <c r="L9" s="154" t="s">
        <v>29</v>
      </c>
      <c r="M9" s="57" t="s">
        <v>28</v>
      </c>
      <c r="N9" s="154" t="s">
        <v>29</v>
      </c>
      <c r="O9" s="185"/>
    </row>
    <row r="10" spans="2:15">
      <c r="B10" s="70">
        <v>1</v>
      </c>
      <c r="C10" s="71" t="s">
        <v>9</v>
      </c>
      <c r="D10" s="72">
        <v>47</v>
      </c>
      <c r="E10" s="73">
        <v>0.28834355828220859</v>
      </c>
      <c r="F10" s="72">
        <v>78</v>
      </c>
      <c r="G10" s="74">
        <v>0.3482142857142857</v>
      </c>
      <c r="H10" s="75">
        <v>-0.39743589743589747</v>
      </c>
      <c r="I10" s="76">
        <v>31</v>
      </c>
      <c r="J10" s="77">
        <v>0.5161290322580645</v>
      </c>
      <c r="K10" s="72">
        <v>784</v>
      </c>
      <c r="L10" s="73">
        <v>0.43386828998339788</v>
      </c>
      <c r="M10" s="72">
        <v>743</v>
      </c>
      <c r="N10" s="74">
        <v>0.41004415011037526</v>
      </c>
      <c r="O10" s="75">
        <v>5.5181695827725363E-2</v>
      </c>
    </row>
    <row r="11" spans="2:15">
      <c r="B11" s="78">
        <v>2</v>
      </c>
      <c r="C11" s="79" t="s">
        <v>48</v>
      </c>
      <c r="D11" s="80">
        <v>57</v>
      </c>
      <c r="E11" s="81">
        <v>0.34969325153374231</v>
      </c>
      <c r="F11" s="80">
        <v>39</v>
      </c>
      <c r="G11" s="92">
        <v>0.17410714285714285</v>
      </c>
      <c r="H11" s="83">
        <v>0.46153846153846145</v>
      </c>
      <c r="I11" s="104">
        <v>40</v>
      </c>
      <c r="J11" s="93">
        <v>0.42500000000000004</v>
      </c>
      <c r="K11" s="80">
        <v>303</v>
      </c>
      <c r="L11" s="81">
        <v>0.16768123962368567</v>
      </c>
      <c r="M11" s="80">
        <v>310</v>
      </c>
      <c r="N11" s="92">
        <v>0.17108167770419427</v>
      </c>
      <c r="O11" s="83">
        <v>-2.2580645161290325E-2</v>
      </c>
    </row>
    <row r="12" spans="2:15">
      <c r="B12" s="78">
        <v>3</v>
      </c>
      <c r="C12" s="79" t="s">
        <v>4</v>
      </c>
      <c r="D12" s="80">
        <v>16</v>
      </c>
      <c r="E12" s="81">
        <v>9.815950920245399E-2</v>
      </c>
      <c r="F12" s="80">
        <v>28</v>
      </c>
      <c r="G12" s="92">
        <v>0.125</v>
      </c>
      <c r="H12" s="83">
        <v>-0.4285714285714286</v>
      </c>
      <c r="I12" s="104">
        <v>4</v>
      </c>
      <c r="J12" s="93">
        <v>3</v>
      </c>
      <c r="K12" s="80">
        <v>228</v>
      </c>
      <c r="L12" s="81">
        <v>0.1261759822910902</v>
      </c>
      <c r="M12" s="80">
        <v>202</v>
      </c>
      <c r="N12" s="92">
        <v>0.11147902869757174</v>
      </c>
      <c r="O12" s="83">
        <v>0.12871287128712861</v>
      </c>
    </row>
    <row r="13" spans="2:15">
      <c r="B13" s="78">
        <v>4</v>
      </c>
      <c r="C13" s="79" t="s">
        <v>12</v>
      </c>
      <c r="D13" s="80">
        <v>10</v>
      </c>
      <c r="E13" s="81">
        <v>6.1349693251533742E-2</v>
      </c>
      <c r="F13" s="80">
        <v>9</v>
      </c>
      <c r="G13" s="92">
        <v>4.0178571428571432E-2</v>
      </c>
      <c r="H13" s="83">
        <v>0.11111111111111116</v>
      </c>
      <c r="I13" s="104">
        <v>4</v>
      </c>
      <c r="J13" s="93">
        <v>1.5</v>
      </c>
      <c r="K13" s="80">
        <v>151</v>
      </c>
      <c r="L13" s="81">
        <v>8.3563918096292197E-2</v>
      </c>
      <c r="M13" s="80">
        <v>82</v>
      </c>
      <c r="N13" s="92">
        <v>4.5253863134657839E-2</v>
      </c>
      <c r="O13" s="83">
        <v>0.84146341463414642</v>
      </c>
    </row>
    <row r="14" spans="2:15">
      <c r="B14" s="105">
        <v>5</v>
      </c>
      <c r="C14" s="94" t="s">
        <v>78</v>
      </c>
      <c r="D14" s="106">
        <v>17</v>
      </c>
      <c r="E14" s="107">
        <v>0.10429447852760736</v>
      </c>
      <c r="F14" s="106">
        <v>29</v>
      </c>
      <c r="G14" s="108">
        <v>0.12946428571428573</v>
      </c>
      <c r="H14" s="109">
        <v>-0.41379310344827591</v>
      </c>
      <c r="I14" s="110">
        <v>0</v>
      </c>
      <c r="J14" s="111"/>
      <c r="K14" s="106">
        <v>60</v>
      </c>
      <c r="L14" s="107">
        <v>3.3204205866076371E-2</v>
      </c>
      <c r="M14" s="106">
        <v>77</v>
      </c>
      <c r="N14" s="108">
        <v>4.2494481236203092E-2</v>
      </c>
      <c r="O14" s="109">
        <v>-0.22077922077922074</v>
      </c>
    </row>
    <row r="15" spans="2:15">
      <c r="B15" s="175" t="s">
        <v>52</v>
      </c>
      <c r="C15" s="176"/>
      <c r="D15" s="30">
        <f>SUM(D10:D14)</f>
        <v>147</v>
      </c>
      <c r="E15" s="31">
        <f>D15/D17</f>
        <v>0.90184049079754602</v>
      </c>
      <c r="F15" s="30">
        <f>SUM(F10:F14)</f>
        <v>183</v>
      </c>
      <c r="G15" s="31">
        <f>F15/F17</f>
        <v>0.8169642857142857</v>
      </c>
      <c r="H15" s="33">
        <f>D15/F15-1</f>
        <v>-0.19672131147540983</v>
      </c>
      <c r="I15" s="30">
        <f>SUM(I10:I14)</f>
        <v>79</v>
      </c>
      <c r="J15" s="31">
        <f>I15/I17</f>
        <v>0.74528301886792447</v>
      </c>
      <c r="K15" s="30">
        <f>SUM(K10:K14)</f>
        <v>1526</v>
      </c>
      <c r="L15" s="31">
        <f>K15/K17</f>
        <v>0.84449363586054238</v>
      </c>
      <c r="M15" s="30">
        <f>SUM(M10:M14)</f>
        <v>1414</v>
      </c>
      <c r="N15" s="31">
        <f>M15/M17</f>
        <v>0.7803532008830022</v>
      </c>
      <c r="O15" s="33">
        <f>K15/M15-1</f>
        <v>7.9207920792079278E-2</v>
      </c>
    </row>
    <row r="16" spans="2:15" s="29" customFormat="1">
      <c r="B16" s="175" t="s">
        <v>30</v>
      </c>
      <c r="C16" s="176"/>
      <c r="D16" s="10">
        <f>D17-SUM(D10:D14)</f>
        <v>16</v>
      </c>
      <c r="E16" s="11">
        <f>D16/D17</f>
        <v>9.815950920245399E-2</v>
      </c>
      <c r="F16" s="10">
        <f>F17-SUM(F10:F14)</f>
        <v>41</v>
      </c>
      <c r="G16" s="11">
        <f>F16/F17</f>
        <v>0.18303571428571427</v>
      </c>
      <c r="H16" s="12">
        <f>D16/F16-1</f>
        <v>-0.6097560975609756</v>
      </c>
      <c r="I16" s="10">
        <f>I17-SUM(I10:I14)</f>
        <v>27</v>
      </c>
      <c r="J16" s="34">
        <f>D16/I16-1</f>
        <v>-0.40740740740740744</v>
      </c>
      <c r="K16" s="10">
        <f>K17-SUM(K10:K14)</f>
        <v>281</v>
      </c>
      <c r="L16" s="11">
        <f>K16/K17</f>
        <v>0.15550636413945768</v>
      </c>
      <c r="M16" s="10">
        <f>M17-SUM(M10:M14)</f>
        <v>398</v>
      </c>
      <c r="N16" s="11">
        <f>M16/M17</f>
        <v>0.2196467991169978</v>
      </c>
      <c r="O16" s="12">
        <f>K16/M16-1</f>
        <v>-0.29396984924623115</v>
      </c>
    </row>
    <row r="17" spans="2:15">
      <c r="B17" s="218" t="s">
        <v>31</v>
      </c>
      <c r="C17" s="219"/>
      <c r="D17" s="54">
        <v>163</v>
      </c>
      <c r="E17" s="86">
        <v>1</v>
      </c>
      <c r="F17" s="54">
        <v>224</v>
      </c>
      <c r="G17" s="87">
        <v>1</v>
      </c>
      <c r="H17" s="49">
        <v>-0.2723214285714286</v>
      </c>
      <c r="I17" s="55">
        <v>106</v>
      </c>
      <c r="J17" s="50">
        <v>0.53773584905660377</v>
      </c>
      <c r="K17" s="54">
        <v>1807</v>
      </c>
      <c r="L17" s="86">
        <v>1</v>
      </c>
      <c r="M17" s="54">
        <v>1812</v>
      </c>
      <c r="N17" s="87">
        <v>0.99999999999999989</v>
      </c>
      <c r="O17" s="49">
        <v>-2.7593818984547047E-3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85" operator="lessThan">
      <formula>0</formula>
    </cfRule>
  </conditionalFormatting>
  <conditionalFormatting sqref="O16">
    <cfRule type="cellIs" dxfId="8" priority="284" operator="lessThan">
      <formula>0</formula>
    </cfRule>
  </conditionalFormatting>
  <conditionalFormatting sqref="J16">
    <cfRule type="cellIs" dxfId="7" priority="283" operator="lessThan">
      <formula>0</formula>
    </cfRule>
  </conditionalFormatting>
  <conditionalFormatting sqref="H15 O15">
    <cfRule type="cellIs" dxfId="6" priority="270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 2</vt:lpstr>
      <vt:lpstr>LCV&lt;=3.5T</vt:lpstr>
      <vt:lpstr>BUS&gt;3.5T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2019-09-05T15:41:27Z</dcterms:modified>
</cp:coreProperties>
</file>