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08\SC\"/>
    </mc:Choice>
  </mc:AlternateContent>
  <xr:revisionPtr revIDLastSave="0" documentId="13_ncr:1_{B6FBB344-C8D4-4F5B-80F6-6CCAEF665650}" xr6:coauthVersionLast="34" xr6:coauthVersionMax="34" xr10:uidLastSave="{00000000-0000-0000-0000-000000000000}"/>
  <bookViews>
    <workbookView xWindow="14385" yWindow="-15" windowWidth="14430" windowHeight="11025" xr2:uid="{00000000-000D-0000-FFFF-FFFF00000000}"/>
  </bookViews>
  <sheets>
    <sheet name="Summary table" sheetId="7" r:id="rId1"/>
    <sheet name="CV&gt;3.5T" sheetId="1" r:id="rId2"/>
    <sheet name="CV&gt;3.5T - segments 1" sheetId="3" r:id="rId3"/>
    <sheet name="CV&gt;3.5T - 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2" i="4" l="1"/>
  <c r="T52" i="4" s="1"/>
  <c r="S51" i="4"/>
  <c r="T51" i="4" s="1"/>
  <c r="Q51" i="4"/>
  <c r="Q52" i="4" s="1"/>
  <c r="J52" i="4"/>
  <c r="F52" i="4"/>
  <c r="G52" i="4" s="1"/>
  <c r="J51" i="4"/>
  <c r="F51" i="4"/>
  <c r="G51" i="4" s="1"/>
  <c r="D51" i="4"/>
  <c r="D52" i="4" s="1"/>
  <c r="U52" i="4" l="1"/>
  <c r="R52" i="4"/>
  <c r="R51" i="4"/>
  <c r="U51" i="4"/>
  <c r="E52" i="4"/>
  <c r="K52" i="4" s="1"/>
  <c r="H52" i="4"/>
  <c r="E51" i="4"/>
  <c r="K51" i="4" s="1"/>
  <c r="H51" i="4"/>
  <c r="D18" i="1" l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M26" i="4"/>
  <c r="N26" i="4" s="1"/>
  <c r="K26" i="4"/>
  <c r="L26" i="4" s="1"/>
  <c r="I26" i="4"/>
  <c r="F26" i="4"/>
  <c r="G26" i="4" s="1"/>
  <c r="D26" i="4"/>
  <c r="E26" i="4" s="1"/>
  <c r="M25" i="4"/>
  <c r="N25" i="4" s="1"/>
  <c r="K25" i="4"/>
  <c r="L25" i="4" s="1"/>
  <c r="I25" i="4"/>
  <c r="F25" i="4"/>
  <c r="G25" i="4" s="1"/>
  <c r="D25" i="4"/>
  <c r="E25" i="4" s="1"/>
  <c r="E15" i="5"/>
  <c r="J25" i="4" l="1"/>
  <c r="O16" i="5"/>
  <c r="O15" i="5"/>
  <c r="H26" i="4"/>
  <c r="H19" i="1"/>
  <c r="L19" i="1"/>
  <c r="O19" i="1"/>
  <c r="H15" i="5"/>
  <c r="N16" i="5"/>
  <c r="J16" i="5"/>
  <c r="H16" i="5"/>
  <c r="L15" i="5"/>
  <c r="H25" i="4"/>
  <c r="O26" i="4"/>
  <c r="O25" i="4"/>
  <c r="J26" i="4"/>
</calcChain>
</file>

<file path=xl/sharedStrings.xml><?xml version="1.0" encoding="utf-8"?>
<sst xmlns="http://schemas.openxmlformats.org/spreadsheetml/2006/main" count="620" uniqueCount="111">
  <si>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</si>
  <si>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</si>
  <si>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</si>
  <si>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</si>
  <si>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</si>
  <si>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</si>
  <si>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</si>
  <si>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</si>
  <si>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</si>
  <si>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</si>
  <si>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</si>
  <si>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</si>
  <si>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</si>
  <si>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</si>
  <si>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</si>
  <si>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</si>
  <si>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</si>
  <si>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</si>
  <si>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</si>
  <si>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</si>
  <si>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</si>
  <si>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</si>
  <si>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</si>
  <si>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</si>
  <si>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</si>
  <si>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</si>
  <si>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</si>
  <si>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</si>
  <si>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</si>
  <si>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</si>
  <si>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</si>
  <si>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</si>
  <si>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</si>
  <si>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</si>
  <si>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</si>
  <si>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</si>
  <si>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</si>
  <si>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</si>
  <si>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</si>
  <si>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</si>
  <si>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</si>
  <si>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</si>
  <si>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</si>
  <si>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</si>
  <si>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</si>
  <si>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</si>
  <si>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</si>
  <si>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</si>
  <si>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</si>
  <si>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</si>
  <si>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</si>
  <si>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</si>
  <si>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</si>
  <si>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</si>
  <si>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</si>
  <si>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</si>
  <si>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</si>
  <si>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</si>
  <si>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</si>
  <si>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</si>
  <si>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</si>
  <si>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</si>
  <si>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</si>
  <si>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</si>
  <si>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</si>
  <si>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</si>
  <si>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</si>
  <si>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</si>
  <si>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</si>
  <si>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</si>
  <si>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</si>
  <si>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</si>
  <si>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</si>
  <si>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</si>
  <si>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</si>
  <si>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</si>
  <si>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</si>
  <si>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</si>
  <si>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</si>
  <si>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</si>
  <si>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Lipiec</t>
  </si>
  <si>
    <t>July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</si>
  <si>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</si>
  <si>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</si>
  <si>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</si>
  <si>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</si>
  <si>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</si>
  <si>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</si>
  <si>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IVECO-IRISBUS</t>
  </si>
  <si>
    <t>Rejestracje nowych samochodów dostawczych do 3,5T, ranking modeli - Sierpień 2018</t>
  </si>
  <si>
    <t>Registrations of new LCV up to 3.5T, Top Models - August 2018</t>
  </si>
  <si>
    <t>Sie/Lip
Zmiana poz</t>
  </si>
  <si>
    <t>Aug/Jul Ch position</t>
  </si>
  <si>
    <t>Opel Movano</t>
  </si>
  <si>
    <t>Volkswagen Caddy</t>
  </si>
  <si>
    <t>units</t>
  </si>
  <si>
    <t>FIRST REGISTRATIONS OF NEW COMMERCIAL VEHICLES OVER 3.5T</t>
  </si>
  <si>
    <t>% change y/y</t>
  </si>
  <si>
    <t>PZPM</t>
  </si>
  <si>
    <t>2018
Aug</t>
  </si>
  <si>
    <t>2017
Aug</t>
  </si>
  <si>
    <t>2018
Jan - Aug</t>
  </si>
  <si>
    <t>2017
Jan - Aug</t>
  </si>
  <si>
    <t>CV - TOTAL</t>
  </si>
  <si>
    <t>commercial vehicles over 3.5T*</t>
  </si>
  <si>
    <t>special vehicles over 3.5T</t>
  </si>
  <si>
    <t>road tractors*</t>
  </si>
  <si>
    <t>BUSES - TOTAL*</t>
  </si>
  <si>
    <t>buses over 3.5T</t>
  </si>
  <si>
    <t>COMMERCIAL VEHICLES - TOTAL</t>
  </si>
  <si>
    <t>*/ The data does not cover new registrations of domestic producers  their own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</si>
</sst>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70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20" fillId="0" borderId="9" xfId="4" applyFont="1" applyFill="1" applyBorder="1" applyAlignment="1">
      <alignment horizontal="center" vertical="center"/>
    </xf>
    <xf numFmtId="170" fontId="0" fillId="0" borderId="0" xfId="0" applyNumberFormat="1"/>
  </cellXfs>
  <cellStyles count="32"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285"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149662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3A5ECE4B-B6B4-4223-B816-4C997AD47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7</xdr:col>
      <xdr:colOff>370021</xdr:colOff>
      <xdr:row>72</xdr:row>
      <xdr:rowOff>174048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73B10B71-81D6-426E-BD60-56E05C90B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11620500"/>
          <a:ext cx="6169687" cy="3603048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32</xdr:row>
      <xdr:rowOff>31750</xdr:rowOff>
    </xdr:from>
    <xdr:to>
      <xdr:col>7</xdr:col>
      <xdr:colOff>354266</xdr:colOff>
      <xdr:row>53</xdr:row>
      <xdr:rowOff>6187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E80C24C0-C6AC-48AB-83D3-4A6E8D99C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917" y="7461250"/>
          <a:ext cx="6090432" cy="3974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98</v>
      </c>
      <c r="D1" s="60"/>
      <c r="E1" s="60"/>
      <c r="F1" s="60"/>
      <c r="G1" s="60"/>
      <c r="H1" s="200">
        <v>43348</v>
      </c>
    </row>
    <row r="2" spans="2:8">
      <c r="H2" s="2" t="s">
        <v>95</v>
      </c>
    </row>
    <row r="3" spans="2:8" ht="26.25" customHeight="1">
      <c r="B3" s="145" t="s">
        <v>96</v>
      </c>
      <c r="C3" s="146"/>
      <c r="D3" s="146"/>
      <c r="E3" s="146"/>
      <c r="F3" s="146"/>
      <c r="G3" s="146"/>
      <c r="H3" s="147"/>
    </row>
    <row r="4" spans="2:8" ht="26.25" customHeight="1">
      <c r="B4" s="6"/>
      <c r="C4" s="137" t="s">
        <v>99</v>
      </c>
      <c r="D4" s="137" t="s">
        <v>100</v>
      </c>
      <c r="E4" s="7" t="s">
        <v>97</v>
      </c>
      <c r="F4" s="137" t="s">
        <v>101</v>
      </c>
      <c r="G4" s="137" t="s">
        <v>102</v>
      </c>
      <c r="H4" s="7" t="s">
        <v>97</v>
      </c>
    </row>
    <row r="5" spans="2:8" ht="26.25" customHeight="1">
      <c r="B5" s="3" t="s">
        <v>103</v>
      </c>
      <c r="C5" s="138">
        <v>2026</v>
      </c>
      <c r="D5" s="138">
        <v>1896</v>
      </c>
      <c r="E5" s="139">
        <v>6.8565400843881852E-2</v>
      </c>
      <c r="F5" s="138">
        <v>19143</v>
      </c>
      <c r="G5" s="138">
        <v>17058</v>
      </c>
      <c r="H5" s="139">
        <v>0.12223003869152294</v>
      </c>
    </row>
    <row r="6" spans="2:8" ht="26.25" customHeight="1">
      <c r="B6" s="4" t="s">
        <v>104</v>
      </c>
      <c r="C6" s="140">
        <v>555</v>
      </c>
      <c r="D6" s="140">
        <v>551</v>
      </c>
      <c r="E6" s="141">
        <v>7.2595281306715442E-3</v>
      </c>
      <c r="F6" s="140">
        <v>4473</v>
      </c>
      <c r="G6" s="140">
        <v>3726</v>
      </c>
      <c r="H6" s="141">
        <v>0.20048309178743962</v>
      </c>
    </row>
    <row r="7" spans="2:8" ht="26.25" customHeight="1">
      <c r="B7" s="4" t="s">
        <v>105</v>
      </c>
      <c r="C7" s="140">
        <v>58</v>
      </c>
      <c r="D7" s="140">
        <v>57</v>
      </c>
      <c r="E7" s="141">
        <v>1.7543859649122862E-2</v>
      </c>
      <c r="F7" s="140">
        <v>421</v>
      </c>
      <c r="G7" s="140">
        <v>307</v>
      </c>
      <c r="H7" s="141">
        <v>0.37133550488599343</v>
      </c>
    </row>
    <row r="8" spans="2:8" ht="26.25" customHeight="1">
      <c r="B8" s="5" t="s">
        <v>106</v>
      </c>
      <c r="C8" s="140">
        <v>1413</v>
      </c>
      <c r="D8" s="140">
        <v>1288</v>
      </c>
      <c r="E8" s="142">
        <v>9.7049689440993792E-2</v>
      </c>
      <c r="F8" s="140">
        <v>14249</v>
      </c>
      <c r="G8" s="140">
        <v>13025</v>
      </c>
      <c r="H8" s="142">
        <v>9.3973128598848321E-2</v>
      </c>
    </row>
    <row r="9" spans="2:8" ht="26.25" customHeight="1">
      <c r="B9" s="3" t="s">
        <v>107</v>
      </c>
      <c r="C9" s="138">
        <v>224</v>
      </c>
      <c r="D9" s="138">
        <v>188</v>
      </c>
      <c r="E9" s="139">
        <v>0.1914893617021276</v>
      </c>
      <c r="F9" s="138">
        <v>1812</v>
      </c>
      <c r="G9" s="138">
        <v>1557</v>
      </c>
      <c r="H9" s="139">
        <v>0.16377649325626198</v>
      </c>
    </row>
    <row r="10" spans="2:8" ht="26.25" customHeight="1">
      <c r="B10" s="5" t="s">
        <v>108</v>
      </c>
      <c r="C10" s="140">
        <v>224</v>
      </c>
      <c r="D10" s="140">
        <v>188</v>
      </c>
      <c r="E10" s="142">
        <v>0.1914893617021276</v>
      </c>
      <c r="F10" s="140">
        <v>1812</v>
      </c>
      <c r="G10" s="140">
        <v>1557</v>
      </c>
      <c r="H10" s="142">
        <v>0.16377649325626198</v>
      </c>
    </row>
    <row r="11" spans="2:8" ht="26.25" customHeight="1">
      <c r="B11" s="8" t="s">
        <v>109</v>
      </c>
      <c r="C11" s="143">
        <v>2250</v>
      </c>
      <c r="D11" s="143">
        <v>2084</v>
      </c>
      <c r="E11" s="144">
        <v>7.9654510556621982E-2</v>
      </c>
      <c r="F11" s="143">
        <v>20955</v>
      </c>
      <c r="G11" s="143">
        <v>18615</v>
      </c>
      <c r="H11" s="144">
        <v>0.12570507655116847</v>
      </c>
    </row>
    <row r="12" spans="2:8" ht="15" customHeight="1">
      <c r="B12" s="61" t="s">
        <v>110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142" priority="2" operator="lessThan">
      <formula>0</formula>
    </cfRule>
  </conditionalFormatting>
  <conditionalFormatting sqref="E5:E7 H5:H7 H11 E11">
    <cfRule type="cellIs" dxfId="141" priority="3" operator="lessThan">
      <formula>0</formula>
    </cfRule>
  </conditionalFormatting>
  <conditionalFormatting sqref="E8 H8">
    <cfRule type="cellIs" dxfId="14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200">
        <v>43348</v>
      </c>
    </row>
    <row r="2" spans="2:15" ht="14.45" customHeight="1"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2:15" ht="14.45" customHeight="1"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38</v>
      </c>
    </row>
    <row r="5" spans="2:15" ht="14.25" customHeight="1">
      <c r="B5" s="174" t="s">
        <v>0</v>
      </c>
      <c r="C5" s="176" t="s">
        <v>1</v>
      </c>
      <c r="D5" s="159" t="s">
        <v>82</v>
      </c>
      <c r="E5" s="150"/>
      <c r="F5" s="150"/>
      <c r="G5" s="150"/>
      <c r="H5" s="160"/>
      <c r="I5" s="150" t="s">
        <v>80</v>
      </c>
      <c r="J5" s="150"/>
      <c r="K5" s="159" t="s">
        <v>83</v>
      </c>
      <c r="L5" s="150"/>
      <c r="M5" s="150"/>
      <c r="N5" s="150"/>
      <c r="O5" s="160"/>
    </row>
    <row r="6" spans="2:15" ht="14.45" customHeight="1">
      <c r="B6" s="175"/>
      <c r="C6" s="177"/>
      <c r="D6" s="156" t="s">
        <v>84</v>
      </c>
      <c r="E6" s="157"/>
      <c r="F6" s="157"/>
      <c r="G6" s="157"/>
      <c r="H6" s="158"/>
      <c r="I6" s="157" t="s">
        <v>81</v>
      </c>
      <c r="J6" s="157"/>
      <c r="K6" s="156" t="s">
        <v>85</v>
      </c>
      <c r="L6" s="157"/>
      <c r="M6" s="157"/>
      <c r="N6" s="157"/>
      <c r="O6" s="158"/>
    </row>
    <row r="7" spans="2:15" ht="14.45" customHeight="1">
      <c r="B7" s="175"/>
      <c r="C7" s="175"/>
      <c r="D7" s="148">
        <v>2018</v>
      </c>
      <c r="E7" s="151"/>
      <c r="F7" s="161">
        <v>2017</v>
      </c>
      <c r="G7" s="161"/>
      <c r="H7" s="178" t="s">
        <v>23</v>
      </c>
      <c r="I7" s="180">
        <v>2018</v>
      </c>
      <c r="J7" s="148" t="s">
        <v>86</v>
      </c>
      <c r="K7" s="148">
        <v>2018</v>
      </c>
      <c r="L7" s="151"/>
      <c r="M7" s="161">
        <v>2017</v>
      </c>
      <c r="N7" s="151"/>
      <c r="O7" s="165" t="s">
        <v>23</v>
      </c>
    </row>
    <row r="8" spans="2:15" ht="14.45" customHeight="1">
      <c r="B8" s="166" t="s">
        <v>24</v>
      </c>
      <c r="C8" s="166" t="s">
        <v>25</v>
      </c>
      <c r="D8" s="152"/>
      <c r="E8" s="153"/>
      <c r="F8" s="162"/>
      <c r="G8" s="162"/>
      <c r="H8" s="179"/>
      <c r="I8" s="181"/>
      <c r="J8" s="149"/>
      <c r="K8" s="152"/>
      <c r="L8" s="153"/>
      <c r="M8" s="162"/>
      <c r="N8" s="153"/>
      <c r="O8" s="165"/>
    </row>
    <row r="9" spans="2:15" ht="14.25" customHeight="1">
      <c r="B9" s="166"/>
      <c r="C9" s="166"/>
      <c r="D9" s="136" t="s">
        <v>26</v>
      </c>
      <c r="E9" s="133" t="s">
        <v>2</v>
      </c>
      <c r="F9" s="132" t="s">
        <v>26</v>
      </c>
      <c r="G9" s="118" t="s">
        <v>2</v>
      </c>
      <c r="H9" s="168" t="s">
        <v>27</v>
      </c>
      <c r="I9" s="119" t="s">
        <v>26</v>
      </c>
      <c r="J9" s="170" t="s">
        <v>87</v>
      </c>
      <c r="K9" s="136" t="s">
        <v>26</v>
      </c>
      <c r="L9" s="114" t="s">
        <v>2</v>
      </c>
      <c r="M9" s="132" t="s">
        <v>26</v>
      </c>
      <c r="N9" s="114" t="s">
        <v>2</v>
      </c>
      <c r="O9" s="172" t="s">
        <v>27</v>
      </c>
    </row>
    <row r="10" spans="2:15" ht="14.45" customHeight="1">
      <c r="B10" s="167"/>
      <c r="C10" s="167"/>
      <c r="D10" s="134" t="s">
        <v>28</v>
      </c>
      <c r="E10" s="135" t="s">
        <v>29</v>
      </c>
      <c r="F10" s="112" t="s">
        <v>28</v>
      </c>
      <c r="G10" s="113" t="s">
        <v>29</v>
      </c>
      <c r="H10" s="169"/>
      <c r="I10" s="120" t="s">
        <v>28</v>
      </c>
      <c r="J10" s="171"/>
      <c r="K10" s="134" t="s">
        <v>28</v>
      </c>
      <c r="L10" s="135" t="s">
        <v>29</v>
      </c>
      <c r="M10" s="112" t="s">
        <v>28</v>
      </c>
      <c r="N10" s="135" t="s">
        <v>29</v>
      </c>
      <c r="O10" s="173"/>
    </row>
    <row r="11" spans="2:15" ht="14.45" customHeight="1">
      <c r="B11" s="90">
        <v>1</v>
      </c>
      <c r="C11" s="121" t="s">
        <v>3</v>
      </c>
      <c r="D11" s="102">
        <v>457</v>
      </c>
      <c r="E11" s="124">
        <v>0.22556762092793683</v>
      </c>
      <c r="F11" s="102">
        <v>299</v>
      </c>
      <c r="G11" s="126">
        <v>0.15770042194092826</v>
      </c>
      <c r="H11" s="116">
        <v>0.52842809364548504</v>
      </c>
      <c r="I11" s="106">
        <v>460</v>
      </c>
      <c r="J11" s="115">
        <v>-6.521739130434745E-3</v>
      </c>
      <c r="K11" s="102">
        <v>4457</v>
      </c>
      <c r="L11" s="124">
        <v>0.23282662069686047</v>
      </c>
      <c r="M11" s="102">
        <v>3365</v>
      </c>
      <c r="N11" s="126">
        <v>0.19726814397936451</v>
      </c>
      <c r="O11" s="116">
        <v>0.32451708766716192</v>
      </c>
    </row>
    <row r="12" spans="2:15" ht="14.45" customHeight="1">
      <c r="B12" s="111">
        <v>2</v>
      </c>
      <c r="C12" s="122" t="s">
        <v>4</v>
      </c>
      <c r="D12" s="128">
        <v>361</v>
      </c>
      <c r="E12" s="125">
        <v>0.17818361303060218</v>
      </c>
      <c r="F12" s="128">
        <v>357</v>
      </c>
      <c r="G12" s="127">
        <v>0.18829113924050633</v>
      </c>
      <c r="H12" s="117">
        <v>1.1204481792717047E-2</v>
      </c>
      <c r="I12" s="129">
        <v>457</v>
      </c>
      <c r="J12" s="110">
        <v>-0.21006564551422324</v>
      </c>
      <c r="K12" s="128">
        <v>3872</v>
      </c>
      <c r="L12" s="125">
        <v>0.20226714726009506</v>
      </c>
      <c r="M12" s="128">
        <v>2728</v>
      </c>
      <c r="N12" s="127">
        <v>0.15992496189471217</v>
      </c>
      <c r="O12" s="117">
        <v>0.41935483870967749</v>
      </c>
    </row>
    <row r="13" spans="2:15" ht="14.45" customHeight="1">
      <c r="B13" s="111">
        <v>3</v>
      </c>
      <c r="C13" s="122" t="s">
        <v>10</v>
      </c>
      <c r="D13" s="128">
        <v>242</v>
      </c>
      <c r="E13" s="125">
        <v>0.1194471865745311</v>
      </c>
      <c r="F13" s="128">
        <v>263</v>
      </c>
      <c r="G13" s="127">
        <v>0.13871308016877637</v>
      </c>
      <c r="H13" s="117">
        <v>-7.9847908745247165E-2</v>
      </c>
      <c r="I13" s="129">
        <v>324</v>
      </c>
      <c r="J13" s="110">
        <v>-0.25308641975308643</v>
      </c>
      <c r="K13" s="128">
        <v>3168</v>
      </c>
      <c r="L13" s="125">
        <v>0.16549130230371414</v>
      </c>
      <c r="M13" s="128">
        <v>3150</v>
      </c>
      <c r="N13" s="127">
        <v>0.18466408723179739</v>
      </c>
      <c r="O13" s="117">
        <v>5.7142857142857828E-3</v>
      </c>
    </row>
    <row r="14" spans="2:15" ht="14.45" customHeight="1">
      <c r="B14" s="111">
        <v>4</v>
      </c>
      <c r="C14" s="122" t="s">
        <v>8</v>
      </c>
      <c r="D14" s="128">
        <v>324</v>
      </c>
      <c r="E14" s="125">
        <v>0.15992102665350444</v>
      </c>
      <c r="F14" s="128">
        <v>300</v>
      </c>
      <c r="G14" s="127">
        <v>0.15822784810126583</v>
      </c>
      <c r="H14" s="117">
        <v>8.0000000000000071E-2</v>
      </c>
      <c r="I14" s="129">
        <v>204</v>
      </c>
      <c r="J14" s="110">
        <v>0.58823529411764697</v>
      </c>
      <c r="K14" s="128">
        <v>2609</v>
      </c>
      <c r="L14" s="125">
        <v>0.13629002768636056</v>
      </c>
      <c r="M14" s="128">
        <v>2592</v>
      </c>
      <c r="N14" s="127">
        <v>0.15195216320787899</v>
      </c>
      <c r="O14" s="117">
        <v>6.5586419753085323E-3</v>
      </c>
    </row>
    <row r="15" spans="2:15" ht="14.45" customHeight="1">
      <c r="B15" s="111">
        <v>5</v>
      </c>
      <c r="C15" s="122" t="s">
        <v>9</v>
      </c>
      <c r="D15" s="128">
        <v>384</v>
      </c>
      <c r="E15" s="125">
        <v>0.1895360315893386</v>
      </c>
      <c r="F15" s="128">
        <v>352</v>
      </c>
      <c r="G15" s="127">
        <v>0.18565400843881857</v>
      </c>
      <c r="H15" s="117">
        <v>9.0909090909090828E-2</v>
      </c>
      <c r="I15" s="129">
        <v>304</v>
      </c>
      <c r="J15" s="110">
        <v>0.26315789473684204</v>
      </c>
      <c r="K15" s="128">
        <v>2607</v>
      </c>
      <c r="L15" s="125">
        <v>0.13618555085409811</v>
      </c>
      <c r="M15" s="128">
        <v>2590</v>
      </c>
      <c r="N15" s="127">
        <v>0.15183491616836675</v>
      </c>
      <c r="O15" s="117">
        <v>6.5637065637065284E-3</v>
      </c>
    </row>
    <row r="16" spans="2:15" ht="14.45" customHeight="1">
      <c r="B16" s="111">
        <v>6</v>
      </c>
      <c r="C16" s="122" t="s">
        <v>12</v>
      </c>
      <c r="D16" s="128">
        <v>128</v>
      </c>
      <c r="E16" s="125">
        <v>6.3178677196446195E-2</v>
      </c>
      <c r="F16" s="128">
        <v>203</v>
      </c>
      <c r="G16" s="127">
        <v>0.1070675105485232</v>
      </c>
      <c r="H16" s="117">
        <v>-0.36945812807881773</v>
      </c>
      <c r="I16" s="129">
        <v>130</v>
      </c>
      <c r="J16" s="110">
        <v>-1.538461538461533E-2</v>
      </c>
      <c r="K16" s="128">
        <v>1173</v>
      </c>
      <c r="L16" s="125">
        <v>6.1275662121924465E-2</v>
      </c>
      <c r="M16" s="128">
        <v>1596</v>
      </c>
      <c r="N16" s="127">
        <v>9.3563137530777343E-2</v>
      </c>
      <c r="O16" s="117">
        <v>-0.26503759398496241</v>
      </c>
    </row>
    <row r="17" spans="2:15" ht="14.45" customHeight="1">
      <c r="B17" s="111">
        <v>7</v>
      </c>
      <c r="C17" s="122" t="s">
        <v>11</v>
      </c>
      <c r="D17" s="128">
        <v>111</v>
      </c>
      <c r="E17" s="125">
        <v>5.478775913129319E-2</v>
      </c>
      <c r="F17" s="128">
        <v>111</v>
      </c>
      <c r="G17" s="127">
        <v>5.8544303797468354E-2</v>
      </c>
      <c r="H17" s="117">
        <v>0</v>
      </c>
      <c r="I17" s="129">
        <v>135</v>
      </c>
      <c r="J17" s="110">
        <v>-0.17777777777777781</v>
      </c>
      <c r="K17" s="128">
        <v>1126</v>
      </c>
      <c r="L17" s="125">
        <v>5.8820456563756986E-2</v>
      </c>
      <c r="M17" s="128">
        <v>944</v>
      </c>
      <c r="N17" s="127">
        <v>5.5340602649783091E-2</v>
      </c>
      <c r="O17" s="117">
        <v>0.19279661016949157</v>
      </c>
    </row>
    <row r="18" spans="2:15">
      <c r="B18" s="163" t="s">
        <v>79</v>
      </c>
      <c r="C18" s="164"/>
      <c r="D18" s="104">
        <f>SUM(D11:D17)</f>
        <v>2007</v>
      </c>
      <c r="E18" s="101">
        <f>D18/D20</f>
        <v>0.9906219151036525</v>
      </c>
      <c r="F18" s="45">
        <f>SUM(F11:F17)</f>
        <v>1885</v>
      </c>
      <c r="G18" s="101">
        <f>F18/F20</f>
        <v>0.99419831223628696</v>
      </c>
      <c r="H18" s="99">
        <f>D18/F18-1</f>
        <v>6.4721485411140645E-2</v>
      </c>
      <c r="I18" s="45">
        <f>SUM(I11:I17)</f>
        <v>2014</v>
      </c>
      <c r="J18" s="49">
        <f>D18/I18-1</f>
        <v>-3.4756703078451245E-3</v>
      </c>
      <c r="K18" s="45">
        <f>SUM(K11:K17)</f>
        <v>19012</v>
      </c>
      <c r="L18" s="101">
        <f>K18/K20</f>
        <v>0.99315676748680981</v>
      </c>
      <c r="M18" s="45">
        <f>SUM(M11:M17)</f>
        <v>16965</v>
      </c>
      <c r="N18" s="101">
        <f>M18/M20</f>
        <v>0.99454801266268023</v>
      </c>
      <c r="O18" s="99">
        <f>K18/M18-1</f>
        <v>0.12066018272914825</v>
      </c>
    </row>
    <row r="19" spans="2:15">
      <c r="B19" s="163" t="s">
        <v>30</v>
      </c>
      <c r="C19" s="164"/>
      <c r="D19" s="45">
        <f>D20-D18</f>
        <v>19</v>
      </c>
      <c r="E19" s="101">
        <f>D19/D20</f>
        <v>9.3780848963474824E-3</v>
      </c>
      <c r="F19" s="45">
        <f>F20-F18</f>
        <v>11</v>
      </c>
      <c r="G19" s="101">
        <f>F19/F20</f>
        <v>5.8016877637130804E-3</v>
      </c>
      <c r="H19" s="99">
        <f>D19/F19-1</f>
        <v>0.72727272727272729</v>
      </c>
      <c r="I19" s="45">
        <f>I20-I18</f>
        <v>23</v>
      </c>
      <c r="J19" s="49">
        <f>D19/I19-1</f>
        <v>-0.17391304347826086</v>
      </c>
      <c r="K19" s="45">
        <f>K20-K18</f>
        <v>131</v>
      </c>
      <c r="L19" s="101">
        <f>K19/K20</f>
        <v>6.8432325131901998E-3</v>
      </c>
      <c r="M19" s="45">
        <f>M20-M18</f>
        <v>93</v>
      </c>
      <c r="N19" s="101">
        <f>M19/M20</f>
        <v>5.4519873373197331E-3</v>
      </c>
      <c r="O19" s="99">
        <f>K19/M19-1</f>
        <v>0.40860215053763449</v>
      </c>
    </row>
    <row r="20" spans="2:15">
      <c r="B20" s="93"/>
      <c r="C20" s="94" t="s">
        <v>31</v>
      </c>
      <c r="D20" s="105">
        <v>2026</v>
      </c>
      <c r="E20" s="95">
        <v>1</v>
      </c>
      <c r="F20" s="105">
        <v>1896</v>
      </c>
      <c r="G20" s="96">
        <v>1</v>
      </c>
      <c r="H20" s="97">
        <v>6.8565400843881852E-2</v>
      </c>
      <c r="I20" s="107">
        <v>2037</v>
      </c>
      <c r="J20" s="98">
        <v>-5.4000981836033191E-3</v>
      </c>
      <c r="K20" s="105">
        <v>19143</v>
      </c>
      <c r="L20" s="95">
        <v>1</v>
      </c>
      <c r="M20" s="105">
        <v>17058</v>
      </c>
      <c r="N20" s="96">
        <v>1</v>
      </c>
      <c r="O20" s="97">
        <v>0.12223003869152294</v>
      </c>
    </row>
    <row r="21" spans="2:15">
      <c r="B21" s="109" t="s">
        <v>45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81" priority="18" operator="lessThan">
      <formula>0</formula>
    </cfRule>
  </conditionalFormatting>
  <conditionalFormatting sqref="H19">
    <cfRule type="cellIs" dxfId="280" priority="19" operator="lessThan">
      <formula>0</formula>
    </cfRule>
  </conditionalFormatting>
  <conditionalFormatting sqref="J18:J19">
    <cfRule type="cellIs" dxfId="279" priority="17" operator="lessThan">
      <formula>0</formula>
    </cfRule>
  </conditionalFormatting>
  <conditionalFormatting sqref="O19">
    <cfRule type="cellIs" dxfId="278" priority="16" operator="lessThan">
      <formula>0</formula>
    </cfRule>
  </conditionalFormatting>
  <conditionalFormatting sqref="O18">
    <cfRule type="cellIs" dxfId="277" priority="15" operator="lessThan">
      <formula>0</formula>
    </cfRule>
  </conditionalFormatting>
  <conditionalFormatting sqref="H11:H15 J11:J15 O11:O15">
    <cfRule type="cellIs" dxfId="139" priority="7" operator="lessThan">
      <formula>0</formula>
    </cfRule>
  </conditionalFormatting>
  <conditionalFormatting sqref="H16:H17 J16:J17 O16:O17">
    <cfRule type="cellIs" dxfId="138" priority="6" operator="lessThan">
      <formula>0</formula>
    </cfRule>
  </conditionalFormatting>
  <conditionalFormatting sqref="D11:E17 G11:J17 L11:L17 N11:O17">
    <cfRule type="cellIs" dxfId="137" priority="5" operator="equal">
      <formula>0</formula>
    </cfRule>
  </conditionalFormatting>
  <conditionalFormatting sqref="F11:F17">
    <cfRule type="cellIs" dxfId="136" priority="4" operator="equal">
      <formula>0</formula>
    </cfRule>
  </conditionalFormatting>
  <conditionalFormatting sqref="K11:K17">
    <cfRule type="cellIs" dxfId="135" priority="3" operator="equal">
      <formula>0</formula>
    </cfRule>
  </conditionalFormatting>
  <conditionalFormatting sqref="M11:M17">
    <cfRule type="cellIs" dxfId="134" priority="2" operator="equal">
      <formula>0</formula>
    </cfRule>
  </conditionalFormatting>
  <conditionalFormatting sqref="O20 J20 H20">
    <cfRule type="cellIs" dxfId="13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200">
        <v>43348</v>
      </c>
    </row>
    <row r="2" spans="2:15" ht="14.45" customHeight="1"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 ht="14.45" customHeight="1"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9" t="s">
        <v>38</v>
      </c>
    </row>
    <row r="4" spans="2:15" ht="14.45" customHeight="1">
      <c r="B4" s="176" t="s">
        <v>22</v>
      </c>
      <c r="C4" s="176" t="s">
        <v>1</v>
      </c>
      <c r="D4" s="159" t="s">
        <v>82</v>
      </c>
      <c r="E4" s="150"/>
      <c r="F4" s="150"/>
      <c r="G4" s="150"/>
      <c r="H4" s="160"/>
      <c r="I4" s="150" t="s">
        <v>80</v>
      </c>
      <c r="J4" s="150"/>
      <c r="K4" s="159" t="s">
        <v>83</v>
      </c>
      <c r="L4" s="150"/>
      <c r="M4" s="150"/>
      <c r="N4" s="150"/>
      <c r="O4" s="160"/>
    </row>
    <row r="5" spans="2:15" ht="14.45" customHeight="1">
      <c r="B5" s="177"/>
      <c r="C5" s="177"/>
      <c r="D5" s="156" t="s">
        <v>84</v>
      </c>
      <c r="E5" s="157"/>
      <c r="F5" s="157"/>
      <c r="G5" s="157"/>
      <c r="H5" s="158"/>
      <c r="I5" s="157" t="s">
        <v>81</v>
      </c>
      <c r="J5" s="157"/>
      <c r="K5" s="156" t="s">
        <v>85</v>
      </c>
      <c r="L5" s="157"/>
      <c r="M5" s="157"/>
      <c r="N5" s="157"/>
      <c r="O5" s="158"/>
    </row>
    <row r="6" spans="2:15" ht="14.45" customHeight="1">
      <c r="B6" s="177"/>
      <c r="C6" s="175"/>
      <c r="D6" s="148">
        <v>2018</v>
      </c>
      <c r="E6" s="151"/>
      <c r="F6" s="161">
        <v>2017</v>
      </c>
      <c r="G6" s="161"/>
      <c r="H6" s="178" t="s">
        <v>23</v>
      </c>
      <c r="I6" s="180">
        <v>2018</v>
      </c>
      <c r="J6" s="148" t="s">
        <v>86</v>
      </c>
      <c r="K6" s="148">
        <v>2018</v>
      </c>
      <c r="L6" s="151"/>
      <c r="M6" s="161">
        <v>2017</v>
      </c>
      <c r="N6" s="151"/>
      <c r="O6" s="165" t="s">
        <v>23</v>
      </c>
    </row>
    <row r="7" spans="2:15" ht="14.45" customHeight="1">
      <c r="B7" s="182" t="s">
        <v>22</v>
      </c>
      <c r="C7" s="166" t="s">
        <v>25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4.45" customHeight="1">
      <c r="B8" s="182"/>
      <c r="C8" s="166"/>
      <c r="D8" s="136" t="s">
        <v>26</v>
      </c>
      <c r="E8" s="133" t="s">
        <v>2</v>
      </c>
      <c r="F8" s="132" t="s">
        <v>26</v>
      </c>
      <c r="G8" s="118" t="s">
        <v>2</v>
      </c>
      <c r="H8" s="168" t="s">
        <v>27</v>
      </c>
      <c r="I8" s="119" t="s">
        <v>26</v>
      </c>
      <c r="J8" s="170" t="s">
        <v>87</v>
      </c>
      <c r="K8" s="136" t="s">
        <v>26</v>
      </c>
      <c r="L8" s="114" t="s">
        <v>2</v>
      </c>
      <c r="M8" s="132" t="s">
        <v>26</v>
      </c>
      <c r="N8" s="114" t="s">
        <v>2</v>
      </c>
      <c r="O8" s="172" t="s">
        <v>27</v>
      </c>
    </row>
    <row r="9" spans="2:15" ht="14.45" customHeight="1">
      <c r="B9" s="183"/>
      <c r="C9" s="167"/>
      <c r="D9" s="134" t="s">
        <v>28</v>
      </c>
      <c r="E9" s="135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34" t="s">
        <v>28</v>
      </c>
      <c r="L9" s="135" t="s">
        <v>29</v>
      </c>
      <c r="M9" s="112" t="s">
        <v>28</v>
      </c>
      <c r="N9" s="135" t="s">
        <v>29</v>
      </c>
      <c r="O9" s="173"/>
    </row>
    <row r="10" spans="2:15" ht="14.45" customHeight="1">
      <c r="B10" s="111"/>
      <c r="C10" s="121" t="s">
        <v>12</v>
      </c>
      <c r="D10" s="10">
        <v>76</v>
      </c>
      <c r="E10" s="124">
        <v>0.38974358974358975</v>
      </c>
      <c r="F10" s="55">
        <v>85</v>
      </c>
      <c r="G10" s="126">
        <v>0.41262135922330095</v>
      </c>
      <c r="H10" s="116">
        <v>-0.10588235294117643</v>
      </c>
      <c r="I10" s="55">
        <v>77</v>
      </c>
      <c r="J10" s="115">
        <v>-1.2987012987012991E-2</v>
      </c>
      <c r="K10" s="10">
        <v>622</v>
      </c>
      <c r="L10" s="124">
        <v>0.40813648293963256</v>
      </c>
      <c r="M10" s="55">
        <v>614</v>
      </c>
      <c r="N10" s="126">
        <v>0.44850255661066474</v>
      </c>
      <c r="O10" s="116">
        <v>1.3029315960912058E-2</v>
      </c>
    </row>
    <row r="11" spans="2:15" ht="14.45" customHeight="1">
      <c r="B11" s="111"/>
      <c r="C11" s="122" t="s">
        <v>4</v>
      </c>
      <c r="D11" s="11">
        <v>56</v>
      </c>
      <c r="E11" s="125">
        <v>0.28717948717948716</v>
      </c>
      <c r="F11" s="12">
        <v>63</v>
      </c>
      <c r="G11" s="127">
        <v>0.30582524271844658</v>
      </c>
      <c r="H11" s="117">
        <v>-0.11111111111111116</v>
      </c>
      <c r="I11" s="12">
        <v>60</v>
      </c>
      <c r="J11" s="110">
        <v>-6.6666666666666652E-2</v>
      </c>
      <c r="K11" s="11">
        <v>401</v>
      </c>
      <c r="L11" s="125">
        <v>0.26312335958005251</v>
      </c>
      <c r="M11" s="12">
        <v>348</v>
      </c>
      <c r="N11" s="127">
        <v>0.254200146092038</v>
      </c>
      <c r="O11" s="117">
        <v>0.15229885057471271</v>
      </c>
    </row>
    <row r="12" spans="2:15" ht="14.45" customHeight="1">
      <c r="B12" s="111"/>
      <c r="C12" s="122" t="s">
        <v>9</v>
      </c>
      <c r="D12" s="11">
        <v>35</v>
      </c>
      <c r="E12" s="125">
        <v>0.17948717948717949</v>
      </c>
      <c r="F12" s="12">
        <v>38</v>
      </c>
      <c r="G12" s="127">
        <v>0.18446601941747573</v>
      </c>
      <c r="H12" s="117">
        <v>-7.8947368421052655E-2</v>
      </c>
      <c r="I12" s="12">
        <v>37</v>
      </c>
      <c r="J12" s="110">
        <v>-5.4054054054054057E-2</v>
      </c>
      <c r="K12" s="11">
        <v>263</v>
      </c>
      <c r="L12" s="125">
        <v>0.1725721784776903</v>
      </c>
      <c r="M12" s="12">
        <v>260</v>
      </c>
      <c r="N12" s="127">
        <v>0.18991964937910885</v>
      </c>
      <c r="O12" s="117">
        <v>1.1538461538461497E-2</v>
      </c>
    </row>
    <row r="13" spans="2:15" ht="14.45" customHeight="1">
      <c r="B13" s="111"/>
      <c r="C13" s="122" t="s">
        <v>3</v>
      </c>
      <c r="D13" s="11">
        <v>6</v>
      </c>
      <c r="E13" s="125">
        <v>3.0769230769230771E-2</v>
      </c>
      <c r="F13" s="12">
        <v>2</v>
      </c>
      <c r="G13" s="127">
        <v>9.7087378640776691E-3</v>
      </c>
      <c r="H13" s="117">
        <v>2</v>
      </c>
      <c r="I13" s="12">
        <v>11</v>
      </c>
      <c r="J13" s="110">
        <v>-0.45454545454545459</v>
      </c>
      <c r="K13" s="11">
        <v>90</v>
      </c>
      <c r="L13" s="125">
        <v>5.905511811023622E-2</v>
      </c>
      <c r="M13" s="12">
        <v>41</v>
      </c>
      <c r="N13" s="127">
        <v>2.9948867786705625E-2</v>
      </c>
      <c r="O13" s="117">
        <v>1.1951219512195124</v>
      </c>
    </row>
    <row r="14" spans="2:15" ht="14.45" customHeight="1">
      <c r="B14" s="13"/>
      <c r="C14" s="122" t="s">
        <v>43</v>
      </c>
      <c r="D14" s="11">
        <v>9</v>
      </c>
      <c r="E14" s="125">
        <v>4.6153846153846156E-2</v>
      </c>
      <c r="F14" s="12">
        <v>3</v>
      </c>
      <c r="G14" s="127">
        <v>1.4563106796116505E-2</v>
      </c>
      <c r="H14" s="117">
        <v>2</v>
      </c>
      <c r="I14" s="12">
        <v>10</v>
      </c>
      <c r="J14" s="110">
        <v>-9.9999999999999978E-2</v>
      </c>
      <c r="K14" s="11">
        <v>64</v>
      </c>
      <c r="L14" s="125">
        <v>4.1994750656167978E-2</v>
      </c>
      <c r="M14" s="12">
        <v>46</v>
      </c>
      <c r="N14" s="127">
        <v>3.3601168736303873E-2</v>
      </c>
      <c r="O14" s="117">
        <v>0.39130434782608692</v>
      </c>
    </row>
    <row r="15" spans="2:15" ht="14.45" customHeight="1">
      <c r="B15" s="111"/>
      <c r="C15" s="122" t="s">
        <v>11</v>
      </c>
      <c r="D15" s="11">
        <v>4</v>
      </c>
      <c r="E15" s="125">
        <v>2.0512820512820513E-2</v>
      </c>
      <c r="F15" s="12">
        <v>2</v>
      </c>
      <c r="G15" s="127">
        <v>9.7087378640776691E-3</v>
      </c>
      <c r="H15" s="117">
        <v>1</v>
      </c>
      <c r="I15" s="12">
        <v>2</v>
      </c>
      <c r="J15" s="110">
        <v>1</v>
      </c>
      <c r="K15" s="11">
        <v>29</v>
      </c>
      <c r="L15" s="125">
        <v>1.9028871391076115E-2</v>
      </c>
      <c r="M15" s="12">
        <v>12</v>
      </c>
      <c r="N15" s="127">
        <v>8.7655222790357923E-3</v>
      </c>
      <c r="O15" s="117">
        <v>1.4166666666666665</v>
      </c>
    </row>
    <row r="16" spans="2:15" ht="14.45" customHeight="1">
      <c r="B16" s="111"/>
      <c r="C16" s="122" t="s">
        <v>57</v>
      </c>
      <c r="D16" s="11">
        <v>3</v>
      </c>
      <c r="E16" s="125">
        <v>1.5384615384615385E-2</v>
      </c>
      <c r="F16" s="12">
        <v>1</v>
      </c>
      <c r="G16" s="127">
        <v>4.8543689320388345E-3</v>
      </c>
      <c r="H16" s="117">
        <v>2</v>
      </c>
      <c r="I16" s="12">
        <v>2</v>
      </c>
      <c r="J16" s="110">
        <v>0.5</v>
      </c>
      <c r="K16" s="11">
        <v>15</v>
      </c>
      <c r="L16" s="125">
        <v>9.8425196850393699E-3</v>
      </c>
      <c r="M16" s="12">
        <v>7</v>
      </c>
      <c r="N16" s="127">
        <v>5.1132213294375461E-3</v>
      </c>
      <c r="O16" s="117">
        <v>1.1428571428571428</v>
      </c>
    </row>
    <row r="17" spans="2:15" ht="14.45" customHeight="1">
      <c r="B17" s="39"/>
      <c r="C17" s="123" t="s">
        <v>30</v>
      </c>
      <c r="D17" s="14">
        <v>6</v>
      </c>
      <c r="E17" s="108">
        <v>3.0769230769230771E-2</v>
      </c>
      <c r="F17" s="14">
        <v>12</v>
      </c>
      <c r="G17" s="108">
        <v>5.8252427184466021E-2</v>
      </c>
      <c r="H17" s="24">
        <v>-0.5</v>
      </c>
      <c r="I17" s="14">
        <v>9</v>
      </c>
      <c r="J17" s="108">
        <v>4.3689320388349516E-2</v>
      </c>
      <c r="K17" s="14">
        <v>40</v>
      </c>
      <c r="L17" s="108">
        <v>2.6246719160104987E-2</v>
      </c>
      <c r="M17" s="14">
        <v>41</v>
      </c>
      <c r="N17" s="108">
        <v>2.9948867786705625E-2</v>
      </c>
      <c r="O17" s="25">
        <v>-2.4390243902439046E-2</v>
      </c>
    </row>
    <row r="18" spans="2:15" ht="14.45" customHeight="1">
      <c r="B18" s="40" t="s">
        <v>5</v>
      </c>
      <c r="C18" s="33" t="s">
        <v>31</v>
      </c>
      <c r="D18" s="26">
        <v>195</v>
      </c>
      <c r="E18" s="27">
        <v>1</v>
      </c>
      <c r="F18" s="26">
        <v>206</v>
      </c>
      <c r="G18" s="27">
        <v>0.99999999999999989</v>
      </c>
      <c r="H18" s="28">
        <v>-5.3398058252427161E-2</v>
      </c>
      <c r="I18" s="26">
        <v>206</v>
      </c>
      <c r="J18" s="29">
        <v>-5.3398058252427161E-2</v>
      </c>
      <c r="K18" s="26">
        <v>1524</v>
      </c>
      <c r="L18" s="27">
        <v>0.99999999999999978</v>
      </c>
      <c r="M18" s="26">
        <v>1369</v>
      </c>
      <c r="N18" s="29">
        <v>1</v>
      </c>
      <c r="O18" s="34">
        <v>0.1132213294375457</v>
      </c>
    </row>
    <row r="19" spans="2:15" ht="14.45" customHeight="1">
      <c r="B19" s="111"/>
      <c r="C19" s="121" t="s">
        <v>3</v>
      </c>
      <c r="D19" s="10">
        <v>451</v>
      </c>
      <c r="E19" s="124">
        <v>0.246448087431694</v>
      </c>
      <c r="F19" s="55">
        <v>297</v>
      </c>
      <c r="G19" s="126">
        <v>0.1759478672985782</v>
      </c>
      <c r="H19" s="116">
        <v>0.5185185185185186</v>
      </c>
      <c r="I19" s="55">
        <v>449</v>
      </c>
      <c r="J19" s="115">
        <v>4.4543429844097204E-3</v>
      </c>
      <c r="K19" s="10">
        <v>4367</v>
      </c>
      <c r="L19" s="124">
        <v>0.24799818274745869</v>
      </c>
      <c r="M19" s="55">
        <v>3322</v>
      </c>
      <c r="N19" s="126">
        <v>0.21205157666283672</v>
      </c>
      <c r="O19" s="116">
        <v>0.314569536423841</v>
      </c>
    </row>
    <row r="20" spans="2:15" ht="14.45" customHeight="1">
      <c r="B20" s="111"/>
      <c r="C20" s="122" t="s">
        <v>4</v>
      </c>
      <c r="D20" s="11">
        <v>305</v>
      </c>
      <c r="E20" s="125">
        <v>0.16666666666666666</v>
      </c>
      <c r="F20" s="12">
        <v>294</v>
      </c>
      <c r="G20" s="127">
        <v>0.17417061611374407</v>
      </c>
      <c r="H20" s="117">
        <v>3.7414965986394488E-2</v>
      </c>
      <c r="I20" s="12">
        <v>397</v>
      </c>
      <c r="J20" s="110">
        <v>-0.23173803526448367</v>
      </c>
      <c r="K20" s="11">
        <v>3471</v>
      </c>
      <c r="L20" s="125">
        <v>0.19711511159066386</v>
      </c>
      <c r="M20" s="12">
        <v>2377</v>
      </c>
      <c r="N20" s="127">
        <v>0.15172986084514234</v>
      </c>
      <c r="O20" s="117">
        <v>0.46024400504838026</v>
      </c>
    </row>
    <row r="21" spans="2:15" ht="14.45" customHeight="1">
      <c r="B21" s="111"/>
      <c r="C21" s="122" t="s">
        <v>10</v>
      </c>
      <c r="D21" s="11">
        <v>242</v>
      </c>
      <c r="E21" s="125">
        <v>0.13224043715846995</v>
      </c>
      <c r="F21" s="12">
        <v>263</v>
      </c>
      <c r="G21" s="127">
        <v>0.15580568720379148</v>
      </c>
      <c r="H21" s="117">
        <v>-7.9847908745247165E-2</v>
      </c>
      <c r="I21" s="12">
        <v>324</v>
      </c>
      <c r="J21" s="110">
        <v>-0.25308641975308643</v>
      </c>
      <c r="K21" s="11">
        <v>3168</v>
      </c>
      <c r="L21" s="125">
        <v>0.17990800159009598</v>
      </c>
      <c r="M21" s="12">
        <v>3150</v>
      </c>
      <c r="N21" s="127">
        <v>0.20107238605898123</v>
      </c>
      <c r="O21" s="117">
        <v>5.7142857142857828E-3</v>
      </c>
    </row>
    <row r="22" spans="2:15" ht="14.45" customHeight="1">
      <c r="B22" s="111"/>
      <c r="C22" s="122" t="s">
        <v>8</v>
      </c>
      <c r="D22" s="11">
        <v>321</v>
      </c>
      <c r="E22" s="125">
        <v>0.17540983606557378</v>
      </c>
      <c r="F22" s="12">
        <v>293</v>
      </c>
      <c r="G22" s="127">
        <v>0.1735781990521327</v>
      </c>
      <c r="H22" s="117">
        <v>9.5563139931740704E-2</v>
      </c>
      <c r="I22" s="12">
        <v>204</v>
      </c>
      <c r="J22" s="110">
        <v>0.57352941176470584</v>
      </c>
      <c r="K22" s="11">
        <v>2602</v>
      </c>
      <c r="L22" s="125">
        <v>0.14776534726560281</v>
      </c>
      <c r="M22" s="12">
        <v>2581</v>
      </c>
      <c r="N22" s="127">
        <v>0.16475169156134303</v>
      </c>
      <c r="O22" s="117">
        <v>8.1363812475785391E-3</v>
      </c>
    </row>
    <row r="23" spans="2:15" ht="14.45" customHeight="1">
      <c r="B23" s="13"/>
      <c r="C23" s="122" t="s">
        <v>9</v>
      </c>
      <c r="D23" s="11">
        <v>349</v>
      </c>
      <c r="E23" s="125">
        <v>0.19071038251366121</v>
      </c>
      <c r="F23" s="12">
        <v>314</v>
      </c>
      <c r="G23" s="127">
        <v>0.18601895734597157</v>
      </c>
      <c r="H23" s="117">
        <v>0.11146496815286633</v>
      </c>
      <c r="I23" s="12">
        <v>267</v>
      </c>
      <c r="J23" s="110">
        <v>0.30711610486891394</v>
      </c>
      <c r="K23" s="11">
        <v>2340</v>
      </c>
      <c r="L23" s="125">
        <v>0.13288659208359363</v>
      </c>
      <c r="M23" s="12">
        <v>2325</v>
      </c>
      <c r="N23" s="127">
        <v>0.1484105706625814</v>
      </c>
      <c r="O23" s="117">
        <v>6.4516129032257119E-3</v>
      </c>
    </row>
    <row r="24" spans="2:15" ht="14.45" customHeight="1">
      <c r="B24" s="111"/>
      <c r="C24" s="122" t="s">
        <v>11</v>
      </c>
      <c r="D24" s="11">
        <v>107</v>
      </c>
      <c r="E24" s="125">
        <v>5.8469945355191254E-2</v>
      </c>
      <c r="F24" s="12">
        <v>109</v>
      </c>
      <c r="G24" s="127">
        <v>6.4573459715639811E-2</v>
      </c>
      <c r="H24" s="117">
        <v>-1.834862385321101E-2</v>
      </c>
      <c r="I24" s="12">
        <v>133</v>
      </c>
      <c r="J24" s="110">
        <v>-0.19548872180451127</v>
      </c>
      <c r="K24" s="11">
        <v>1096</v>
      </c>
      <c r="L24" s="125">
        <v>6.224089954000795E-2</v>
      </c>
      <c r="M24" s="12">
        <v>932</v>
      </c>
      <c r="N24" s="127">
        <v>5.9491893272054133E-2</v>
      </c>
      <c r="O24" s="117">
        <v>0.17596566523605151</v>
      </c>
    </row>
    <row r="25" spans="2:15" ht="14.45" customHeight="1">
      <c r="B25" s="111"/>
      <c r="C25" s="122" t="s">
        <v>12</v>
      </c>
      <c r="D25" s="11">
        <v>51</v>
      </c>
      <c r="E25" s="125">
        <v>2.7868852459016394E-2</v>
      </c>
      <c r="F25" s="12">
        <v>117</v>
      </c>
      <c r="G25" s="127">
        <v>6.93127962085308E-2</v>
      </c>
      <c r="H25" s="117">
        <v>-0.5641025641025641</v>
      </c>
      <c r="I25" s="12">
        <v>53</v>
      </c>
      <c r="J25" s="110">
        <v>-3.7735849056603765E-2</v>
      </c>
      <c r="K25" s="11">
        <v>547</v>
      </c>
      <c r="L25" s="125">
        <v>3.1063660628087908E-2</v>
      </c>
      <c r="M25" s="12">
        <v>971</v>
      </c>
      <c r="N25" s="127">
        <v>6.1981360908974853E-2</v>
      </c>
      <c r="O25" s="117">
        <v>-0.43666323377960869</v>
      </c>
    </row>
    <row r="26" spans="2:15" ht="14.45" customHeight="1">
      <c r="B26" s="39"/>
      <c r="C26" s="123" t="s">
        <v>30</v>
      </c>
      <c r="D26" s="14">
        <v>4</v>
      </c>
      <c r="E26" s="108">
        <v>2.185792349726776E-3</v>
      </c>
      <c r="F26" s="14">
        <v>1</v>
      </c>
      <c r="G26" s="31">
        <v>5.9241706161137445E-4</v>
      </c>
      <c r="H26" s="24">
        <v>3</v>
      </c>
      <c r="I26" s="14">
        <v>4</v>
      </c>
      <c r="J26" s="32">
        <v>0</v>
      </c>
      <c r="K26" s="14">
        <v>18</v>
      </c>
      <c r="L26" s="31">
        <v>1.0222045544891819E-3</v>
      </c>
      <c r="M26" s="14">
        <v>8</v>
      </c>
      <c r="N26" s="31">
        <v>5.1066002808630153E-4</v>
      </c>
      <c r="O26" s="25">
        <v>1.25</v>
      </c>
    </row>
    <row r="27" spans="2:15" ht="14.45" customHeight="1">
      <c r="B27" s="38" t="s">
        <v>6</v>
      </c>
      <c r="C27" s="33" t="s">
        <v>31</v>
      </c>
      <c r="D27" s="58">
        <v>1830</v>
      </c>
      <c r="E27" s="27">
        <v>0.99999999999999989</v>
      </c>
      <c r="F27" s="58">
        <v>1688</v>
      </c>
      <c r="G27" s="27">
        <v>0.99999999999999989</v>
      </c>
      <c r="H27" s="28">
        <v>8.4123222748815119E-2</v>
      </c>
      <c r="I27" s="58">
        <v>1831</v>
      </c>
      <c r="J27" s="29">
        <v>-5.4614964500276919E-4</v>
      </c>
      <c r="K27" s="58">
        <v>17609</v>
      </c>
      <c r="L27" s="27">
        <v>1</v>
      </c>
      <c r="M27" s="58">
        <v>15666</v>
      </c>
      <c r="N27" s="29">
        <v>1.0000000000000002</v>
      </c>
      <c r="O27" s="34">
        <v>0.12402655432146048</v>
      </c>
    </row>
    <row r="28" spans="2:15" ht="14.45" customHeight="1">
      <c r="B28" s="38" t="s">
        <v>59</v>
      </c>
      <c r="C28" s="33" t="s">
        <v>31</v>
      </c>
      <c r="D28" s="26">
        <v>1</v>
      </c>
      <c r="E28" s="27">
        <v>1</v>
      </c>
      <c r="F28" s="26">
        <v>2</v>
      </c>
      <c r="G28" s="27">
        <v>1</v>
      </c>
      <c r="H28" s="28">
        <v>-0.5</v>
      </c>
      <c r="I28" s="26">
        <v>0</v>
      </c>
      <c r="J28" s="29"/>
      <c r="K28" s="26">
        <v>10</v>
      </c>
      <c r="L28" s="27">
        <v>1</v>
      </c>
      <c r="M28" s="26">
        <v>23</v>
      </c>
      <c r="N28" s="29">
        <v>0.99999999999999989</v>
      </c>
      <c r="O28" s="34">
        <v>-0.56521739130434789</v>
      </c>
    </row>
    <row r="29" spans="2:15" ht="14.45" customHeight="1">
      <c r="B29" s="40"/>
      <c r="C29" s="18" t="s">
        <v>31</v>
      </c>
      <c r="D29" s="59">
        <v>2026</v>
      </c>
      <c r="E29" s="19">
        <v>1</v>
      </c>
      <c r="F29" s="59">
        <v>1896</v>
      </c>
      <c r="G29" s="19">
        <v>1</v>
      </c>
      <c r="H29" s="20">
        <v>6.8565400843881852E-2</v>
      </c>
      <c r="I29" s="59">
        <v>2037</v>
      </c>
      <c r="J29" s="21">
        <v>-5.4000981836033191E-3</v>
      </c>
      <c r="K29" s="59">
        <v>19143</v>
      </c>
      <c r="L29" s="19">
        <v>1</v>
      </c>
      <c r="M29" s="59">
        <v>17058</v>
      </c>
      <c r="N29" s="19">
        <v>1</v>
      </c>
      <c r="O29" s="35">
        <v>0.12223003869152294</v>
      </c>
    </row>
    <row r="30" spans="2:15" ht="14.45" customHeight="1">
      <c r="B30" t="s">
        <v>55</v>
      </c>
    </row>
    <row r="31" spans="2:15">
      <c r="B31" s="22" t="s">
        <v>56</v>
      </c>
    </row>
    <row r="33" spans="2:15">
      <c r="B33" s="154" t="s">
        <v>41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36"/>
    </row>
    <row r="34" spans="2:15">
      <c r="B34" s="155" t="s">
        <v>42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9" t="s">
        <v>38</v>
      </c>
    </row>
    <row r="35" spans="2:15" ht="14.45" customHeight="1">
      <c r="B35" s="176" t="s">
        <v>22</v>
      </c>
      <c r="C35" s="176" t="s">
        <v>1</v>
      </c>
      <c r="D35" s="159" t="s">
        <v>82</v>
      </c>
      <c r="E35" s="150"/>
      <c r="F35" s="150"/>
      <c r="G35" s="150"/>
      <c r="H35" s="160"/>
      <c r="I35" s="150" t="s">
        <v>80</v>
      </c>
      <c r="J35" s="150"/>
      <c r="K35" s="159" t="s">
        <v>83</v>
      </c>
      <c r="L35" s="150"/>
      <c r="M35" s="150"/>
      <c r="N35" s="150"/>
      <c r="O35" s="160"/>
    </row>
    <row r="36" spans="2:15" ht="14.45" customHeight="1">
      <c r="B36" s="177"/>
      <c r="C36" s="177"/>
      <c r="D36" s="156" t="s">
        <v>84</v>
      </c>
      <c r="E36" s="157"/>
      <c r="F36" s="157"/>
      <c r="G36" s="157"/>
      <c r="H36" s="158"/>
      <c r="I36" s="157" t="s">
        <v>81</v>
      </c>
      <c r="J36" s="157"/>
      <c r="K36" s="156" t="s">
        <v>85</v>
      </c>
      <c r="L36" s="157"/>
      <c r="M36" s="157"/>
      <c r="N36" s="157"/>
      <c r="O36" s="158"/>
    </row>
    <row r="37" spans="2:15" ht="14.45" customHeight="1">
      <c r="B37" s="177"/>
      <c r="C37" s="175"/>
      <c r="D37" s="148">
        <v>2018</v>
      </c>
      <c r="E37" s="151"/>
      <c r="F37" s="161">
        <v>2017</v>
      </c>
      <c r="G37" s="161"/>
      <c r="H37" s="178" t="s">
        <v>23</v>
      </c>
      <c r="I37" s="180">
        <v>2018</v>
      </c>
      <c r="J37" s="148" t="s">
        <v>86</v>
      </c>
      <c r="K37" s="148">
        <v>2018</v>
      </c>
      <c r="L37" s="151"/>
      <c r="M37" s="161">
        <v>2017</v>
      </c>
      <c r="N37" s="151"/>
      <c r="O37" s="165" t="s">
        <v>23</v>
      </c>
    </row>
    <row r="38" spans="2:15" ht="18.75" customHeight="1">
      <c r="B38" s="182" t="s">
        <v>22</v>
      </c>
      <c r="C38" s="166" t="s">
        <v>25</v>
      </c>
      <c r="D38" s="152"/>
      <c r="E38" s="153"/>
      <c r="F38" s="162"/>
      <c r="G38" s="162"/>
      <c r="H38" s="179"/>
      <c r="I38" s="181"/>
      <c r="J38" s="149"/>
      <c r="K38" s="152"/>
      <c r="L38" s="153"/>
      <c r="M38" s="162"/>
      <c r="N38" s="153"/>
      <c r="O38" s="165"/>
    </row>
    <row r="39" spans="2:15" ht="14.45" customHeight="1">
      <c r="B39" s="182"/>
      <c r="C39" s="166"/>
      <c r="D39" s="136" t="s">
        <v>26</v>
      </c>
      <c r="E39" s="133" t="s">
        <v>2</v>
      </c>
      <c r="F39" s="132" t="s">
        <v>26</v>
      </c>
      <c r="G39" s="118" t="s">
        <v>2</v>
      </c>
      <c r="H39" s="168" t="s">
        <v>27</v>
      </c>
      <c r="I39" s="119" t="s">
        <v>26</v>
      </c>
      <c r="J39" s="170" t="s">
        <v>87</v>
      </c>
      <c r="K39" s="136" t="s">
        <v>26</v>
      </c>
      <c r="L39" s="114" t="s">
        <v>2</v>
      </c>
      <c r="M39" s="132" t="s">
        <v>26</v>
      </c>
      <c r="N39" s="114" t="s">
        <v>2</v>
      </c>
      <c r="O39" s="172" t="s">
        <v>27</v>
      </c>
    </row>
    <row r="40" spans="2:15" ht="25.5">
      <c r="B40" s="183"/>
      <c r="C40" s="167"/>
      <c r="D40" s="134" t="s">
        <v>28</v>
      </c>
      <c r="E40" s="135" t="s">
        <v>29</v>
      </c>
      <c r="F40" s="112" t="s">
        <v>28</v>
      </c>
      <c r="G40" s="113" t="s">
        <v>29</v>
      </c>
      <c r="H40" s="169"/>
      <c r="I40" s="120" t="s">
        <v>28</v>
      </c>
      <c r="J40" s="171"/>
      <c r="K40" s="134" t="s">
        <v>28</v>
      </c>
      <c r="L40" s="135" t="s">
        <v>29</v>
      </c>
      <c r="M40" s="112" t="s">
        <v>28</v>
      </c>
      <c r="N40" s="135" t="s">
        <v>29</v>
      </c>
      <c r="O40" s="173"/>
    </row>
    <row r="41" spans="2:15">
      <c r="B41" s="111"/>
      <c r="C41" s="121" t="s">
        <v>12</v>
      </c>
      <c r="D41" s="10"/>
      <c r="E41" s="124"/>
      <c r="F41" s="55"/>
      <c r="G41" s="126"/>
      <c r="H41" s="116"/>
      <c r="I41" s="10"/>
      <c r="J41" s="115"/>
      <c r="K41" s="10">
        <v>2</v>
      </c>
      <c r="L41" s="124">
        <v>0.5</v>
      </c>
      <c r="M41" s="55">
        <v>0</v>
      </c>
      <c r="N41" s="126">
        <v>0</v>
      </c>
      <c r="O41" s="116"/>
    </row>
    <row r="42" spans="2:15">
      <c r="B42" s="111"/>
      <c r="C42" s="122" t="s">
        <v>9</v>
      </c>
      <c r="D42" s="11"/>
      <c r="E42" s="125"/>
      <c r="F42" s="12"/>
      <c r="G42" s="127"/>
      <c r="H42" s="117"/>
      <c r="I42" s="11"/>
      <c r="J42" s="110"/>
      <c r="K42" s="11">
        <v>1</v>
      </c>
      <c r="L42" s="125">
        <v>0.25</v>
      </c>
      <c r="M42" s="12">
        <v>1</v>
      </c>
      <c r="N42" s="127">
        <v>1</v>
      </c>
      <c r="O42" s="117">
        <v>0</v>
      </c>
    </row>
    <row r="43" spans="2:15">
      <c r="B43" s="111"/>
      <c r="C43" s="122" t="s">
        <v>4</v>
      </c>
      <c r="D43" s="11"/>
      <c r="E43" s="125"/>
      <c r="F43" s="12"/>
      <c r="G43" s="127"/>
      <c r="H43" s="117"/>
      <c r="I43" s="12"/>
      <c r="J43" s="110"/>
      <c r="K43" s="11">
        <v>1</v>
      </c>
      <c r="L43" s="125">
        <v>0.25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31</v>
      </c>
      <c r="D44" s="26">
        <v>0</v>
      </c>
      <c r="E44" s="27">
        <v>0</v>
      </c>
      <c r="F44" s="26">
        <v>0</v>
      </c>
      <c r="G44" s="27">
        <v>0</v>
      </c>
      <c r="H44" s="30"/>
      <c r="I44" s="26">
        <v>0</v>
      </c>
      <c r="J44" s="27">
        <v>0</v>
      </c>
      <c r="K44" s="26">
        <v>4</v>
      </c>
      <c r="L44" s="27">
        <v>1</v>
      </c>
      <c r="M44" s="26">
        <v>1</v>
      </c>
      <c r="N44" s="27">
        <v>1</v>
      </c>
      <c r="O44" s="30">
        <v>3</v>
      </c>
    </row>
    <row r="45" spans="2:15">
      <c r="B45" s="111"/>
      <c r="C45" s="121" t="s">
        <v>3</v>
      </c>
      <c r="D45" s="10">
        <v>395</v>
      </c>
      <c r="E45" s="124">
        <v>0.27954706298655341</v>
      </c>
      <c r="F45" s="55">
        <v>248</v>
      </c>
      <c r="G45" s="126">
        <v>0.19254658385093168</v>
      </c>
      <c r="H45" s="116">
        <v>0.592741935483871</v>
      </c>
      <c r="I45" s="55">
        <v>390</v>
      </c>
      <c r="J45" s="115">
        <v>1.2820512820512775E-2</v>
      </c>
      <c r="K45" s="10">
        <v>3781</v>
      </c>
      <c r="L45" s="124">
        <v>0.26535195452312443</v>
      </c>
      <c r="M45" s="55">
        <v>2954</v>
      </c>
      <c r="N45" s="126">
        <v>0.22679462571976966</v>
      </c>
      <c r="O45" s="116">
        <v>0.27995937711577512</v>
      </c>
    </row>
    <row r="46" spans="2:15">
      <c r="B46" s="111"/>
      <c r="C46" s="122" t="s">
        <v>4</v>
      </c>
      <c r="D46" s="11">
        <v>223</v>
      </c>
      <c r="E46" s="125">
        <v>0.1578202406227884</v>
      </c>
      <c r="F46" s="12">
        <v>209</v>
      </c>
      <c r="G46" s="127">
        <v>0.1622670807453416</v>
      </c>
      <c r="H46" s="117">
        <v>6.698564593301426E-2</v>
      </c>
      <c r="I46" s="12">
        <v>299</v>
      </c>
      <c r="J46" s="110">
        <v>-0.25418060200668902</v>
      </c>
      <c r="K46" s="11">
        <v>2798</v>
      </c>
      <c r="L46" s="125">
        <v>0.19636465716892412</v>
      </c>
      <c r="M46" s="12">
        <v>1966</v>
      </c>
      <c r="N46" s="127">
        <v>0.1509404990403071</v>
      </c>
      <c r="O46" s="117">
        <v>0.4231943031536114</v>
      </c>
    </row>
    <row r="47" spans="2:15">
      <c r="B47" s="111"/>
      <c r="C47" s="122" t="s">
        <v>10</v>
      </c>
      <c r="D47" s="11">
        <v>173</v>
      </c>
      <c r="E47" s="125">
        <v>0.1224345364472753</v>
      </c>
      <c r="F47" s="12">
        <v>194</v>
      </c>
      <c r="G47" s="127">
        <v>0.15062111801242237</v>
      </c>
      <c r="H47" s="117">
        <v>-0.10824742268041232</v>
      </c>
      <c r="I47" s="12">
        <v>256</v>
      </c>
      <c r="J47" s="110">
        <v>-0.32421875</v>
      </c>
      <c r="K47" s="11">
        <v>2558</v>
      </c>
      <c r="L47" s="125">
        <v>0.1795213699206962</v>
      </c>
      <c r="M47" s="12">
        <v>2555</v>
      </c>
      <c r="N47" s="127">
        <v>0.19616122840690978</v>
      </c>
      <c r="O47" s="117">
        <v>1.1741682974559797E-3</v>
      </c>
    </row>
    <row r="48" spans="2:15">
      <c r="B48" s="111"/>
      <c r="C48" s="122" t="s">
        <v>8</v>
      </c>
      <c r="D48" s="11">
        <v>247</v>
      </c>
      <c r="E48" s="125">
        <v>0.17480537862703469</v>
      </c>
      <c r="F48" s="12">
        <v>242</v>
      </c>
      <c r="G48" s="127">
        <v>0.18788819875776397</v>
      </c>
      <c r="H48" s="117">
        <v>2.0661157024793431E-2</v>
      </c>
      <c r="I48" s="12">
        <v>147</v>
      </c>
      <c r="J48" s="110">
        <v>0.6802721088435375</v>
      </c>
      <c r="K48" s="11">
        <v>2110</v>
      </c>
      <c r="L48" s="125">
        <v>0.14808056705733735</v>
      </c>
      <c r="M48" s="12">
        <v>2121</v>
      </c>
      <c r="N48" s="127">
        <v>0.16284069097888676</v>
      </c>
      <c r="O48" s="117">
        <v>-5.1862329090052173E-3</v>
      </c>
    </row>
    <row r="49" spans="2:15">
      <c r="B49" s="13"/>
      <c r="C49" s="122" t="s">
        <v>9</v>
      </c>
      <c r="D49" s="11">
        <v>251</v>
      </c>
      <c r="E49" s="125">
        <v>0.17763623496107572</v>
      </c>
      <c r="F49" s="12">
        <v>217</v>
      </c>
      <c r="G49" s="127">
        <v>0.16847826086956522</v>
      </c>
      <c r="H49" s="117">
        <v>0.15668202764976957</v>
      </c>
      <c r="I49" s="12">
        <v>186</v>
      </c>
      <c r="J49" s="110">
        <v>0.34946236559139776</v>
      </c>
      <c r="K49" s="11">
        <v>1741</v>
      </c>
      <c r="L49" s="125">
        <v>0.1221840129131869</v>
      </c>
      <c r="M49" s="12">
        <v>1794</v>
      </c>
      <c r="N49" s="127">
        <v>0.13773512476007677</v>
      </c>
      <c r="O49" s="117">
        <v>-2.9542920847268728E-2</v>
      </c>
    </row>
    <row r="50" spans="2:15">
      <c r="B50" s="111"/>
      <c r="C50" s="122" t="s">
        <v>11</v>
      </c>
      <c r="D50" s="11">
        <v>88</v>
      </c>
      <c r="E50" s="125">
        <v>6.2278839348903041E-2</v>
      </c>
      <c r="F50" s="12">
        <v>86</v>
      </c>
      <c r="G50" s="127">
        <v>6.6770186335403728E-2</v>
      </c>
      <c r="H50" s="117">
        <v>2.3255813953488413E-2</v>
      </c>
      <c r="I50" s="12">
        <v>111</v>
      </c>
      <c r="J50" s="110">
        <v>-0.2072072072072072</v>
      </c>
      <c r="K50" s="11">
        <v>926</v>
      </c>
      <c r="L50" s="125">
        <v>6.4987016632746156E-2</v>
      </c>
      <c r="M50" s="12">
        <v>802</v>
      </c>
      <c r="N50" s="127">
        <v>6.1573896353166985E-2</v>
      </c>
      <c r="O50" s="117">
        <v>0.15461346633416451</v>
      </c>
    </row>
    <row r="51" spans="2:15">
      <c r="B51" s="111"/>
      <c r="C51" s="122" t="s">
        <v>12</v>
      </c>
      <c r="D51" s="11">
        <v>35</v>
      </c>
      <c r="E51" s="125">
        <v>2.4769992922859165E-2</v>
      </c>
      <c r="F51" s="12">
        <v>90</v>
      </c>
      <c r="G51" s="127">
        <v>6.9875776397515521E-2</v>
      </c>
      <c r="H51" s="117">
        <v>-0.61111111111111116</v>
      </c>
      <c r="I51" s="12">
        <v>42</v>
      </c>
      <c r="J51" s="110">
        <v>-0.16666666666666663</v>
      </c>
      <c r="K51" s="11">
        <v>327</v>
      </c>
      <c r="L51" s="125">
        <v>2.2948978875710575E-2</v>
      </c>
      <c r="M51" s="12">
        <v>823</v>
      </c>
      <c r="N51" s="127">
        <v>6.318618042226487E-2</v>
      </c>
      <c r="O51" s="117">
        <v>-0.60267314702308628</v>
      </c>
    </row>
    <row r="52" spans="2:15">
      <c r="B52" s="39"/>
      <c r="C52" s="123" t="s">
        <v>30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31</v>
      </c>
      <c r="D53" s="58">
        <v>1412</v>
      </c>
      <c r="E53" s="27">
        <v>0.99929228591648978</v>
      </c>
      <c r="F53" s="58">
        <v>1286</v>
      </c>
      <c r="G53" s="27">
        <v>0.99844720496894412</v>
      </c>
      <c r="H53" s="28">
        <v>9.7978227060653289E-2</v>
      </c>
      <c r="I53" s="58">
        <v>1431</v>
      </c>
      <c r="J53" s="29">
        <v>-1.3277428371768041E-2</v>
      </c>
      <c r="K53" s="58">
        <v>14241</v>
      </c>
      <c r="L53" s="27">
        <v>0.99943855709172591</v>
      </c>
      <c r="M53" s="58">
        <v>13015</v>
      </c>
      <c r="N53" s="29">
        <v>0.99923224568138191</v>
      </c>
      <c r="O53" s="34">
        <v>9.4199001152516226E-2</v>
      </c>
    </row>
    <row r="54" spans="2:15">
      <c r="B54" s="38" t="s">
        <v>59</v>
      </c>
      <c r="C54" s="33" t="s">
        <v>31</v>
      </c>
      <c r="D54" s="26">
        <v>1</v>
      </c>
      <c r="E54" s="27">
        <v>1</v>
      </c>
      <c r="F54" s="26">
        <v>2</v>
      </c>
      <c r="G54" s="27">
        <v>1</v>
      </c>
      <c r="H54" s="28">
        <v>-0.5</v>
      </c>
      <c r="I54" s="26">
        <v>0</v>
      </c>
      <c r="J54" s="29"/>
      <c r="K54" s="26">
        <v>4</v>
      </c>
      <c r="L54" s="27">
        <v>1</v>
      </c>
      <c r="M54" s="26">
        <v>9</v>
      </c>
      <c r="N54" s="27">
        <v>1</v>
      </c>
      <c r="O54" s="34">
        <v>-0.55555555555555558</v>
      </c>
    </row>
    <row r="55" spans="2:15">
      <c r="B55" s="40"/>
      <c r="C55" s="18" t="s">
        <v>31</v>
      </c>
      <c r="D55" s="59">
        <v>1413</v>
      </c>
      <c r="E55" s="19">
        <v>1</v>
      </c>
      <c r="F55" s="59">
        <v>1288</v>
      </c>
      <c r="G55" s="19">
        <v>1</v>
      </c>
      <c r="H55" s="20">
        <v>9.7049689440993792E-2</v>
      </c>
      <c r="I55" s="59">
        <v>1431</v>
      </c>
      <c r="J55" s="21">
        <v>-1.2578616352201255E-2</v>
      </c>
      <c r="K55" s="59">
        <v>14249</v>
      </c>
      <c r="L55" s="19">
        <v>1</v>
      </c>
      <c r="M55" s="59">
        <v>13025</v>
      </c>
      <c r="N55" s="19">
        <v>1</v>
      </c>
      <c r="O55" s="35">
        <v>9.3973128598848321E-2</v>
      </c>
    </row>
    <row r="56" spans="2:15">
      <c r="B56" s="53" t="s">
        <v>45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54" t="s">
        <v>53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55" t="s">
        <v>54</v>
      </c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9" t="s">
        <v>38</v>
      </c>
    </row>
    <row r="60" spans="2:15">
      <c r="B60" s="176" t="s">
        <v>22</v>
      </c>
      <c r="C60" s="176" t="s">
        <v>1</v>
      </c>
      <c r="D60" s="159" t="s">
        <v>82</v>
      </c>
      <c r="E60" s="150"/>
      <c r="F60" s="150"/>
      <c r="G60" s="150"/>
      <c r="H60" s="160"/>
      <c r="I60" s="150" t="s">
        <v>80</v>
      </c>
      <c r="J60" s="150"/>
      <c r="K60" s="159" t="s">
        <v>83</v>
      </c>
      <c r="L60" s="150"/>
      <c r="M60" s="150"/>
      <c r="N60" s="150"/>
      <c r="O60" s="160"/>
    </row>
    <row r="61" spans="2:15">
      <c r="B61" s="177"/>
      <c r="C61" s="177"/>
      <c r="D61" s="156" t="s">
        <v>84</v>
      </c>
      <c r="E61" s="157"/>
      <c r="F61" s="157"/>
      <c r="G61" s="157"/>
      <c r="H61" s="158"/>
      <c r="I61" s="157" t="s">
        <v>81</v>
      </c>
      <c r="J61" s="157"/>
      <c r="K61" s="156" t="s">
        <v>85</v>
      </c>
      <c r="L61" s="157"/>
      <c r="M61" s="157"/>
      <c r="N61" s="157"/>
      <c r="O61" s="158"/>
    </row>
    <row r="62" spans="2:15" ht="15" customHeight="1">
      <c r="B62" s="177"/>
      <c r="C62" s="175"/>
      <c r="D62" s="148">
        <v>2018</v>
      </c>
      <c r="E62" s="151"/>
      <c r="F62" s="161">
        <v>2017</v>
      </c>
      <c r="G62" s="161"/>
      <c r="H62" s="178" t="s">
        <v>23</v>
      </c>
      <c r="I62" s="180">
        <v>2018</v>
      </c>
      <c r="J62" s="148" t="s">
        <v>86</v>
      </c>
      <c r="K62" s="148">
        <v>2018</v>
      </c>
      <c r="L62" s="151"/>
      <c r="M62" s="161">
        <v>2017</v>
      </c>
      <c r="N62" s="151"/>
      <c r="O62" s="165" t="s">
        <v>23</v>
      </c>
    </row>
    <row r="63" spans="2:15" ht="14.45" customHeight="1">
      <c r="B63" s="182" t="s">
        <v>22</v>
      </c>
      <c r="C63" s="166" t="s">
        <v>25</v>
      </c>
      <c r="D63" s="152"/>
      <c r="E63" s="153"/>
      <c r="F63" s="162"/>
      <c r="G63" s="162"/>
      <c r="H63" s="179"/>
      <c r="I63" s="181"/>
      <c r="J63" s="149"/>
      <c r="K63" s="152"/>
      <c r="L63" s="153"/>
      <c r="M63" s="162"/>
      <c r="N63" s="153"/>
      <c r="O63" s="165"/>
    </row>
    <row r="64" spans="2:15" ht="15" customHeight="1">
      <c r="B64" s="182"/>
      <c r="C64" s="166"/>
      <c r="D64" s="136" t="s">
        <v>26</v>
      </c>
      <c r="E64" s="133" t="s">
        <v>2</v>
      </c>
      <c r="F64" s="132" t="s">
        <v>26</v>
      </c>
      <c r="G64" s="118" t="s">
        <v>2</v>
      </c>
      <c r="H64" s="168" t="s">
        <v>27</v>
      </c>
      <c r="I64" s="119" t="s">
        <v>26</v>
      </c>
      <c r="J64" s="170" t="s">
        <v>87</v>
      </c>
      <c r="K64" s="136" t="s">
        <v>26</v>
      </c>
      <c r="L64" s="114" t="s">
        <v>2</v>
      </c>
      <c r="M64" s="132" t="s">
        <v>26</v>
      </c>
      <c r="N64" s="114" t="s">
        <v>2</v>
      </c>
      <c r="O64" s="172" t="s">
        <v>27</v>
      </c>
    </row>
    <row r="65" spans="2:15" ht="14.25" customHeight="1">
      <c r="B65" s="183"/>
      <c r="C65" s="167"/>
      <c r="D65" s="134" t="s">
        <v>28</v>
      </c>
      <c r="E65" s="135" t="s">
        <v>29</v>
      </c>
      <c r="F65" s="112" t="s">
        <v>28</v>
      </c>
      <c r="G65" s="113" t="s">
        <v>29</v>
      </c>
      <c r="H65" s="169"/>
      <c r="I65" s="120" t="s">
        <v>28</v>
      </c>
      <c r="J65" s="171"/>
      <c r="K65" s="134" t="s">
        <v>28</v>
      </c>
      <c r="L65" s="135" t="s">
        <v>29</v>
      </c>
      <c r="M65" s="112" t="s">
        <v>28</v>
      </c>
      <c r="N65" s="135" t="s">
        <v>29</v>
      </c>
      <c r="O65" s="173"/>
    </row>
    <row r="66" spans="2:15">
      <c r="B66" s="111"/>
      <c r="C66" s="121" t="s">
        <v>12</v>
      </c>
      <c r="D66" s="10">
        <v>76</v>
      </c>
      <c r="E66" s="124">
        <v>0.38974358974358975</v>
      </c>
      <c r="F66" s="55">
        <v>85</v>
      </c>
      <c r="G66" s="126">
        <v>0.41262135922330095</v>
      </c>
      <c r="H66" s="116">
        <v>-0.10588235294117643</v>
      </c>
      <c r="I66" s="10">
        <v>77</v>
      </c>
      <c r="J66" s="115">
        <v>-1.2987012987012991E-2</v>
      </c>
      <c r="K66" s="10">
        <v>620</v>
      </c>
      <c r="L66" s="124">
        <v>0.40789473684210525</v>
      </c>
      <c r="M66" s="55">
        <v>614</v>
      </c>
      <c r="N66" s="126">
        <v>0.44883040935672514</v>
      </c>
      <c r="O66" s="116">
        <v>9.7719869706840434E-3</v>
      </c>
    </row>
    <row r="67" spans="2:15">
      <c r="B67" s="111"/>
      <c r="C67" s="122" t="s">
        <v>4</v>
      </c>
      <c r="D67" s="11">
        <v>56</v>
      </c>
      <c r="E67" s="125">
        <v>0.28717948717948716</v>
      </c>
      <c r="F67" s="12">
        <v>63</v>
      </c>
      <c r="G67" s="127">
        <v>0.30582524271844658</v>
      </c>
      <c r="H67" s="117">
        <v>-0.11111111111111116</v>
      </c>
      <c r="I67" s="11">
        <v>60</v>
      </c>
      <c r="J67" s="110">
        <v>-6.6666666666666652E-2</v>
      </c>
      <c r="K67" s="11">
        <v>400</v>
      </c>
      <c r="L67" s="125">
        <v>0.26315789473684209</v>
      </c>
      <c r="M67" s="12">
        <v>348</v>
      </c>
      <c r="N67" s="127">
        <v>0.25438596491228072</v>
      </c>
      <c r="O67" s="117">
        <v>0.14942528735632177</v>
      </c>
    </row>
    <row r="68" spans="2:15">
      <c r="B68" s="111"/>
      <c r="C68" s="122" t="s">
        <v>9</v>
      </c>
      <c r="D68" s="11">
        <v>35</v>
      </c>
      <c r="E68" s="125">
        <v>0.17948717948717949</v>
      </c>
      <c r="F68" s="12">
        <v>38</v>
      </c>
      <c r="G68" s="127">
        <v>0.18446601941747573</v>
      </c>
      <c r="H68" s="117">
        <v>-7.8947368421052655E-2</v>
      </c>
      <c r="I68" s="12"/>
      <c r="J68" s="110"/>
      <c r="K68" s="11">
        <v>262</v>
      </c>
      <c r="L68" s="125">
        <v>0.17236842105263159</v>
      </c>
      <c r="M68" s="12">
        <v>259</v>
      </c>
      <c r="N68" s="127">
        <v>0.18932748538011696</v>
      </c>
      <c r="O68" s="117">
        <v>1.158301158301156E-2</v>
      </c>
    </row>
    <row r="69" spans="2:15" ht="14.45" customHeight="1">
      <c r="B69" s="111"/>
      <c r="C69" s="122" t="s">
        <v>3</v>
      </c>
      <c r="D69" s="11">
        <v>6</v>
      </c>
      <c r="E69" s="125">
        <v>3.0769230769230771E-2</v>
      </c>
      <c r="F69" s="12">
        <v>2</v>
      </c>
      <c r="G69" s="127">
        <v>9.7087378640776691E-3</v>
      </c>
      <c r="H69" s="117">
        <v>2</v>
      </c>
      <c r="I69" s="12"/>
      <c r="J69" s="110"/>
      <c r="K69" s="11">
        <v>90</v>
      </c>
      <c r="L69" s="125">
        <v>5.921052631578947E-2</v>
      </c>
      <c r="M69" s="12">
        <v>41</v>
      </c>
      <c r="N69" s="127">
        <v>2.9970760233918127E-2</v>
      </c>
      <c r="O69" s="117">
        <v>1.1951219512195124</v>
      </c>
    </row>
    <row r="70" spans="2:15" ht="14.45" customHeight="1">
      <c r="B70" s="13"/>
      <c r="C70" s="122" t="s">
        <v>43</v>
      </c>
      <c r="D70" s="11">
        <v>9</v>
      </c>
      <c r="E70" s="125">
        <v>4.6153846153846156E-2</v>
      </c>
      <c r="F70" s="12">
        <v>3</v>
      </c>
      <c r="G70" s="127">
        <v>1.4563106796116505E-2</v>
      </c>
      <c r="H70" s="117">
        <v>2</v>
      </c>
      <c r="I70" s="12">
        <v>10</v>
      </c>
      <c r="J70" s="110">
        <v>-9.9999999999999978E-2</v>
      </c>
      <c r="K70" s="11">
        <v>64</v>
      </c>
      <c r="L70" s="125">
        <v>4.2105263157894736E-2</v>
      </c>
      <c r="M70" s="12">
        <v>46</v>
      </c>
      <c r="N70" s="127">
        <v>3.3625730994152045E-2</v>
      </c>
      <c r="O70" s="117">
        <v>0.39130434782608692</v>
      </c>
    </row>
    <row r="71" spans="2:15" ht="14.45" customHeight="1">
      <c r="B71" s="111"/>
      <c r="C71" s="122" t="s">
        <v>11</v>
      </c>
      <c r="D71" s="11">
        <v>4</v>
      </c>
      <c r="E71" s="125">
        <v>2.0512820512820513E-2</v>
      </c>
      <c r="F71" s="12">
        <v>2</v>
      </c>
      <c r="G71" s="127">
        <v>9.7087378640776691E-3</v>
      </c>
      <c r="H71" s="117">
        <v>1</v>
      </c>
      <c r="I71" s="12">
        <v>2</v>
      </c>
      <c r="J71" s="110">
        <v>1</v>
      </c>
      <c r="K71" s="11">
        <v>29</v>
      </c>
      <c r="L71" s="125">
        <v>1.9078947368421053E-2</v>
      </c>
      <c r="M71" s="12">
        <v>12</v>
      </c>
      <c r="N71" s="127">
        <v>8.771929824561403E-3</v>
      </c>
      <c r="O71" s="117">
        <v>1.4166666666666665</v>
      </c>
    </row>
    <row r="72" spans="2:15" ht="14.45" customHeight="1">
      <c r="B72" s="111"/>
      <c r="C72" s="122" t="s">
        <v>57</v>
      </c>
      <c r="D72" s="11">
        <v>3</v>
      </c>
      <c r="E72" s="125">
        <v>1.5384615384615385E-2</v>
      </c>
      <c r="F72" s="12">
        <v>1</v>
      </c>
      <c r="G72" s="127">
        <v>4.8543689320388345E-3</v>
      </c>
      <c r="H72" s="117">
        <v>2</v>
      </c>
      <c r="I72" s="12">
        <v>2</v>
      </c>
      <c r="J72" s="110">
        <v>0.5</v>
      </c>
      <c r="K72" s="11">
        <v>15</v>
      </c>
      <c r="L72" s="125">
        <v>9.8684210526315784E-3</v>
      </c>
      <c r="M72" s="12">
        <v>7</v>
      </c>
      <c r="N72" s="127">
        <v>5.1169590643274851E-3</v>
      </c>
      <c r="O72" s="117">
        <v>1.1428571428571428</v>
      </c>
    </row>
    <row r="73" spans="2:15">
      <c r="B73" s="111"/>
      <c r="C73" s="123" t="s">
        <v>30</v>
      </c>
      <c r="D73" s="14">
        <v>6</v>
      </c>
      <c r="E73" s="108">
        <v>3.0769230769230767E-2</v>
      </c>
      <c r="F73" s="14">
        <v>12</v>
      </c>
      <c r="G73" s="31">
        <v>5.8252427184466021E-2</v>
      </c>
      <c r="H73" s="24">
        <v>-0.5</v>
      </c>
      <c r="I73" s="14">
        <v>7</v>
      </c>
      <c r="J73" s="32">
        <v>-0.1428571428571429</v>
      </c>
      <c r="K73" s="14">
        <v>40</v>
      </c>
      <c r="L73" s="31">
        <v>2.6315789473684209E-2</v>
      </c>
      <c r="M73" s="14">
        <v>41</v>
      </c>
      <c r="N73" s="31">
        <v>2.9970760233918127E-2</v>
      </c>
      <c r="O73" s="25">
        <v>-2.4390243902439046E-2</v>
      </c>
    </row>
    <row r="74" spans="2:15" ht="15" customHeight="1">
      <c r="B74" s="40" t="s">
        <v>5</v>
      </c>
      <c r="C74" s="33" t="s">
        <v>31</v>
      </c>
      <c r="D74" s="58">
        <v>195</v>
      </c>
      <c r="E74" s="27">
        <v>1</v>
      </c>
      <c r="F74" s="58">
        <v>206</v>
      </c>
      <c r="G74" s="27">
        <v>0.99999999999999989</v>
      </c>
      <c r="H74" s="28">
        <v>-5.3398058252427161E-2</v>
      </c>
      <c r="I74" s="58">
        <v>158</v>
      </c>
      <c r="J74" s="29">
        <v>-2.6796536796536796</v>
      </c>
      <c r="K74" s="58">
        <v>1520</v>
      </c>
      <c r="L74" s="27">
        <v>0.99999999999999978</v>
      </c>
      <c r="M74" s="58">
        <v>1368</v>
      </c>
      <c r="N74" s="29">
        <v>1.0000000000000002</v>
      </c>
      <c r="O74" s="34">
        <v>0.11111111111111116</v>
      </c>
    </row>
    <row r="75" spans="2:15">
      <c r="B75" s="111"/>
      <c r="C75" s="121" t="s">
        <v>4</v>
      </c>
      <c r="D75" s="10">
        <v>82</v>
      </c>
      <c r="E75" s="124">
        <v>0.19617224880382775</v>
      </c>
      <c r="F75" s="55">
        <v>85</v>
      </c>
      <c r="G75" s="126">
        <v>0.21144278606965175</v>
      </c>
      <c r="H75" s="116">
        <v>-3.5294117647058809E-2</v>
      </c>
      <c r="I75" s="55">
        <v>98</v>
      </c>
      <c r="J75" s="115">
        <v>-0.16326530612244894</v>
      </c>
      <c r="K75" s="10">
        <v>673</v>
      </c>
      <c r="L75" s="124">
        <v>0.19982185273159145</v>
      </c>
      <c r="M75" s="55">
        <v>411</v>
      </c>
      <c r="N75" s="126">
        <v>0.15503583553376085</v>
      </c>
      <c r="O75" s="116">
        <v>0.63746958637469597</v>
      </c>
    </row>
    <row r="76" spans="2:15" ht="15" customHeight="1">
      <c r="B76" s="111"/>
      <c r="C76" s="122" t="s">
        <v>10</v>
      </c>
      <c r="D76" s="11">
        <v>69</v>
      </c>
      <c r="E76" s="125">
        <v>0.16507177033492823</v>
      </c>
      <c r="F76" s="12">
        <v>69</v>
      </c>
      <c r="G76" s="127">
        <v>0.17164179104477612</v>
      </c>
      <c r="H76" s="117">
        <v>0</v>
      </c>
      <c r="I76" s="12">
        <v>68</v>
      </c>
      <c r="J76" s="110">
        <v>1.4705882352941124E-2</v>
      </c>
      <c r="K76" s="11">
        <v>610</v>
      </c>
      <c r="L76" s="125">
        <v>0.18111638954869358</v>
      </c>
      <c r="M76" s="12">
        <v>595</v>
      </c>
      <c r="N76" s="127">
        <v>0.22444360618634476</v>
      </c>
      <c r="O76" s="117">
        <v>2.5210084033613356E-2</v>
      </c>
    </row>
    <row r="77" spans="2:15">
      <c r="B77" s="111"/>
      <c r="C77" s="122" t="s">
        <v>9</v>
      </c>
      <c r="D77" s="11">
        <v>98</v>
      </c>
      <c r="E77" s="125">
        <v>0.23444976076555024</v>
      </c>
      <c r="F77" s="12">
        <v>97</v>
      </c>
      <c r="G77" s="127">
        <v>0.24129353233830847</v>
      </c>
      <c r="H77" s="117">
        <v>1.0309278350515427E-2</v>
      </c>
      <c r="I77" s="12">
        <v>81</v>
      </c>
      <c r="J77" s="110">
        <v>0.20987654320987659</v>
      </c>
      <c r="K77" s="11">
        <v>599</v>
      </c>
      <c r="L77" s="125">
        <v>0.17785035629453683</v>
      </c>
      <c r="M77" s="12">
        <v>531</v>
      </c>
      <c r="N77" s="127">
        <v>0.2003017729158808</v>
      </c>
      <c r="O77" s="117">
        <v>0.128060263653484</v>
      </c>
    </row>
    <row r="78" spans="2:15" ht="15" customHeight="1">
      <c r="B78" s="111"/>
      <c r="C78" s="122" t="s">
        <v>3</v>
      </c>
      <c r="D78" s="11">
        <v>56</v>
      </c>
      <c r="E78" s="125">
        <v>0.13397129186602871</v>
      </c>
      <c r="F78" s="12">
        <v>49</v>
      </c>
      <c r="G78" s="127">
        <v>0.12189054726368159</v>
      </c>
      <c r="H78" s="117">
        <v>0.14285714285714279</v>
      </c>
      <c r="I78" s="12">
        <v>59</v>
      </c>
      <c r="J78" s="110">
        <v>-5.084745762711862E-2</v>
      </c>
      <c r="K78" s="11">
        <v>586</v>
      </c>
      <c r="L78" s="125">
        <v>0.17399049881235154</v>
      </c>
      <c r="M78" s="12">
        <v>368</v>
      </c>
      <c r="N78" s="127">
        <v>0.13881554130516785</v>
      </c>
      <c r="O78" s="117">
        <v>0.59239130434782616</v>
      </c>
    </row>
    <row r="79" spans="2:15">
      <c r="B79" s="13"/>
      <c r="C79" s="122" t="s">
        <v>8</v>
      </c>
      <c r="D79" s="11">
        <v>74</v>
      </c>
      <c r="E79" s="125">
        <v>0.17703349282296652</v>
      </c>
      <c r="F79" s="12">
        <v>51</v>
      </c>
      <c r="G79" s="127">
        <v>0.12686567164179105</v>
      </c>
      <c r="H79" s="117">
        <v>0.4509803921568627</v>
      </c>
      <c r="I79" s="12">
        <v>57</v>
      </c>
      <c r="J79" s="110">
        <v>0.29824561403508776</v>
      </c>
      <c r="K79" s="11">
        <v>492</v>
      </c>
      <c r="L79" s="125">
        <v>0.14608076009501186</v>
      </c>
      <c r="M79" s="12">
        <v>460</v>
      </c>
      <c r="N79" s="127">
        <v>0.17351942663145983</v>
      </c>
      <c r="O79" s="117">
        <v>6.956521739130439E-2</v>
      </c>
    </row>
    <row r="80" spans="2:15" ht="15" customHeight="1">
      <c r="B80" s="111"/>
      <c r="C80" s="122" t="s">
        <v>12</v>
      </c>
      <c r="D80" s="11">
        <v>16</v>
      </c>
      <c r="E80" s="125">
        <v>3.8277511961722487E-2</v>
      </c>
      <c r="F80" s="12">
        <v>27</v>
      </c>
      <c r="G80" s="127">
        <v>6.7164179104477612E-2</v>
      </c>
      <c r="H80" s="117">
        <v>-0.40740740740740744</v>
      </c>
      <c r="I80" s="12">
        <v>11</v>
      </c>
      <c r="J80" s="110">
        <v>0.45454545454545459</v>
      </c>
      <c r="K80" s="11">
        <v>220</v>
      </c>
      <c r="L80" s="125">
        <v>6.5320665083135387E-2</v>
      </c>
      <c r="M80" s="12">
        <v>148</v>
      </c>
      <c r="N80" s="127">
        <v>5.5827989437947943E-2</v>
      </c>
      <c r="O80" s="117">
        <v>0.4864864864864864</v>
      </c>
    </row>
    <row r="81" spans="2:15" ht="15" customHeight="1">
      <c r="B81" s="111"/>
      <c r="C81" s="122" t="s">
        <v>11</v>
      </c>
      <c r="D81" s="11">
        <v>19</v>
      </c>
      <c r="E81" s="125">
        <v>4.5454545454545456E-2</v>
      </c>
      <c r="F81" s="12">
        <v>23</v>
      </c>
      <c r="G81" s="127">
        <v>5.721393034825871E-2</v>
      </c>
      <c r="H81" s="117">
        <v>-0.17391304347826086</v>
      </c>
      <c r="I81" s="12">
        <v>22</v>
      </c>
      <c r="J81" s="110">
        <v>-0.13636363636363635</v>
      </c>
      <c r="K81" s="11">
        <v>170</v>
      </c>
      <c r="L81" s="125">
        <v>5.0475059382422804E-2</v>
      </c>
      <c r="M81" s="12">
        <v>130</v>
      </c>
      <c r="N81" s="127">
        <v>4.9038098830629949E-2</v>
      </c>
      <c r="O81" s="117">
        <v>0.30769230769230771</v>
      </c>
    </row>
    <row r="82" spans="2:15" ht="15" customHeight="1">
      <c r="B82" s="39"/>
      <c r="C82" s="123" t="s">
        <v>30</v>
      </c>
      <c r="D82" s="14">
        <v>4</v>
      </c>
      <c r="E82" s="108">
        <v>9.5693779904306216E-3</v>
      </c>
      <c r="F82" s="14">
        <v>1</v>
      </c>
      <c r="G82" s="31">
        <v>2.4875621890547263E-3</v>
      </c>
      <c r="H82" s="24">
        <v>3</v>
      </c>
      <c r="I82" s="14">
        <v>4</v>
      </c>
      <c r="J82" s="32">
        <v>0</v>
      </c>
      <c r="K82" s="14">
        <v>18</v>
      </c>
      <c r="L82" s="31">
        <v>5.3444180522565317E-3</v>
      </c>
      <c r="M82" s="14">
        <v>8</v>
      </c>
      <c r="N82" s="31">
        <v>3.0177291588079969E-3</v>
      </c>
      <c r="O82" s="25">
        <v>1.25</v>
      </c>
    </row>
    <row r="83" spans="2:15" ht="15" customHeight="1">
      <c r="B83" s="38" t="s">
        <v>6</v>
      </c>
      <c r="C83" s="33" t="s">
        <v>31</v>
      </c>
      <c r="D83" s="58">
        <v>418</v>
      </c>
      <c r="E83" s="27">
        <v>1</v>
      </c>
      <c r="F83" s="58">
        <v>402</v>
      </c>
      <c r="G83" s="27">
        <v>1</v>
      </c>
      <c r="H83" s="28">
        <v>3.9800995024875663E-2</v>
      </c>
      <c r="I83" s="58">
        <v>400</v>
      </c>
      <c r="J83" s="29">
        <v>4.4999999999999929E-2</v>
      </c>
      <c r="K83" s="58">
        <v>3368</v>
      </c>
      <c r="L83" s="27">
        <v>1</v>
      </c>
      <c r="M83" s="58">
        <v>2651</v>
      </c>
      <c r="N83" s="29">
        <v>1</v>
      </c>
      <c r="O83" s="34">
        <v>0.27046397585816684</v>
      </c>
    </row>
    <row r="84" spans="2:15">
      <c r="B84" s="38" t="s">
        <v>59</v>
      </c>
      <c r="C84" s="33" t="s">
        <v>31</v>
      </c>
      <c r="D84" s="26">
        <v>0</v>
      </c>
      <c r="E84" s="27">
        <v>1</v>
      </c>
      <c r="F84" s="26">
        <v>0</v>
      </c>
      <c r="G84" s="27">
        <v>1</v>
      </c>
      <c r="H84" s="28"/>
      <c r="I84" s="26">
        <v>0</v>
      </c>
      <c r="J84" s="29"/>
      <c r="K84" s="26">
        <v>6</v>
      </c>
      <c r="L84" s="27">
        <v>1</v>
      </c>
      <c r="M84" s="26">
        <v>14</v>
      </c>
      <c r="N84" s="27">
        <v>1</v>
      </c>
      <c r="O84" s="34">
        <v>-0.5714285714285714</v>
      </c>
    </row>
    <row r="85" spans="2:15" ht="15" customHeight="1">
      <c r="B85" s="40"/>
      <c r="C85" s="18" t="s">
        <v>31</v>
      </c>
      <c r="D85" s="59">
        <v>613</v>
      </c>
      <c r="E85" s="19">
        <v>1</v>
      </c>
      <c r="F85" s="59">
        <v>608</v>
      </c>
      <c r="G85" s="19">
        <v>1</v>
      </c>
      <c r="H85" s="20">
        <v>8.2236842105263275E-3</v>
      </c>
      <c r="I85" s="59">
        <v>606</v>
      </c>
      <c r="J85" s="21">
        <v>1.1551155115511635E-2</v>
      </c>
      <c r="K85" s="59">
        <v>4894</v>
      </c>
      <c r="L85" s="19">
        <v>1</v>
      </c>
      <c r="M85" s="59">
        <v>4033</v>
      </c>
      <c r="N85" s="19">
        <v>1</v>
      </c>
      <c r="O85" s="35">
        <v>0.213488718075874</v>
      </c>
    </row>
    <row r="86" spans="2:15">
      <c r="B86" s="53" t="s">
        <v>45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32" priority="33" operator="lessThan">
      <formula>0</formula>
    </cfRule>
  </conditionalFormatting>
  <conditionalFormatting sqref="H10:H14 J10:J14 O10:O14">
    <cfRule type="cellIs" dxfId="131" priority="32" operator="lessThan">
      <formula>0</formula>
    </cfRule>
  </conditionalFormatting>
  <conditionalFormatting sqref="J18 J15:J16">
    <cfRule type="cellIs" dxfId="130" priority="31" operator="lessThan">
      <formula>0</formula>
    </cfRule>
  </conditionalFormatting>
  <conditionalFormatting sqref="D19:O25 D10:O16">
    <cfRule type="cellIs" dxfId="129" priority="30" operator="equal">
      <formula>0</formula>
    </cfRule>
  </conditionalFormatting>
  <conditionalFormatting sqref="H26:H27 O26:O27 H17:H18 O17:O18">
    <cfRule type="cellIs" dxfId="128" priority="29" operator="lessThan">
      <formula>0</formula>
    </cfRule>
  </conditionalFormatting>
  <conditionalFormatting sqref="H19:H23 J19:J23 O19:O23">
    <cfRule type="cellIs" dxfId="127" priority="28" operator="lessThan">
      <formula>0</formula>
    </cfRule>
  </conditionalFormatting>
  <conditionalFormatting sqref="H29 O29">
    <cfRule type="cellIs" dxfId="126" priority="27" operator="lessThan">
      <formula>0</formula>
    </cfRule>
  </conditionalFormatting>
  <conditionalFormatting sqref="H29 O29 J29">
    <cfRule type="cellIs" dxfId="125" priority="26" operator="lessThan">
      <formula>0</formula>
    </cfRule>
  </conditionalFormatting>
  <conditionalFormatting sqref="H50:H52 J50:J52 O50:O52 O44 H44">
    <cfRule type="cellIs" dxfId="124" priority="25" operator="lessThan">
      <formula>0</formula>
    </cfRule>
  </conditionalFormatting>
  <conditionalFormatting sqref="H41:H43 J41:J43 O41:O43">
    <cfRule type="cellIs" dxfId="123" priority="23" operator="lessThan">
      <formula>0</formula>
    </cfRule>
  </conditionalFormatting>
  <conditionalFormatting sqref="H52 O52 O44 H44">
    <cfRule type="cellIs" dxfId="122" priority="24" operator="lessThan">
      <formula>0</formula>
    </cfRule>
  </conditionalFormatting>
  <conditionalFormatting sqref="H45:H49 J45:J49 O45:O49">
    <cfRule type="cellIs" dxfId="121" priority="22" operator="lessThan">
      <formula>0</formula>
    </cfRule>
  </conditionalFormatting>
  <conditionalFormatting sqref="D41:O43 D45:O51">
    <cfRule type="cellIs" dxfId="120" priority="21" operator="equal">
      <formula>0</formula>
    </cfRule>
  </conditionalFormatting>
  <conditionalFormatting sqref="H54 J54 O54">
    <cfRule type="cellIs" dxfId="119" priority="20" operator="lessThan">
      <formula>0</formula>
    </cfRule>
  </conditionalFormatting>
  <conditionalFormatting sqref="H53 J53 O53">
    <cfRule type="cellIs" dxfId="118" priority="19" operator="lessThan">
      <formula>0</formula>
    </cfRule>
  </conditionalFormatting>
  <conditionalFormatting sqref="H53 O53">
    <cfRule type="cellIs" dxfId="117" priority="18" operator="lessThan">
      <formula>0</formula>
    </cfRule>
  </conditionalFormatting>
  <conditionalFormatting sqref="H55 O55">
    <cfRule type="cellIs" dxfId="116" priority="17" operator="lessThan">
      <formula>0</formula>
    </cfRule>
  </conditionalFormatting>
  <conditionalFormatting sqref="H55 O55 J55">
    <cfRule type="cellIs" dxfId="115" priority="16" operator="lessThan">
      <formula>0</formula>
    </cfRule>
  </conditionalFormatting>
  <conditionalFormatting sqref="H66:H70 J66:J70 O66:O70">
    <cfRule type="cellIs" dxfId="114" priority="15" operator="lessThan">
      <formula>0</formula>
    </cfRule>
  </conditionalFormatting>
  <conditionalFormatting sqref="J71:J72 O71:O72 H71:H72">
    <cfRule type="cellIs" dxfId="113" priority="14" operator="lessThan">
      <formula>0</formula>
    </cfRule>
  </conditionalFormatting>
  <conditionalFormatting sqref="D75:O81 D66:O72">
    <cfRule type="cellIs" dxfId="112" priority="13" operator="equal">
      <formula>0</formula>
    </cfRule>
  </conditionalFormatting>
  <conditionalFormatting sqref="H80:H82 J80:J82 O80:O82">
    <cfRule type="cellIs" dxfId="111" priority="12" operator="lessThan">
      <formula>0</formula>
    </cfRule>
  </conditionalFormatting>
  <conditionalFormatting sqref="H75:H79 J75:J79 O75:O79">
    <cfRule type="cellIs" dxfId="110" priority="11" operator="lessThan">
      <formula>0</formula>
    </cfRule>
  </conditionalFormatting>
  <conditionalFormatting sqref="H73 O73">
    <cfRule type="cellIs" dxfId="109" priority="10" operator="lessThan">
      <formula>0</formula>
    </cfRule>
  </conditionalFormatting>
  <conditionalFormatting sqref="H73 J73 O73">
    <cfRule type="cellIs" dxfId="108" priority="9" operator="lessThan">
      <formula>0</formula>
    </cfRule>
  </conditionalFormatting>
  <conditionalFormatting sqref="H74 J74 O74">
    <cfRule type="cellIs" dxfId="107" priority="8" operator="lessThan">
      <formula>0</formula>
    </cfRule>
  </conditionalFormatting>
  <conditionalFormatting sqref="H74 O74">
    <cfRule type="cellIs" dxfId="106" priority="7" operator="lessThan">
      <formula>0</formula>
    </cfRule>
  </conditionalFormatting>
  <conditionalFormatting sqref="H82 O82">
    <cfRule type="cellIs" dxfId="105" priority="6" operator="lessThan">
      <formula>0</formula>
    </cfRule>
  </conditionalFormatting>
  <conditionalFormatting sqref="H84 J84 O84">
    <cfRule type="cellIs" dxfId="104" priority="5" operator="lessThan">
      <formula>0</formula>
    </cfRule>
  </conditionalFormatting>
  <conditionalFormatting sqref="H83 J83 O83">
    <cfRule type="cellIs" dxfId="103" priority="4" operator="lessThan">
      <formula>0</formula>
    </cfRule>
  </conditionalFormatting>
  <conditionalFormatting sqref="H83 O83">
    <cfRule type="cellIs" dxfId="102" priority="3" operator="lessThan">
      <formula>0</formula>
    </cfRule>
  </conditionalFormatting>
  <conditionalFormatting sqref="H85 O85">
    <cfRule type="cellIs" dxfId="101" priority="2" operator="lessThan">
      <formula>0</formula>
    </cfRule>
  </conditionalFormatting>
  <conditionalFormatting sqref="H85 O85 J85">
    <cfRule type="cellIs" dxfId="10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200">
        <v>43348</v>
      </c>
    </row>
    <row r="2" spans="2:15"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54" t="s">
        <v>38</v>
      </c>
    </row>
    <row r="4" spans="2:15" ht="14.45" customHeight="1">
      <c r="B4" s="176" t="s">
        <v>22</v>
      </c>
      <c r="C4" s="176" t="s">
        <v>1</v>
      </c>
      <c r="D4" s="159" t="s">
        <v>82</v>
      </c>
      <c r="E4" s="150"/>
      <c r="F4" s="150"/>
      <c r="G4" s="150"/>
      <c r="H4" s="160"/>
      <c r="I4" s="150" t="s">
        <v>80</v>
      </c>
      <c r="J4" s="150"/>
      <c r="K4" s="159" t="s">
        <v>83</v>
      </c>
      <c r="L4" s="150"/>
      <c r="M4" s="150"/>
      <c r="N4" s="150"/>
      <c r="O4" s="160"/>
    </row>
    <row r="5" spans="2:15" ht="14.45" customHeight="1">
      <c r="B5" s="177"/>
      <c r="C5" s="177"/>
      <c r="D5" s="156" t="s">
        <v>84</v>
      </c>
      <c r="E5" s="157"/>
      <c r="F5" s="157"/>
      <c r="G5" s="157"/>
      <c r="H5" s="158"/>
      <c r="I5" s="157" t="s">
        <v>81</v>
      </c>
      <c r="J5" s="157"/>
      <c r="K5" s="156" t="s">
        <v>85</v>
      </c>
      <c r="L5" s="157"/>
      <c r="M5" s="157"/>
      <c r="N5" s="157"/>
      <c r="O5" s="158"/>
    </row>
    <row r="6" spans="2:15" ht="14.45" customHeight="1">
      <c r="B6" s="177"/>
      <c r="C6" s="175"/>
      <c r="D6" s="148">
        <v>2018</v>
      </c>
      <c r="E6" s="151"/>
      <c r="F6" s="161">
        <v>2017</v>
      </c>
      <c r="G6" s="161"/>
      <c r="H6" s="178" t="s">
        <v>23</v>
      </c>
      <c r="I6" s="180">
        <v>2018</v>
      </c>
      <c r="J6" s="148" t="s">
        <v>86</v>
      </c>
      <c r="K6" s="148">
        <v>2018</v>
      </c>
      <c r="L6" s="151"/>
      <c r="M6" s="161">
        <v>2017</v>
      </c>
      <c r="N6" s="151"/>
      <c r="O6" s="165" t="s">
        <v>23</v>
      </c>
    </row>
    <row r="7" spans="2:15" ht="15" customHeight="1">
      <c r="B7" s="182" t="s">
        <v>22</v>
      </c>
      <c r="C7" s="166" t="s">
        <v>25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5" customHeight="1">
      <c r="B8" s="182"/>
      <c r="C8" s="166"/>
      <c r="D8" s="136" t="s">
        <v>26</v>
      </c>
      <c r="E8" s="133" t="s">
        <v>2</v>
      </c>
      <c r="F8" s="132" t="s">
        <v>26</v>
      </c>
      <c r="G8" s="118" t="s">
        <v>2</v>
      </c>
      <c r="H8" s="168" t="s">
        <v>27</v>
      </c>
      <c r="I8" s="119" t="s">
        <v>26</v>
      </c>
      <c r="J8" s="170" t="s">
        <v>87</v>
      </c>
      <c r="K8" s="136" t="s">
        <v>26</v>
      </c>
      <c r="L8" s="114" t="s">
        <v>2</v>
      </c>
      <c r="M8" s="132" t="s">
        <v>26</v>
      </c>
      <c r="N8" s="114" t="s">
        <v>2</v>
      </c>
      <c r="O8" s="172" t="s">
        <v>27</v>
      </c>
    </row>
    <row r="9" spans="2:15" ht="15" customHeight="1">
      <c r="B9" s="183"/>
      <c r="C9" s="167"/>
      <c r="D9" s="134" t="s">
        <v>28</v>
      </c>
      <c r="E9" s="135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34" t="s">
        <v>28</v>
      </c>
      <c r="L9" s="135" t="s">
        <v>29</v>
      </c>
      <c r="M9" s="112" t="s">
        <v>28</v>
      </c>
      <c r="N9" s="135" t="s">
        <v>29</v>
      </c>
      <c r="O9" s="173"/>
    </row>
    <row r="10" spans="2:15">
      <c r="B10" s="111"/>
      <c r="C10" s="121" t="s">
        <v>9</v>
      </c>
      <c r="D10" s="10">
        <v>10</v>
      </c>
      <c r="E10" s="124">
        <v>0.625</v>
      </c>
      <c r="F10" s="55">
        <v>6</v>
      </c>
      <c r="G10" s="126">
        <v>0.4</v>
      </c>
      <c r="H10" s="116">
        <v>0.66666666666666674</v>
      </c>
      <c r="I10" s="55">
        <v>13</v>
      </c>
      <c r="J10" s="115">
        <v>-0.23076923076923073</v>
      </c>
      <c r="K10" s="10">
        <v>114</v>
      </c>
      <c r="L10" s="124">
        <v>0.54807692307692313</v>
      </c>
      <c r="M10" s="55">
        <v>77</v>
      </c>
      <c r="N10" s="126">
        <v>0.49358974358974361</v>
      </c>
      <c r="O10" s="116">
        <v>0.48051948051948057</v>
      </c>
    </row>
    <row r="11" spans="2:15">
      <c r="B11" s="111"/>
      <c r="C11" s="122" t="s">
        <v>12</v>
      </c>
      <c r="D11" s="11">
        <v>3</v>
      </c>
      <c r="E11" s="125">
        <v>0.1875</v>
      </c>
      <c r="F11" s="12">
        <v>4</v>
      </c>
      <c r="G11" s="127">
        <v>0.26666666666666666</v>
      </c>
      <c r="H11" s="117">
        <v>-0.25</v>
      </c>
      <c r="I11" s="12">
        <v>7</v>
      </c>
      <c r="J11" s="110">
        <v>-0.5714285714285714</v>
      </c>
      <c r="K11" s="11">
        <v>51</v>
      </c>
      <c r="L11" s="125">
        <v>0.24519230769230768</v>
      </c>
      <c r="M11" s="12">
        <v>51</v>
      </c>
      <c r="N11" s="127">
        <v>0.32692307692307693</v>
      </c>
      <c r="O11" s="117">
        <v>0</v>
      </c>
    </row>
    <row r="12" spans="2:15">
      <c r="B12" s="111"/>
      <c r="C12" s="122" t="s">
        <v>4</v>
      </c>
      <c r="D12" s="11">
        <v>0</v>
      </c>
      <c r="E12" s="125">
        <v>0</v>
      </c>
      <c r="F12" s="12">
        <v>0</v>
      </c>
      <c r="G12" s="127">
        <v>0</v>
      </c>
      <c r="H12" s="117"/>
      <c r="I12" s="12">
        <v>0</v>
      </c>
      <c r="J12" s="110"/>
      <c r="K12" s="11">
        <v>15</v>
      </c>
      <c r="L12" s="125">
        <v>7.2115384615384609E-2</v>
      </c>
      <c r="M12" s="12">
        <v>0</v>
      </c>
      <c r="N12" s="127">
        <v>0</v>
      </c>
      <c r="O12" s="117"/>
    </row>
    <row r="13" spans="2:15">
      <c r="B13" s="111"/>
      <c r="C13" s="122" t="s">
        <v>17</v>
      </c>
      <c r="D13" s="11">
        <v>0</v>
      </c>
      <c r="E13" s="125">
        <v>0</v>
      </c>
      <c r="F13" s="12">
        <v>1</v>
      </c>
      <c r="G13" s="127">
        <v>6.6666666666666666E-2</v>
      </c>
      <c r="H13" s="117">
        <v>-1</v>
      </c>
      <c r="I13" s="12">
        <v>1</v>
      </c>
      <c r="J13" s="110">
        <v>-1</v>
      </c>
      <c r="K13" s="11">
        <v>10</v>
      </c>
      <c r="L13" s="125">
        <v>4.807692307692308E-2</v>
      </c>
      <c r="M13" s="12">
        <v>16</v>
      </c>
      <c r="N13" s="127">
        <v>0.10256410256410256</v>
      </c>
      <c r="O13" s="117">
        <v>-0.375</v>
      </c>
    </row>
    <row r="14" spans="2:15">
      <c r="B14" s="13"/>
      <c r="C14" s="122" t="s">
        <v>18</v>
      </c>
      <c r="D14" s="11">
        <v>1</v>
      </c>
      <c r="E14" s="125">
        <v>6.25E-2</v>
      </c>
      <c r="F14" s="12">
        <v>1</v>
      </c>
      <c r="G14" s="127">
        <v>6.6666666666666666E-2</v>
      </c>
      <c r="H14" s="117">
        <v>0</v>
      </c>
      <c r="I14" s="12">
        <v>2</v>
      </c>
      <c r="J14" s="110">
        <v>-0.5</v>
      </c>
      <c r="K14" s="11">
        <v>5</v>
      </c>
      <c r="L14" s="125">
        <v>2.403846153846154E-2</v>
      </c>
      <c r="M14" s="12">
        <v>1</v>
      </c>
      <c r="N14" s="127">
        <v>6.41025641025641E-3</v>
      </c>
      <c r="O14" s="117">
        <v>4</v>
      </c>
    </row>
    <row r="15" spans="2:15">
      <c r="B15" s="111"/>
      <c r="C15" s="122" t="s">
        <v>16</v>
      </c>
      <c r="D15" s="11">
        <v>0</v>
      </c>
      <c r="E15" s="125">
        <v>0</v>
      </c>
      <c r="F15" s="12">
        <v>2</v>
      </c>
      <c r="G15" s="127">
        <v>0.13333333333333333</v>
      </c>
      <c r="H15" s="117">
        <v>-1</v>
      </c>
      <c r="I15" s="12">
        <v>1</v>
      </c>
      <c r="J15" s="110">
        <v>-1</v>
      </c>
      <c r="K15" s="11">
        <v>3</v>
      </c>
      <c r="L15" s="125">
        <v>1.4423076923076924E-2</v>
      </c>
      <c r="M15" s="12">
        <v>6</v>
      </c>
      <c r="N15" s="127">
        <v>3.8461538461538464E-2</v>
      </c>
      <c r="O15" s="117">
        <v>-0.5</v>
      </c>
    </row>
    <row r="16" spans="2:15">
      <c r="B16" s="111"/>
      <c r="C16" s="122" t="s">
        <v>57</v>
      </c>
      <c r="D16" s="11">
        <v>1</v>
      </c>
      <c r="E16" s="125">
        <v>6.25E-2</v>
      </c>
      <c r="F16" s="12">
        <v>0</v>
      </c>
      <c r="G16" s="127">
        <v>0</v>
      </c>
      <c r="H16" s="117"/>
      <c r="I16" s="12">
        <v>1</v>
      </c>
      <c r="J16" s="110">
        <v>0</v>
      </c>
      <c r="K16" s="11">
        <v>3</v>
      </c>
      <c r="L16" s="125">
        <v>1.4423076923076924E-2</v>
      </c>
      <c r="M16" s="12">
        <v>1</v>
      </c>
      <c r="N16" s="127">
        <v>6.41025641025641E-3</v>
      </c>
      <c r="O16" s="117">
        <v>2</v>
      </c>
    </row>
    <row r="17" spans="2:16">
      <c r="B17" s="37"/>
      <c r="C17" s="123" t="s">
        <v>30</v>
      </c>
      <c r="D17" s="14">
        <v>1</v>
      </c>
      <c r="E17" s="108">
        <v>6.25E-2</v>
      </c>
      <c r="F17" s="14">
        <v>1</v>
      </c>
      <c r="G17" s="108">
        <v>6.6666666666666666E-2</v>
      </c>
      <c r="H17" s="24">
        <v>0</v>
      </c>
      <c r="I17" s="14">
        <v>1</v>
      </c>
      <c r="J17" s="108">
        <v>3.8461538461538464E-2</v>
      </c>
      <c r="K17" s="14">
        <v>7</v>
      </c>
      <c r="L17" s="108">
        <v>3.3653846153846152E-2</v>
      </c>
      <c r="M17" s="14">
        <v>4</v>
      </c>
      <c r="N17" s="108">
        <v>2.564102564102564E-2</v>
      </c>
      <c r="O17" s="25">
        <v>0.75</v>
      </c>
    </row>
    <row r="18" spans="2:16">
      <c r="B18" s="38" t="s">
        <v>39</v>
      </c>
      <c r="C18" s="33" t="s">
        <v>31</v>
      </c>
      <c r="D18" s="58">
        <v>16</v>
      </c>
      <c r="E18" s="27">
        <v>1</v>
      </c>
      <c r="F18" s="58">
        <v>15</v>
      </c>
      <c r="G18" s="27">
        <v>1</v>
      </c>
      <c r="H18" s="28">
        <v>6.6666666666666652E-2</v>
      </c>
      <c r="I18" s="58">
        <v>26</v>
      </c>
      <c r="J18" s="29">
        <v>-0.38461538461538458</v>
      </c>
      <c r="K18" s="58">
        <v>208</v>
      </c>
      <c r="L18" s="27">
        <v>1</v>
      </c>
      <c r="M18" s="58">
        <v>156</v>
      </c>
      <c r="N18" s="29">
        <v>1</v>
      </c>
      <c r="O18" s="34">
        <v>0.33333333333333326</v>
      </c>
    </row>
    <row r="19" spans="2:16">
      <c r="B19" s="111"/>
      <c r="C19" s="121" t="s">
        <v>3</v>
      </c>
      <c r="D19" s="10">
        <v>457</v>
      </c>
      <c r="E19" s="124">
        <v>0.22747635639621702</v>
      </c>
      <c r="F19" s="55">
        <v>299</v>
      </c>
      <c r="G19" s="126">
        <v>0.15912719531665781</v>
      </c>
      <c r="H19" s="116">
        <v>0.52842809364548504</v>
      </c>
      <c r="I19" s="55">
        <v>460</v>
      </c>
      <c r="J19" s="115">
        <v>-6.521739130434745E-3</v>
      </c>
      <c r="K19" s="10">
        <v>4457</v>
      </c>
      <c r="L19" s="124">
        <v>0.23550858652575957</v>
      </c>
      <c r="M19" s="55">
        <v>3363</v>
      </c>
      <c r="N19" s="126">
        <v>0.19924166123585521</v>
      </c>
      <c r="O19" s="116">
        <v>0.32530478739220925</v>
      </c>
    </row>
    <row r="20" spans="2:16">
      <c r="B20" s="111"/>
      <c r="C20" s="122" t="s">
        <v>4</v>
      </c>
      <c r="D20" s="11">
        <v>361</v>
      </c>
      <c r="E20" s="125">
        <v>0.17969138875062221</v>
      </c>
      <c r="F20" s="12">
        <v>357</v>
      </c>
      <c r="G20" s="127">
        <v>0.18999467802022352</v>
      </c>
      <c r="H20" s="117">
        <v>1.1204481792717047E-2</v>
      </c>
      <c r="I20" s="12">
        <v>457</v>
      </c>
      <c r="J20" s="110">
        <v>-0.21006564551422324</v>
      </c>
      <c r="K20" s="11">
        <v>3857</v>
      </c>
      <c r="L20" s="125">
        <v>0.20380449141347423</v>
      </c>
      <c r="M20" s="12">
        <v>2725</v>
      </c>
      <c r="N20" s="127">
        <v>0.16144321346051307</v>
      </c>
      <c r="O20" s="117">
        <v>0.41541284403669732</v>
      </c>
    </row>
    <row r="21" spans="2:16">
      <c r="B21" s="111"/>
      <c r="C21" s="122" t="s">
        <v>10</v>
      </c>
      <c r="D21" s="11">
        <v>242</v>
      </c>
      <c r="E21" s="125">
        <v>0.12045793927327028</v>
      </c>
      <c r="F21" s="12">
        <v>263</v>
      </c>
      <c r="G21" s="127">
        <v>0.13996806812134113</v>
      </c>
      <c r="H21" s="117">
        <v>-7.9847908745247165E-2</v>
      </c>
      <c r="I21" s="12">
        <v>324</v>
      </c>
      <c r="J21" s="110">
        <v>-0.25308641975308643</v>
      </c>
      <c r="K21" s="11">
        <v>3168</v>
      </c>
      <c r="L21" s="125">
        <v>0.16739762219286658</v>
      </c>
      <c r="M21" s="12">
        <v>3150</v>
      </c>
      <c r="N21" s="127">
        <v>0.18662243023875821</v>
      </c>
      <c r="O21" s="117">
        <v>5.7142857142857828E-3</v>
      </c>
    </row>
    <row r="22" spans="2:16">
      <c r="B22" s="111"/>
      <c r="C22" s="122" t="s">
        <v>8</v>
      </c>
      <c r="D22" s="11">
        <v>324</v>
      </c>
      <c r="E22" s="125">
        <v>0.16127426580388252</v>
      </c>
      <c r="F22" s="12">
        <v>300</v>
      </c>
      <c r="G22" s="127">
        <v>0.15965939329430548</v>
      </c>
      <c r="H22" s="117">
        <v>8.0000000000000071E-2</v>
      </c>
      <c r="I22" s="12">
        <v>204</v>
      </c>
      <c r="J22" s="110">
        <v>0.58823529411764697</v>
      </c>
      <c r="K22" s="11">
        <v>2609</v>
      </c>
      <c r="L22" s="125">
        <v>0.13785997357992075</v>
      </c>
      <c r="M22" s="12">
        <v>2592</v>
      </c>
      <c r="N22" s="127">
        <v>0.15356359973932104</v>
      </c>
      <c r="O22" s="117">
        <v>6.5586419753085323E-3</v>
      </c>
    </row>
    <row r="23" spans="2:16">
      <c r="B23" s="13"/>
      <c r="C23" s="122" t="s">
        <v>9</v>
      </c>
      <c r="D23" s="11">
        <v>374</v>
      </c>
      <c r="E23" s="125">
        <v>0.18616226978596317</v>
      </c>
      <c r="F23" s="12">
        <v>346</v>
      </c>
      <c r="G23" s="127">
        <v>0.18414050026609899</v>
      </c>
      <c r="H23" s="117">
        <v>8.092485549132955E-2</v>
      </c>
      <c r="I23" s="12">
        <v>291</v>
      </c>
      <c r="J23" s="110">
        <v>0.2852233676975946</v>
      </c>
      <c r="K23" s="11">
        <v>2489</v>
      </c>
      <c r="L23" s="125">
        <v>0.13151915455746369</v>
      </c>
      <c r="M23" s="12">
        <v>2508</v>
      </c>
      <c r="N23" s="127">
        <v>0.14858700159962082</v>
      </c>
      <c r="O23" s="117">
        <v>-7.575757575757569E-3</v>
      </c>
    </row>
    <row r="24" spans="2:16">
      <c r="B24" s="111"/>
      <c r="C24" s="122" t="s">
        <v>11</v>
      </c>
      <c r="D24" s="11">
        <v>110</v>
      </c>
      <c r="E24" s="125">
        <v>5.4753608760577402E-2</v>
      </c>
      <c r="F24" s="12">
        <v>111</v>
      </c>
      <c r="G24" s="127">
        <v>5.9073975518893027E-2</v>
      </c>
      <c r="H24" s="117">
        <v>-9.009009009009028E-3</v>
      </c>
      <c r="I24" s="12">
        <v>134</v>
      </c>
      <c r="J24" s="110">
        <v>-0.17910447761194026</v>
      </c>
      <c r="K24" s="11">
        <v>1122</v>
      </c>
      <c r="L24" s="125">
        <v>5.9286657859973578E-2</v>
      </c>
      <c r="M24" s="12">
        <v>944</v>
      </c>
      <c r="N24" s="127">
        <v>5.5927483855678653E-2</v>
      </c>
      <c r="O24" s="117">
        <v>0.18855932203389836</v>
      </c>
    </row>
    <row r="25" spans="2:16">
      <c r="B25" s="111"/>
      <c r="C25" s="122" t="s">
        <v>12</v>
      </c>
      <c r="D25" s="11">
        <v>124</v>
      </c>
      <c r="E25" s="125">
        <v>6.1722249875559979E-2</v>
      </c>
      <c r="F25" s="12">
        <v>198</v>
      </c>
      <c r="G25" s="127">
        <v>0.10537519957424162</v>
      </c>
      <c r="H25" s="117">
        <v>-0.3737373737373737</v>
      </c>
      <c r="I25" s="12">
        <v>123</v>
      </c>
      <c r="J25" s="110">
        <v>8.1300813008129413E-3</v>
      </c>
      <c r="K25" s="11">
        <v>1118</v>
      </c>
      <c r="L25" s="125">
        <v>5.9075297225891679E-2</v>
      </c>
      <c r="M25" s="12">
        <v>1534</v>
      </c>
      <c r="N25" s="127">
        <v>9.0882161265477809E-2</v>
      </c>
      <c r="O25" s="117">
        <v>-0.27118644067796616</v>
      </c>
    </row>
    <row r="26" spans="2:16">
      <c r="B26" s="39"/>
      <c r="C26" s="123" t="s">
        <v>30</v>
      </c>
      <c r="D26" s="14">
        <v>17</v>
      </c>
      <c r="E26" s="108">
        <v>8.4619213539074162E-3</v>
      </c>
      <c r="F26" s="14">
        <v>5</v>
      </c>
      <c r="G26" s="31">
        <v>2.6609898882384245E-3</v>
      </c>
      <c r="H26" s="24">
        <v>2.4</v>
      </c>
      <c r="I26" s="14">
        <v>18</v>
      </c>
      <c r="J26" s="32">
        <v>-5.555555555555558E-2</v>
      </c>
      <c r="K26" s="14">
        <v>105</v>
      </c>
      <c r="L26" s="31">
        <v>5.548216644649934E-3</v>
      </c>
      <c r="M26" s="14">
        <v>63</v>
      </c>
      <c r="N26" s="31">
        <v>3.7324486047751646E-3</v>
      </c>
      <c r="O26" s="25">
        <v>0.66666666666666674</v>
      </c>
    </row>
    <row r="27" spans="2:16">
      <c r="B27" s="38" t="s">
        <v>40</v>
      </c>
      <c r="C27" s="33" t="s">
        <v>31</v>
      </c>
      <c r="D27" s="58">
        <v>2009</v>
      </c>
      <c r="E27" s="27">
        <v>1</v>
      </c>
      <c r="F27" s="58">
        <v>1879</v>
      </c>
      <c r="G27" s="27">
        <v>1</v>
      </c>
      <c r="H27" s="28">
        <v>6.9185737094199062E-2</v>
      </c>
      <c r="I27" s="58">
        <v>2011</v>
      </c>
      <c r="J27" s="29">
        <v>-9.9453008453509462E-4</v>
      </c>
      <c r="K27" s="58">
        <v>18925</v>
      </c>
      <c r="L27" s="27">
        <v>1</v>
      </c>
      <c r="M27" s="58">
        <v>16879</v>
      </c>
      <c r="N27" s="29">
        <v>1</v>
      </c>
      <c r="O27" s="34">
        <v>0.12121571183126956</v>
      </c>
    </row>
    <row r="28" spans="2:16">
      <c r="B28" s="38" t="s">
        <v>59</v>
      </c>
      <c r="C28" s="33" t="s">
        <v>31</v>
      </c>
      <c r="D28" s="26">
        <v>1</v>
      </c>
      <c r="E28" s="27">
        <v>1</v>
      </c>
      <c r="F28" s="26">
        <v>2</v>
      </c>
      <c r="G28" s="27">
        <v>1</v>
      </c>
      <c r="H28" s="28">
        <v>-0.5</v>
      </c>
      <c r="I28" s="26">
        <v>0</v>
      </c>
      <c r="J28" s="27"/>
      <c r="K28" s="26">
        <v>10</v>
      </c>
      <c r="L28" s="27">
        <v>1</v>
      </c>
      <c r="M28" s="26">
        <v>23</v>
      </c>
      <c r="N28" s="27">
        <v>1</v>
      </c>
      <c r="O28" s="34">
        <v>-0.56521739130434789</v>
      </c>
      <c r="P28" s="42"/>
    </row>
    <row r="29" spans="2:16">
      <c r="B29" s="40"/>
      <c r="C29" s="18" t="s">
        <v>31</v>
      </c>
      <c r="D29" s="59">
        <v>2026</v>
      </c>
      <c r="E29" s="19">
        <v>1</v>
      </c>
      <c r="F29" s="59">
        <v>1896</v>
      </c>
      <c r="G29" s="19">
        <v>1</v>
      </c>
      <c r="H29" s="20">
        <v>6.8565400843881852E-2</v>
      </c>
      <c r="I29" s="59">
        <v>2037</v>
      </c>
      <c r="J29" s="21">
        <v>-5.4000981836033191E-3</v>
      </c>
      <c r="K29" s="59">
        <v>19143</v>
      </c>
      <c r="L29" s="19">
        <v>1</v>
      </c>
      <c r="M29" s="59">
        <v>17058</v>
      </c>
      <c r="N29" s="19">
        <v>1</v>
      </c>
      <c r="O29" s="35">
        <v>0.12223003869152294</v>
      </c>
      <c r="P29" s="42"/>
    </row>
    <row r="30" spans="2:16" ht="14.45" customHeight="1">
      <c r="B30" t="s">
        <v>55</v>
      </c>
    </row>
    <row r="31" spans="2:16">
      <c r="B31" s="22" t="s">
        <v>56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54" t="s">
        <v>41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36"/>
    </row>
    <row r="35" spans="2:15">
      <c r="B35" s="155" t="s">
        <v>42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9" t="s">
        <v>38</v>
      </c>
    </row>
    <row r="36" spans="2:15" ht="14.45" customHeight="1">
      <c r="B36" s="176" t="s">
        <v>22</v>
      </c>
      <c r="C36" s="176" t="s">
        <v>1</v>
      </c>
      <c r="D36" s="159" t="s">
        <v>82</v>
      </c>
      <c r="E36" s="150"/>
      <c r="F36" s="150"/>
      <c r="G36" s="150"/>
      <c r="H36" s="160"/>
      <c r="I36" s="150" t="s">
        <v>80</v>
      </c>
      <c r="J36" s="150"/>
      <c r="K36" s="159" t="s">
        <v>83</v>
      </c>
      <c r="L36" s="150"/>
      <c r="M36" s="150"/>
      <c r="N36" s="150"/>
      <c r="O36" s="160"/>
    </row>
    <row r="37" spans="2:15" ht="14.45" customHeight="1">
      <c r="B37" s="177"/>
      <c r="C37" s="177"/>
      <c r="D37" s="156" t="s">
        <v>84</v>
      </c>
      <c r="E37" s="157"/>
      <c r="F37" s="157"/>
      <c r="G37" s="157"/>
      <c r="H37" s="158"/>
      <c r="I37" s="157" t="s">
        <v>81</v>
      </c>
      <c r="J37" s="157"/>
      <c r="K37" s="156" t="s">
        <v>85</v>
      </c>
      <c r="L37" s="157"/>
      <c r="M37" s="157"/>
      <c r="N37" s="157"/>
      <c r="O37" s="158"/>
    </row>
    <row r="38" spans="2:15" ht="14.45" customHeight="1">
      <c r="B38" s="177"/>
      <c r="C38" s="175"/>
      <c r="D38" s="148">
        <v>2018</v>
      </c>
      <c r="E38" s="151"/>
      <c r="F38" s="161">
        <v>2017</v>
      </c>
      <c r="G38" s="161"/>
      <c r="H38" s="178" t="s">
        <v>23</v>
      </c>
      <c r="I38" s="180">
        <v>2018</v>
      </c>
      <c r="J38" s="148" t="s">
        <v>86</v>
      </c>
      <c r="K38" s="148">
        <v>2018</v>
      </c>
      <c r="L38" s="151"/>
      <c r="M38" s="161">
        <v>2017</v>
      </c>
      <c r="N38" s="151"/>
      <c r="O38" s="165" t="s">
        <v>23</v>
      </c>
    </row>
    <row r="39" spans="2:15" ht="14.45" customHeight="1">
      <c r="B39" s="182" t="s">
        <v>22</v>
      </c>
      <c r="C39" s="166" t="s">
        <v>25</v>
      </c>
      <c r="D39" s="152"/>
      <c r="E39" s="153"/>
      <c r="F39" s="162"/>
      <c r="G39" s="162"/>
      <c r="H39" s="179"/>
      <c r="I39" s="181"/>
      <c r="J39" s="149"/>
      <c r="K39" s="152"/>
      <c r="L39" s="153"/>
      <c r="M39" s="162"/>
      <c r="N39" s="153"/>
      <c r="O39" s="165"/>
    </row>
    <row r="40" spans="2:15" ht="14.45" customHeight="1">
      <c r="B40" s="182"/>
      <c r="C40" s="166"/>
      <c r="D40" s="136" t="s">
        <v>26</v>
      </c>
      <c r="E40" s="133" t="s">
        <v>2</v>
      </c>
      <c r="F40" s="132" t="s">
        <v>26</v>
      </c>
      <c r="G40" s="118" t="s">
        <v>2</v>
      </c>
      <c r="H40" s="168" t="s">
        <v>27</v>
      </c>
      <c r="I40" s="119" t="s">
        <v>26</v>
      </c>
      <c r="J40" s="170" t="s">
        <v>87</v>
      </c>
      <c r="K40" s="136" t="s">
        <v>26</v>
      </c>
      <c r="L40" s="114" t="s">
        <v>2</v>
      </c>
      <c r="M40" s="132" t="s">
        <v>26</v>
      </c>
      <c r="N40" s="114" t="s">
        <v>2</v>
      </c>
      <c r="O40" s="172" t="s">
        <v>27</v>
      </c>
    </row>
    <row r="41" spans="2:15" ht="14.45" customHeight="1">
      <c r="B41" s="183"/>
      <c r="C41" s="167"/>
      <c r="D41" s="134" t="s">
        <v>28</v>
      </c>
      <c r="E41" s="135" t="s">
        <v>29</v>
      </c>
      <c r="F41" s="112" t="s">
        <v>28</v>
      </c>
      <c r="G41" s="113" t="s">
        <v>29</v>
      </c>
      <c r="H41" s="169"/>
      <c r="I41" s="120" t="s">
        <v>28</v>
      </c>
      <c r="J41" s="171"/>
      <c r="K41" s="134" t="s">
        <v>28</v>
      </c>
      <c r="L41" s="135" t="s">
        <v>29</v>
      </c>
      <c r="M41" s="112" t="s">
        <v>28</v>
      </c>
      <c r="N41" s="135" t="s">
        <v>29</v>
      </c>
      <c r="O41" s="173"/>
    </row>
    <row r="42" spans="2:15">
      <c r="B42" s="111"/>
      <c r="C42" s="121" t="s">
        <v>12</v>
      </c>
      <c r="D42" s="10"/>
      <c r="E42" s="124"/>
      <c r="F42" s="55"/>
      <c r="G42" s="126"/>
      <c r="H42" s="116"/>
      <c r="I42" s="55"/>
      <c r="J42" s="115"/>
      <c r="K42" s="10">
        <v>1</v>
      </c>
      <c r="L42" s="124">
        <v>1</v>
      </c>
      <c r="M42" s="55"/>
      <c r="N42" s="126"/>
      <c r="O42" s="116"/>
    </row>
    <row r="43" spans="2:15">
      <c r="B43" s="38" t="s">
        <v>39</v>
      </c>
      <c r="C43" s="33" t="s">
        <v>31</v>
      </c>
      <c r="D43" s="26"/>
      <c r="E43" s="27"/>
      <c r="F43" s="26"/>
      <c r="G43" s="27"/>
      <c r="H43" s="28"/>
      <c r="I43" s="26"/>
      <c r="J43" s="27"/>
      <c r="K43" s="26">
        <v>1</v>
      </c>
      <c r="L43" s="27">
        <v>1</v>
      </c>
      <c r="M43" s="26"/>
      <c r="N43" s="27"/>
      <c r="O43" s="30"/>
    </row>
    <row r="44" spans="2:15">
      <c r="B44" s="111"/>
      <c r="C44" s="121" t="s">
        <v>3</v>
      </c>
      <c r="D44" s="10">
        <v>395</v>
      </c>
      <c r="E44" s="124">
        <v>0.27974504249291787</v>
      </c>
      <c r="F44" s="55">
        <v>248</v>
      </c>
      <c r="G44" s="126">
        <v>0.19284603421461896</v>
      </c>
      <c r="H44" s="116">
        <v>0.592741935483871</v>
      </c>
      <c r="I44" s="55">
        <v>390</v>
      </c>
      <c r="J44" s="115">
        <v>1.2820512820512775E-2</v>
      </c>
      <c r="K44" s="10">
        <v>3781</v>
      </c>
      <c r="L44" s="124">
        <v>0.26544509969109803</v>
      </c>
      <c r="M44" s="55">
        <v>2954</v>
      </c>
      <c r="N44" s="126">
        <v>0.22695144437615242</v>
      </c>
      <c r="O44" s="116">
        <v>0.27995937711577512</v>
      </c>
    </row>
    <row r="45" spans="2:15">
      <c r="B45" s="111"/>
      <c r="C45" s="122" t="s">
        <v>4</v>
      </c>
      <c r="D45" s="11">
        <v>223</v>
      </c>
      <c r="E45" s="125">
        <v>0.15793201133144477</v>
      </c>
      <c r="F45" s="12">
        <v>209</v>
      </c>
      <c r="G45" s="127">
        <v>0.1625194401244168</v>
      </c>
      <c r="H45" s="117">
        <v>6.698564593301426E-2</v>
      </c>
      <c r="I45" s="12">
        <v>299</v>
      </c>
      <c r="J45" s="110">
        <v>-0.25418060200668902</v>
      </c>
      <c r="K45" s="11">
        <v>2799</v>
      </c>
      <c r="L45" s="125">
        <v>0.19650379106992419</v>
      </c>
      <c r="M45" s="12">
        <v>1966</v>
      </c>
      <c r="N45" s="127">
        <v>0.15104486785494775</v>
      </c>
      <c r="O45" s="117">
        <v>0.42370295015259418</v>
      </c>
    </row>
    <row r="46" spans="2:15" ht="15" customHeight="1">
      <c r="B46" s="111"/>
      <c r="C46" s="122" t="s">
        <v>10</v>
      </c>
      <c r="D46" s="11">
        <v>173</v>
      </c>
      <c r="E46" s="125">
        <v>0.12252124645892351</v>
      </c>
      <c r="F46" s="12">
        <v>194</v>
      </c>
      <c r="G46" s="127">
        <v>0.15085536547433903</v>
      </c>
      <c r="H46" s="117">
        <v>-0.10824742268041232</v>
      </c>
      <c r="I46" s="12">
        <v>256</v>
      </c>
      <c r="J46" s="110">
        <v>-0.32421875</v>
      </c>
      <c r="K46" s="11">
        <v>2558</v>
      </c>
      <c r="L46" s="125">
        <v>0.17958438640831229</v>
      </c>
      <c r="M46" s="12">
        <v>2555</v>
      </c>
      <c r="N46" s="127">
        <v>0.19629686539643515</v>
      </c>
      <c r="O46" s="117">
        <v>1.1741682974559797E-3</v>
      </c>
    </row>
    <row r="47" spans="2:15">
      <c r="B47" s="111"/>
      <c r="C47" s="122" t="s">
        <v>8</v>
      </c>
      <c r="D47" s="11">
        <v>247</v>
      </c>
      <c r="E47" s="125">
        <v>0.17492917847025496</v>
      </c>
      <c r="F47" s="12">
        <v>242</v>
      </c>
      <c r="G47" s="127">
        <v>0.18818040435458788</v>
      </c>
      <c r="H47" s="117">
        <v>2.0661157024793431E-2</v>
      </c>
      <c r="I47" s="12">
        <v>147</v>
      </c>
      <c r="J47" s="110">
        <v>0.6802721088435375</v>
      </c>
      <c r="K47" s="11">
        <v>2110</v>
      </c>
      <c r="L47" s="125">
        <v>0.14813254703734907</v>
      </c>
      <c r="M47" s="12">
        <v>2121</v>
      </c>
      <c r="N47" s="127">
        <v>0.16295328826060235</v>
      </c>
      <c r="O47" s="117">
        <v>-5.1862329090052173E-3</v>
      </c>
    </row>
    <row r="48" spans="2:15" ht="15" customHeight="1">
      <c r="B48" s="13"/>
      <c r="C48" s="122" t="s">
        <v>9</v>
      </c>
      <c r="D48" s="11">
        <v>251</v>
      </c>
      <c r="E48" s="125">
        <v>0.17776203966005666</v>
      </c>
      <c r="F48" s="12">
        <v>217</v>
      </c>
      <c r="G48" s="127">
        <v>0.16874027993779162</v>
      </c>
      <c r="H48" s="117">
        <v>0.15668202764976957</v>
      </c>
      <c r="I48" s="12">
        <v>186</v>
      </c>
      <c r="J48" s="110">
        <v>0.34946236559139776</v>
      </c>
      <c r="K48" s="11">
        <v>1742</v>
      </c>
      <c r="L48" s="125">
        <v>0.12229710755405784</v>
      </c>
      <c r="M48" s="12">
        <v>1795</v>
      </c>
      <c r="N48" s="127">
        <v>0.13790719114935465</v>
      </c>
      <c r="O48" s="117">
        <v>-2.9526462395543129E-2</v>
      </c>
    </row>
    <row r="49" spans="2:15">
      <c r="B49" s="111"/>
      <c r="C49" s="122" t="s">
        <v>11</v>
      </c>
      <c r="D49" s="11">
        <v>88</v>
      </c>
      <c r="E49" s="125">
        <v>6.2322946175637391E-2</v>
      </c>
      <c r="F49" s="12">
        <v>86</v>
      </c>
      <c r="G49" s="127">
        <v>6.6874027993779159E-2</v>
      </c>
      <c r="H49" s="117">
        <v>2.3255813953488413E-2</v>
      </c>
      <c r="I49" s="12">
        <v>111</v>
      </c>
      <c r="J49" s="110">
        <v>-0.2072072072072072</v>
      </c>
      <c r="K49" s="11">
        <v>926</v>
      </c>
      <c r="L49" s="125">
        <v>6.5009828699803429E-2</v>
      </c>
      <c r="M49" s="12">
        <v>802</v>
      </c>
      <c r="N49" s="127">
        <v>6.1616472034419174E-2</v>
      </c>
      <c r="O49" s="117">
        <v>0.15461346633416451</v>
      </c>
    </row>
    <row r="50" spans="2:15">
      <c r="B50" s="111"/>
      <c r="C50" s="122" t="s">
        <v>12</v>
      </c>
      <c r="D50" s="11">
        <v>35</v>
      </c>
      <c r="E50" s="125">
        <v>2.4787535410764873E-2</v>
      </c>
      <c r="F50" s="12">
        <v>90</v>
      </c>
      <c r="G50" s="127">
        <v>6.9984447900466568E-2</v>
      </c>
      <c r="H50" s="117">
        <v>-0.61111111111111116</v>
      </c>
      <c r="I50" s="12">
        <v>42</v>
      </c>
      <c r="J50" s="110">
        <v>-0.16666666666666663</v>
      </c>
      <c r="K50" s="11">
        <v>328</v>
      </c>
      <c r="L50" s="125">
        <v>2.3027239539455208E-2</v>
      </c>
      <c r="M50" s="12">
        <v>823</v>
      </c>
      <c r="N50" s="127">
        <v>6.3229870928088502E-2</v>
      </c>
      <c r="O50" s="117">
        <v>-0.60145808019441072</v>
      </c>
    </row>
    <row r="51" spans="2:15">
      <c r="B51" s="39"/>
      <c r="C51" s="123" t="s">
        <v>30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40</v>
      </c>
      <c r="C52" s="33" t="s">
        <v>31</v>
      </c>
      <c r="D52" s="58">
        <v>1412</v>
      </c>
      <c r="E52" s="27">
        <v>1</v>
      </c>
      <c r="F52" s="58">
        <v>1286</v>
      </c>
      <c r="G52" s="27">
        <v>1</v>
      </c>
      <c r="H52" s="28">
        <v>9.7978227060653289E-2</v>
      </c>
      <c r="I52" s="58">
        <v>1431</v>
      </c>
      <c r="J52" s="29">
        <v>-1.3277428371768041E-2</v>
      </c>
      <c r="K52" s="58">
        <v>14244</v>
      </c>
      <c r="L52" s="27">
        <v>1</v>
      </c>
      <c r="M52" s="58">
        <v>13016</v>
      </c>
      <c r="N52" s="29">
        <v>1</v>
      </c>
      <c r="O52" s="34">
        <v>9.434542102028276E-2</v>
      </c>
    </row>
    <row r="53" spans="2:15">
      <c r="B53" s="38" t="s">
        <v>59</v>
      </c>
      <c r="C53" s="33" t="s">
        <v>31</v>
      </c>
      <c r="D53" s="58">
        <v>1</v>
      </c>
      <c r="E53" s="27">
        <v>1</v>
      </c>
      <c r="F53" s="58">
        <v>2</v>
      </c>
      <c r="G53" s="27">
        <v>1</v>
      </c>
      <c r="H53" s="28">
        <v>-0.5</v>
      </c>
      <c r="I53" s="58">
        <v>0</v>
      </c>
      <c r="J53" s="27"/>
      <c r="K53" s="58">
        <v>4</v>
      </c>
      <c r="L53" s="27">
        <v>1</v>
      </c>
      <c r="M53" s="58">
        <v>9</v>
      </c>
      <c r="N53" s="27">
        <v>1</v>
      </c>
      <c r="O53" s="34">
        <v>-0.55555555555555558</v>
      </c>
    </row>
    <row r="54" spans="2:15">
      <c r="B54" s="40"/>
      <c r="C54" s="18" t="s">
        <v>31</v>
      </c>
      <c r="D54" s="59">
        <v>1413</v>
      </c>
      <c r="E54" s="19">
        <v>1</v>
      </c>
      <c r="F54" s="59">
        <v>1288</v>
      </c>
      <c r="G54" s="19">
        <v>1</v>
      </c>
      <c r="H54" s="20">
        <v>9.7049689440993792E-2</v>
      </c>
      <c r="I54" s="59">
        <v>1431</v>
      </c>
      <c r="J54" s="21">
        <v>-1.2578616352201255E-2</v>
      </c>
      <c r="K54" s="59">
        <v>14249</v>
      </c>
      <c r="L54" s="19">
        <v>1</v>
      </c>
      <c r="M54" s="59">
        <v>13025</v>
      </c>
      <c r="N54" s="19">
        <v>1</v>
      </c>
      <c r="O54" s="35">
        <v>9.3973128598848321E-2</v>
      </c>
    </row>
    <row r="55" spans="2:15">
      <c r="B55" s="130" t="s">
        <v>55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56</v>
      </c>
    </row>
    <row r="58" spans="2:15">
      <c r="B58" s="154" t="s">
        <v>20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84" t="s">
        <v>21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9" t="s">
        <v>38</v>
      </c>
    </row>
    <row r="60" spans="2:15">
      <c r="B60" s="176" t="s">
        <v>22</v>
      </c>
      <c r="C60" s="176" t="s">
        <v>1</v>
      </c>
      <c r="D60" s="159" t="s">
        <v>82</v>
      </c>
      <c r="E60" s="150"/>
      <c r="F60" s="150"/>
      <c r="G60" s="150"/>
      <c r="H60" s="160"/>
      <c r="I60" s="150" t="s">
        <v>80</v>
      </c>
      <c r="J60" s="150"/>
      <c r="K60" s="159" t="s">
        <v>83</v>
      </c>
      <c r="L60" s="150"/>
      <c r="M60" s="150"/>
      <c r="N60" s="150"/>
      <c r="O60" s="160"/>
    </row>
    <row r="61" spans="2:15">
      <c r="B61" s="177"/>
      <c r="C61" s="177"/>
      <c r="D61" s="156" t="s">
        <v>84</v>
      </c>
      <c r="E61" s="157"/>
      <c r="F61" s="157"/>
      <c r="G61" s="157"/>
      <c r="H61" s="158"/>
      <c r="I61" s="157" t="s">
        <v>81</v>
      </c>
      <c r="J61" s="157"/>
      <c r="K61" s="156" t="s">
        <v>85</v>
      </c>
      <c r="L61" s="157"/>
      <c r="M61" s="157"/>
      <c r="N61" s="157"/>
      <c r="O61" s="158"/>
    </row>
    <row r="62" spans="2:15" ht="15" customHeight="1">
      <c r="B62" s="177"/>
      <c r="C62" s="175"/>
      <c r="D62" s="148">
        <v>2018</v>
      </c>
      <c r="E62" s="151"/>
      <c r="F62" s="161">
        <v>2017</v>
      </c>
      <c r="G62" s="161"/>
      <c r="H62" s="178" t="s">
        <v>23</v>
      </c>
      <c r="I62" s="180">
        <v>2018</v>
      </c>
      <c r="J62" s="148" t="s">
        <v>86</v>
      </c>
      <c r="K62" s="148">
        <v>2018</v>
      </c>
      <c r="L62" s="151"/>
      <c r="M62" s="161">
        <v>2017</v>
      </c>
      <c r="N62" s="151"/>
      <c r="O62" s="165" t="s">
        <v>23</v>
      </c>
    </row>
    <row r="63" spans="2:15">
      <c r="B63" s="182" t="s">
        <v>22</v>
      </c>
      <c r="C63" s="166" t="s">
        <v>25</v>
      </c>
      <c r="D63" s="152"/>
      <c r="E63" s="153"/>
      <c r="F63" s="162"/>
      <c r="G63" s="162"/>
      <c r="H63" s="179"/>
      <c r="I63" s="181"/>
      <c r="J63" s="149"/>
      <c r="K63" s="152"/>
      <c r="L63" s="153"/>
      <c r="M63" s="162"/>
      <c r="N63" s="153"/>
      <c r="O63" s="165"/>
    </row>
    <row r="64" spans="2:15" ht="15" customHeight="1">
      <c r="B64" s="182"/>
      <c r="C64" s="166"/>
      <c r="D64" s="136" t="s">
        <v>26</v>
      </c>
      <c r="E64" s="133" t="s">
        <v>2</v>
      </c>
      <c r="F64" s="132" t="s">
        <v>26</v>
      </c>
      <c r="G64" s="118" t="s">
        <v>2</v>
      </c>
      <c r="H64" s="168" t="s">
        <v>27</v>
      </c>
      <c r="I64" s="119" t="s">
        <v>26</v>
      </c>
      <c r="J64" s="170" t="s">
        <v>87</v>
      </c>
      <c r="K64" s="136" t="s">
        <v>26</v>
      </c>
      <c r="L64" s="114" t="s">
        <v>2</v>
      </c>
      <c r="M64" s="132" t="s">
        <v>26</v>
      </c>
      <c r="N64" s="114" t="s">
        <v>2</v>
      </c>
      <c r="O64" s="172" t="s">
        <v>27</v>
      </c>
    </row>
    <row r="65" spans="2:15" ht="16.5" customHeight="1">
      <c r="B65" s="183"/>
      <c r="C65" s="167"/>
      <c r="D65" s="134" t="s">
        <v>28</v>
      </c>
      <c r="E65" s="135" t="s">
        <v>29</v>
      </c>
      <c r="F65" s="112" t="s">
        <v>28</v>
      </c>
      <c r="G65" s="113" t="s">
        <v>29</v>
      </c>
      <c r="H65" s="169"/>
      <c r="I65" s="120" t="s">
        <v>28</v>
      </c>
      <c r="J65" s="171"/>
      <c r="K65" s="134" t="s">
        <v>28</v>
      </c>
      <c r="L65" s="135" t="s">
        <v>29</v>
      </c>
      <c r="M65" s="112" t="s">
        <v>28</v>
      </c>
      <c r="N65" s="135" t="s">
        <v>29</v>
      </c>
      <c r="O65" s="173"/>
    </row>
    <row r="66" spans="2:15">
      <c r="B66" s="111"/>
      <c r="C66" s="121" t="s">
        <v>9</v>
      </c>
      <c r="D66" s="10">
        <v>10</v>
      </c>
      <c r="E66" s="124">
        <v>0.625</v>
      </c>
      <c r="F66" s="55">
        <v>6</v>
      </c>
      <c r="G66" s="126">
        <v>0.4</v>
      </c>
      <c r="H66" s="116">
        <v>0.66666666666666674</v>
      </c>
      <c r="I66" s="55">
        <v>13</v>
      </c>
      <c r="J66" s="115">
        <v>-0.23076923076923073</v>
      </c>
      <c r="K66" s="10">
        <v>114</v>
      </c>
      <c r="L66" s="124">
        <v>0.54807692307692313</v>
      </c>
      <c r="M66" s="55">
        <v>77</v>
      </c>
      <c r="N66" s="126">
        <v>0.49358974358974361</v>
      </c>
      <c r="O66" s="116">
        <v>0.48051948051948057</v>
      </c>
    </row>
    <row r="67" spans="2:15">
      <c r="B67" s="111"/>
      <c r="C67" s="122" t="s">
        <v>12</v>
      </c>
      <c r="D67" s="11">
        <v>3</v>
      </c>
      <c r="E67" s="125">
        <v>0.1875</v>
      </c>
      <c r="F67" s="12">
        <v>4</v>
      </c>
      <c r="G67" s="127">
        <v>0.26666666666666666</v>
      </c>
      <c r="H67" s="117">
        <v>-0.25</v>
      </c>
      <c r="I67" s="12">
        <v>7</v>
      </c>
      <c r="J67" s="110">
        <v>-0.5714285714285714</v>
      </c>
      <c r="K67" s="11">
        <v>51</v>
      </c>
      <c r="L67" s="125">
        <v>0.24519230769230768</v>
      </c>
      <c r="M67" s="12">
        <v>51</v>
      </c>
      <c r="N67" s="127">
        <v>0.32692307692307693</v>
      </c>
      <c r="O67" s="117">
        <v>0</v>
      </c>
    </row>
    <row r="68" spans="2:15">
      <c r="B68" s="111"/>
      <c r="C68" s="122" t="s">
        <v>4</v>
      </c>
      <c r="D68" s="11">
        <v>0</v>
      </c>
      <c r="E68" s="125">
        <v>0</v>
      </c>
      <c r="F68" s="12">
        <v>0</v>
      </c>
      <c r="G68" s="127">
        <v>0</v>
      </c>
      <c r="H68" s="117"/>
      <c r="I68" s="12">
        <v>0</v>
      </c>
      <c r="J68" s="110"/>
      <c r="K68" s="11">
        <v>15</v>
      </c>
      <c r="L68" s="125">
        <v>7.2115384615384609E-2</v>
      </c>
      <c r="M68" s="12">
        <v>0</v>
      </c>
      <c r="N68" s="127">
        <v>0</v>
      </c>
      <c r="O68" s="117"/>
    </row>
    <row r="69" spans="2:15">
      <c r="B69" s="111"/>
      <c r="C69" s="122" t="s">
        <v>17</v>
      </c>
      <c r="D69" s="11">
        <v>0</v>
      </c>
      <c r="E69" s="125">
        <v>0</v>
      </c>
      <c r="F69" s="12">
        <v>1</v>
      </c>
      <c r="G69" s="127">
        <v>6.6666666666666666E-2</v>
      </c>
      <c r="H69" s="117">
        <v>-1</v>
      </c>
      <c r="I69" s="12">
        <v>1</v>
      </c>
      <c r="J69" s="110">
        <v>-1</v>
      </c>
      <c r="K69" s="11">
        <v>10</v>
      </c>
      <c r="L69" s="125">
        <v>4.807692307692308E-2</v>
      </c>
      <c r="M69" s="12">
        <v>16</v>
      </c>
      <c r="N69" s="127">
        <v>0.10256410256410256</v>
      </c>
      <c r="O69" s="117">
        <v>-0.375</v>
      </c>
    </row>
    <row r="70" spans="2:15">
      <c r="B70" s="13"/>
      <c r="C70" s="122" t="s">
        <v>18</v>
      </c>
      <c r="D70" s="11">
        <v>1</v>
      </c>
      <c r="E70" s="125">
        <v>6.25E-2</v>
      </c>
      <c r="F70" s="12">
        <v>1</v>
      </c>
      <c r="G70" s="127">
        <v>6.6666666666666666E-2</v>
      </c>
      <c r="H70" s="117">
        <v>0</v>
      </c>
      <c r="I70" s="12">
        <v>2</v>
      </c>
      <c r="J70" s="110">
        <v>-0.5</v>
      </c>
      <c r="K70" s="11">
        <v>5</v>
      </c>
      <c r="L70" s="125">
        <v>2.403846153846154E-2</v>
      </c>
      <c r="M70" s="12">
        <v>1</v>
      </c>
      <c r="N70" s="127">
        <v>6.41025641025641E-3</v>
      </c>
      <c r="O70" s="117">
        <v>4</v>
      </c>
    </row>
    <row r="71" spans="2:15">
      <c r="B71" s="111"/>
      <c r="C71" s="122" t="s">
        <v>16</v>
      </c>
      <c r="D71" s="11">
        <v>0</v>
      </c>
      <c r="E71" s="125">
        <v>0</v>
      </c>
      <c r="F71" s="12">
        <v>2</v>
      </c>
      <c r="G71" s="127">
        <v>0.13333333333333333</v>
      </c>
      <c r="H71" s="117">
        <v>-1</v>
      </c>
      <c r="I71" s="12">
        <v>1</v>
      </c>
      <c r="J71" s="110">
        <v>-1</v>
      </c>
      <c r="K71" s="11">
        <v>3</v>
      </c>
      <c r="L71" s="125">
        <v>1.4423076923076924E-2</v>
      </c>
      <c r="M71" s="12">
        <v>6</v>
      </c>
      <c r="N71" s="127">
        <v>3.8461538461538464E-2</v>
      </c>
      <c r="O71" s="117">
        <v>-0.5</v>
      </c>
    </row>
    <row r="72" spans="2:15">
      <c r="B72" s="111"/>
      <c r="C72" s="122" t="s">
        <v>57</v>
      </c>
      <c r="D72" s="11">
        <v>1</v>
      </c>
      <c r="E72" s="125">
        <v>6.25E-2</v>
      </c>
      <c r="F72" s="12">
        <v>0</v>
      </c>
      <c r="G72" s="127">
        <v>0</v>
      </c>
      <c r="H72" s="117"/>
      <c r="I72" s="12">
        <v>1</v>
      </c>
      <c r="J72" s="110">
        <v>0</v>
      </c>
      <c r="K72" s="11">
        <v>3</v>
      </c>
      <c r="L72" s="125">
        <v>1.4423076923076924E-2</v>
      </c>
      <c r="M72" s="12">
        <v>1</v>
      </c>
      <c r="N72" s="127">
        <v>6.41025641025641E-3</v>
      </c>
      <c r="O72" s="117">
        <v>2</v>
      </c>
    </row>
    <row r="73" spans="2:15">
      <c r="B73" s="37"/>
      <c r="C73" s="123" t="s">
        <v>30</v>
      </c>
      <c r="D73" s="14">
        <v>1</v>
      </c>
      <c r="E73" s="108">
        <v>6.25E-2</v>
      </c>
      <c r="F73" s="14">
        <v>1</v>
      </c>
      <c r="G73" s="108">
        <v>6.6666666666666666E-2</v>
      </c>
      <c r="H73" s="24">
        <v>0</v>
      </c>
      <c r="I73" s="14">
        <v>1</v>
      </c>
      <c r="J73" s="108">
        <v>3.8461538461538464E-2</v>
      </c>
      <c r="K73" s="14">
        <v>7</v>
      </c>
      <c r="L73" s="108">
        <v>3.3653846153846152E-2</v>
      </c>
      <c r="M73" s="14">
        <v>4</v>
      </c>
      <c r="N73" s="108">
        <v>2.564102564102564E-2</v>
      </c>
      <c r="O73" s="25">
        <v>0.75</v>
      </c>
    </row>
    <row r="74" spans="2:15">
      <c r="B74" s="38" t="s">
        <v>39</v>
      </c>
      <c r="C74" s="33" t="s">
        <v>31</v>
      </c>
      <c r="D74" s="58">
        <v>16</v>
      </c>
      <c r="E74" s="27">
        <v>1</v>
      </c>
      <c r="F74" s="58">
        <v>15</v>
      </c>
      <c r="G74" s="27">
        <v>1</v>
      </c>
      <c r="H74" s="28">
        <v>6.6666666666666652E-2</v>
      </c>
      <c r="I74" s="58">
        <v>26</v>
      </c>
      <c r="J74" s="29">
        <v>-0.38461538461538458</v>
      </c>
      <c r="K74" s="58">
        <v>208</v>
      </c>
      <c r="L74" s="27">
        <v>1</v>
      </c>
      <c r="M74" s="58">
        <v>156</v>
      </c>
      <c r="N74" s="29">
        <v>1</v>
      </c>
      <c r="O74" s="34">
        <v>0.33333333333333326</v>
      </c>
    </row>
    <row r="75" spans="2:15">
      <c r="B75" s="111"/>
      <c r="C75" s="121" t="s">
        <v>12</v>
      </c>
      <c r="D75" s="10">
        <v>73</v>
      </c>
      <c r="E75" s="124">
        <v>0.40782122905027934</v>
      </c>
      <c r="F75" s="55">
        <v>81</v>
      </c>
      <c r="G75" s="126">
        <v>0.42408376963350786</v>
      </c>
      <c r="H75" s="116">
        <v>-9.8765432098765427E-2</v>
      </c>
      <c r="I75" s="55">
        <v>70</v>
      </c>
      <c r="J75" s="115">
        <v>4.2857142857142927E-2</v>
      </c>
      <c r="K75" s="10">
        <v>571</v>
      </c>
      <c r="L75" s="124">
        <v>0.4338905775075988</v>
      </c>
      <c r="M75" s="55">
        <v>563</v>
      </c>
      <c r="N75" s="126">
        <v>0.46413849958779885</v>
      </c>
      <c r="O75" s="116">
        <v>1.4209591474245054E-2</v>
      </c>
    </row>
    <row r="76" spans="2:15">
      <c r="B76" s="111"/>
      <c r="C76" s="122" t="s">
        <v>4</v>
      </c>
      <c r="D76" s="11">
        <v>56</v>
      </c>
      <c r="E76" s="125">
        <v>0.31284916201117319</v>
      </c>
      <c r="F76" s="12">
        <v>63</v>
      </c>
      <c r="G76" s="127">
        <v>0.32984293193717279</v>
      </c>
      <c r="H76" s="117">
        <v>-0.11111111111111116</v>
      </c>
      <c r="I76" s="12">
        <v>60</v>
      </c>
      <c r="J76" s="110">
        <v>-6.6666666666666652E-2</v>
      </c>
      <c r="K76" s="11">
        <v>386</v>
      </c>
      <c r="L76" s="125">
        <v>0.29331306990881462</v>
      </c>
      <c r="M76" s="12">
        <v>348</v>
      </c>
      <c r="N76" s="127">
        <v>0.28689200329760922</v>
      </c>
      <c r="O76" s="117">
        <v>0.10919540229885061</v>
      </c>
    </row>
    <row r="77" spans="2:15">
      <c r="B77" s="111"/>
      <c r="C77" s="122" t="s">
        <v>9</v>
      </c>
      <c r="D77" s="11">
        <v>25</v>
      </c>
      <c r="E77" s="125">
        <v>0.13966480446927373</v>
      </c>
      <c r="F77" s="12">
        <v>32</v>
      </c>
      <c r="G77" s="127">
        <v>0.16753926701570682</v>
      </c>
      <c r="H77" s="117">
        <v>-0.21875</v>
      </c>
      <c r="I77" s="12">
        <v>24</v>
      </c>
      <c r="J77" s="110">
        <v>4.1666666666666741E-2</v>
      </c>
      <c r="K77" s="11">
        <v>149</v>
      </c>
      <c r="L77" s="125">
        <v>0.11322188449848024</v>
      </c>
      <c r="M77" s="12">
        <v>183</v>
      </c>
      <c r="N77" s="127">
        <v>0.1508656224237428</v>
      </c>
      <c r="O77" s="117">
        <v>-0.18579234972677594</v>
      </c>
    </row>
    <row r="78" spans="2:15">
      <c r="B78" s="111"/>
      <c r="C78" s="122" t="s">
        <v>3</v>
      </c>
      <c r="D78" s="11">
        <v>6</v>
      </c>
      <c r="E78" s="125">
        <v>3.3519553072625698E-2</v>
      </c>
      <c r="F78" s="12">
        <v>2</v>
      </c>
      <c r="G78" s="127">
        <v>1.0471204188481676E-2</v>
      </c>
      <c r="H78" s="117">
        <v>2</v>
      </c>
      <c r="I78" s="12">
        <v>11</v>
      </c>
      <c r="J78" s="110">
        <v>-0.45454545454545459</v>
      </c>
      <c r="K78" s="11">
        <v>90</v>
      </c>
      <c r="L78" s="125">
        <v>6.8389057750759874E-2</v>
      </c>
      <c r="M78" s="12">
        <v>41</v>
      </c>
      <c r="N78" s="127">
        <v>3.3800494641384994E-2</v>
      </c>
      <c r="O78" s="117">
        <v>1.1951219512195124</v>
      </c>
    </row>
    <row r="79" spans="2:15">
      <c r="B79" s="13"/>
      <c r="C79" s="122" t="s">
        <v>43</v>
      </c>
      <c r="D79" s="11">
        <v>9</v>
      </c>
      <c r="E79" s="125">
        <v>5.027932960893855E-2</v>
      </c>
      <c r="F79" s="12">
        <v>2</v>
      </c>
      <c r="G79" s="127">
        <v>1.0471204188481676E-2</v>
      </c>
      <c r="H79" s="117">
        <v>3.5</v>
      </c>
      <c r="I79" s="12">
        <v>10</v>
      </c>
      <c r="J79" s="110">
        <v>-9.9999999999999978E-2</v>
      </c>
      <c r="K79" s="11">
        <v>64</v>
      </c>
      <c r="L79" s="125">
        <v>4.8632218844984802E-2</v>
      </c>
      <c r="M79" s="12">
        <v>45</v>
      </c>
      <c r="N79" s="127">
        <v>3.7098103874690848E-2</v>
      </c>
      <c r="O79" s="117">
        <v>0.42222222222222228</v>
      </c>
    </row>
    <row r="80" spans="2:15">
      <c r="B80" s="111"/>
      <c r="C80" s="122" t="s">
        <v>11</v>
      </c>
      <c r="D80" s="11">
        <v>3</v>
      </c>
      <c r="E80" s="125">
        <v>1.6759776536312849E-2</v>
      </c>
      <c r="F80" s="12">
        <v>2</v>
      </c>
      <c r="G80" s="127">
        <v>1.0471204188481676E-2</v>
      </c>
      <c r="H80" s="117">
        <v>0.5</v>
      </c>
      <c r="I80" s="12">
        <v>1</v>
      </c>
      <c r="J80" s="110">
        <v>2</v>
      </c>
      <c r="K80" s="11">
        <v>26</v>
      </c>
      <c r="L80" s="125">
        <v>1.9756838905775075E-2</v>
      </c>
      <c r="M80" s="12">
        <v>12</v>
      </c>
      <c r="N80" s="127">
        <v>9.8928276999175595E-3</v>
      </c>
      <c r="O80" s="117">
        <v>1.1666666666666665</v>
      </c>
    </row>
    <row r="81" spans="2:15">
      <c r="B81" s="111"/>
      <c r="C81" s="122" t="s">
        <v>57</v>
      </c>
      <c r="D81" s="11">
        <v>2</v>
      </c>
      <c r="E81" s="125">
        <v>1.11731843575419E-2</v>
      </c>
      <c r="F81" s="12">
        <v>1</v>
      </c>
      <c r="G81" s="127">
        <v>5.235602094240838E-3</v>
      </c>
      <c r="H81" s="117">
        <v>1</v>
      </c>
      <c r="I81" s="12">
        <v>1</v>
      </c>
      <c r="J81" s="110">
        <v>1</v>
      </c>
      <c r="K81" s="11">
        <v>12</v>
      </c>
      <c r="L81" s="125">
        <v>9.11854103343465E-3</v>
      </c>
      <c r="M81" s="12">
        <v>6</v>
      </c>
      <c r="N81" s="127">
        <v>4.9464138499587798E-3</v>
      </c>
      <c r="O81" s="117">
        <v>1</v>
      </c>
    </row>
    <row r="82" spans="2:15">
      <c r="B82" s="39"/>
      <c r="C82" s="123" t="s">
        <v>30</v>
      </c>
      <c r="D82" s="14">
        <v>5</v>
      </c>
      <c r="E82" s="108">
        <v>2.7932960893854747E-2</v>
      </c>
      <c r="F82" s="14">
        <v>8</v>
      </c>
      <c r="G82" s="31">
        <v>4.1884816753926704E-2</v>
      </c>
      <c r="H82" s="24">
        <v>-0.375</v>
      </c>
      <c r="I82" s="14">
        <v>3</v>
      </c>
      <c r="J82" s="32">
        <v>0.66666666666666674</v>
      </c>
      <c r="K82" s="14">
        <v>18</v>
      </c>
      <c r="L82" s="31">
        <v>1.3677811550151976E-2</v>
      </c>
      <c r="M82" s="14">
        <v>15</v>
      </c>
      <c r="N82" s="31">
        <v>1.236603462489695E-2</v>
      </c>
      <c r="O82" s="25">
        <v>0.19999999999999996</v>
      </c>
    </row>
    <row r="83" spans="2:15">
      <c r="B83" s="40" t="s">
        <v>58</v>
      </c>
      <c r="C83" s="33" t="s">
        <v>31</v>
      </c>
      <c r="D83" s="58">
        <v>179</v>
      </c>
      <c r="E83" s="27">
        <v>1</v>
      </c>
      <c r="F83" s="58">
        <v>191</v>
      </c>
      <c r="G83" s="27">
        <v>1</v>
      </c>
      <c r="H83" s="28">
        <v>-6.2827225130890008E-2</v>
      </c>
      <c r="I83" s="58">
        <v>180</v>
      </c>
      <c r="J83" s="29">
        <v>-5.5555555555555358E-3</v>
      </c>
      <c r="K83" s="58">
        <v>1316</v>
      </c>
      <c r="L83" s="27">
        <v>1</v>
      </c>
      <c r="M83" s="58">
        <v>1213</v>
      </c>
      <c r="N83" s="29">
        <v>1</v>
      </c>
      <c r="O83" s="34">
        <v>8.491343775762572E-2</v>
      </c>
    </row>
    <row r="84" spans="2:15">
      <c r="B84" s="111"/>
      <c r="C84" s="121" t="s">
        <v>3</v>
      </c>
      <c r="D84" s="10">
        <v>451</v>
      </c>
      <c r="E84" s="124">
        <v>0.246448087431694</v>
      </c>
      <c r="F84" s="55">
        <v>297</v>
      </c>
      <c r="G84" s="126">
        <v>0.1759478672985782</v>
      </c>
      <c r="H84" s="116">
        <v>0.5185185185185186</v>
      </c>
      <c r="I84" s="55">
        <v>449</v>
      </c>
      <c r="J84" s="115">
        <v>4.4543429844097204E-3</v>
      </c>
      <c r="K84" s="10">
        <v>4367</v>
      </c>
      <c r="L84" s="124">
        <v>0.24799818274745869</v>
      </c>
      <c r="M84" s="55">
        <v>3322</v>
      </c>
      <c r="N84" s="126">
        <v>0.21205157666283672</v>
      </c>
      <c r="O84" s="116">
        <v>0.314569536423841</v>
      </c>
    </row>
    <row r="85" spans="2:15">
      <c r="B85" s="111"/>
      <c r="C85" s="122" t="s">
        <v>4</v>
      </c>
      <c r="D85" s="11">
        <v>305</v>
      </c>
      <c r="E85" s="125">
        <v>0.16666666666666666</v>
      </c>
      <c r="F85" s="12">
        <v>294</v>
      </c>
      <c r="G85" s="127">
        <v>0.17417061611374407</v>
      </c>
      <c r="H85" s="117">
        <v>3.7414965986394488E-2</v>
      </c>
      <c r="I85" s="12">
        <v>397</v>
      </c>
      <c r="J85" s="110">
        <v>-0.23173803526448367</v>
      </c>
      <c r="K85" s="11">
        <v>3471</v>
      </c>
      <c r="L85" s="125">
        <v>0.19711511159066386</v>
      </c>
      <c r="M85" s="12">
        <v>2377</v>
      </c>
      <c r="N85" s="127">
        <v>0.15172986084514234</v>
      </c>
      <c r="O85" s="117">
        <v>0.46024400504838026</v>
      </c>
    </row>
    <row r="86" spans="2:15">
      <c r="B86" s="111"/>
      <c r="C86" s="122" t="s">
        <v>10</v>
      </c>
      <c r="D86" s="11">
        <v>242</v>
      </c>
      <c r="E86" s="125">
        <v>0.13224043715846995</v>
      </c>
      <c r="F86" s="12">
        <v>263</v>
      </c>
      <c r="G86" s="127">
        <v>0.15580568720379148</v>
      </c>
      <c r="H86" s="117">
        <v>-7.9847908745247165E-2</v>
      </c>
      <c r="I86" s="12">
        <v>324</v>
      </c>
      <c r="J86" s="110">
        <v>-0.25308641975308643</v>
      </c>
      <c r="K86" s="11">
        <v>3168</v>
      </c>
      <c r="L86" s="125">
        <v>0.17990800159009598</v>
      </c>
      <c r="M86" s="12">
        <v>3150</v>
      </c>
      <c r="N86" s="127">
        <v>0.20107238605898123</v>
      </c>
      <c r="O86" s="117">
        <v>5.7142857142857828E-3</v>
      </c>
    </row>
    <row r="87" spans="2:15">
      <c r="B87" s="111"/>
      <c r="C87" s="122" t="s">
        <v>8</v>
      </c>
      <c r="D87" s="11">
        <v>321</v>
      </c>
      <c r="E87" s="125">
        <v>0.17540983606557378</v>
      </c>
      <c r="F87" s="12">
        <v>293</v>
      </c>
      <c r="G87" s="127">
        <v>0.1735781990521327</v>
      </c>
      <c r="H87" s="117">
        <v>9.5563139931740704E-2</v>
      </c>
      <c r="I87" s="12">
        <v>204</v>
      </c>
      <c r="J87" s="110">
        <v>0.57352941176470584</v>
      </c>
      <c r="K87" s="11">
        <v>2602</v>
      </c>
      <c r="L87" s="125">
        <v>0.14776534726560281</v>
      </c>
      <c r="M87" s="12">
        <v>2581</v>
      </c>
      <c r="N87" s="127">
        <v>0.16475169156134303</v>
      </c>
      <c r="O87" s="117">
        <v>8.1363812475785391E-3</v>
      </c>
    </row>
    <row r="88" spans="2:15">
      <c r="B88" s="13"/>
      <c r="C88" s="122" t="s">
        <v>9</v>
      </c>
      <c r="D88" s="11">
        <v>349</v>
      </c>
      <c r="E88" s="125">
        <v>0.19071038251366121</v>
      </c>
      <c r="F88" s="12">
        <v>314</v>
      </c>
      <c r="G88" s="127">
        <v>0.18601895734597157</v>
      </c>
      <c r="H88" s="117">
        <v>0.11146496815286633</v>
      </c>
      <c r="I88" s="12">
        <v>267</v>
      </c>
      <c r="J88" s="110">
        <v>0.30711610486891394</v>
      </c>
      <c r="K88" s="11">
        <v>2340</v>
      </c>
      <c r="L88" s="125">
        <v>0.13288659208359363</v>
      </c>
      <c r="M88" s="12">
        <v>2325</v>
      </c>
      <c r="N88" s="127">
        <v>0.1484105706625814</v>
      </c>
      <c r="O88" s="117">
        <v>6.4516129032257119E-3</v>
      </c>
    </row>
    <row r="89" spans="2:15">
      <c r="B89" s="111"/>
      <c r="C89" s="122" t="s">
        <v>11</v>
      </c>
      <c r="D89" s="11">
        <v>107</v>
      </c>
      <c r="E89" s="125">
        <v>5.8469945355191254E-2</v>
      </c>
      <c r="F89" s="12">
        <v>109</v>
      </c>
      <c r="G89" s="127">
        <v>6.4573459715639811E-2</v>
      </c>
      <c r="H89" s="117">
        <v>-1.834862385321101E-2</v>
      </c>
      <c r="I89" s="12">
        <v>133</v>
      </c>
      <c r="J89" s="110">
        <v>-0.19548872180451127</v>
      </c>
      <c r="K89" s="11">
        <v>1096</v>
      </c>
      <c r="L89" s="125">
        <v>6.224089954000795E-2</v>
      </c>
      <c r="M89" s="12">
        <v>932</v>
      </c>
      <c r="N89" s="127">
        <v>5.9491893272054133E-2</v>
      </c>
      <c r="O89" s="117">
        <v>0.17596566523605151</v>
      </c>
    </row>
    <row r="90" spans="2:15">
      <c r="B90" s="111"/>
      <c r="C90" s="122" t="s">
        <v>12</v>
      </c>
      <c r="D90" s="11">
        <v>51</v>
      </c>
      <c r="E90" s="125">
        <v>2.7868852459016394E-2</v>
      </c>
      <c r="F90" s="12">
        <v>117</v>
      </c>
      <c r="G90" s="127">
        <v>6.93127962085308E-2</v>
      </c>
      <c r="H90" s="117">
        <v>-0.5641025641025641</v>
      </c>
      <c r="I90" s="12">
        <v>53</v>
      </c>
      <c r="J90" s="110">
        <v>-3.7735849056603765E-2</v>
      </c>
      <c r="K90" s="11">
        <v>547</v>
      </c>
      <c r="L90" s="125">
        <v>3.1063660628087908E-2</v>
      </c>
      <c r="M90" s="12">
        <v>971</v>
      </c>
      <c r="N90" s="127">
        <v>6.1981360908974853E-2</v>
      </c>
      <c r="O90" s="117">
        <v>-0.43666323377960869</v>
      </c>
    </row>
    <row r="91" spans="2:15">
      <c r="B91" s="39"/>
      <c r="C91" s="123" t="s">
        <v>30</v>
      </c>
      <c r="D91" s="14">
        <v>4</v>
      </c>
      <c r="E91" s="108">
        <v>2.185792349726776E-3</v>
      </c>
      <c r="F91" s="14">
        <v>1</v>
      </c>
      <c r="G91" s="31">
        <v>5.9241706161137445E-4</v>
      </c>
      <c r="H91" s="24">
        <v>3</v>
      </c>
      <c r="I91" s="14">
        <v>4</v>
      </c>
      <c r="J91" s="32">
        <v>0</v>
      </c>
      <c r="K91" s="14">
        <v>18</v>
      </c>
      <c r="L91" s="31">
        <v>1.0222045544891816E-3</v>
      </c>
      <c r="M91" s="14">
        <v>8</v>
      </c>
      <c r="N91" s="31">
        <v>5.1066002808630153E-4</v>
      </c>
      <c r="O91" s="25">
        <v>1.25</v>
      </c>
    </row>
    <row r="92" spans="2:15" ht="14.45" customHeight="1">
      <c r="B92" s="38" t="s">
        <v>6</v>
      </c>
      <c r="C92" s="33" t="s">
        <v>31</v>
      </c>
      <c r="D92" s="58">
        <v>1830</v>
      </c>
      <c r="E92" s="27">
        <v>1</v>
      </c>
      <c r="F92" s="58">
        <v>1688</v>
      </c>
      <c r="G92" s="27">
        <v>1</v>
      </c>
      <c r="H92" s="28">
        <v>8.4123222748815119E-2</v>
      </c>
      <c r="I92" s="58">
        <v>1831</v>
      </c>
      <c r="J92" s="29">
        <v>-5.4614964500276919E-4</v>
      </c>
      <c r="K92" s="58">
        <v>17609</v>
      </c>
      <c r="L92" s="27">
        <v>1</v>
      </c>
      <c r="M92" s="58">
        <v>15666</v>
      </c>
      <c r="N92" s="29">
        <v>1</v>
      </c>
      <c r="O92" s="34">
        <v>0.12402655432146048</v>
      </c>
    </row>
    <row r="93" spans="2:15" ht="14.45" customHeight="1">
      <c r="B93" s="38" t="s">
        <v>59</v>
      </c>
      <c r="C93" s="33" t="s">
        <v>31</v>
      </c>
      <c r="D93" s="26">
        <v>1</v>
      </c>
      <c r="E93" s="27">
        <v>1</v>
      </c>
      <c r="F93" s="26">
        <v>2</v>
      </c>
      <c r="G93" s="27">
        <v>1</v>
      </c>
      <c r="H93" s="28">
        <v>-0.5</v>
      </c>
      <c r="I93" s="26">
        <v>0</v>
      </c>
      <c r="J93" s="29"/>
      <c r="K93" s="26">
        <v>10</v>
      </c>
      <c r="L93" s="27">
        <v>1</v>
      </c>
      <c r="M93" s="26">
        <v>23</v>
      </c>
      <c r="N93" s="27">
        <v>1</v>
      </c>
      <c r="O93" s="34">
        <v>-0.56521739130434789</v>
      </c>
    </row>
    <row r="94" spans="2:15" ht="14.45" customHeight="1">
      <c r="B94" s="40"/>
      <c r="C94" s="18" t="s">
        <v>31</v>
      </c>
      <c r="D94" s="59">
        <v>2026</v>
      </c>
      <c r="E94" s="19">
        <v>1</v>
      </c>
      <c r="F94" s="59">
        <v>1896</v>
      </c>
      <c r="G94" s="19">
        <v>1</v>
      </c>
      <c r="H94" s="20">
        <v>6.8565400843881852E-2</v>
      </c>
      <c r="I94" s="59">
        <v>2037</v>
      </c>
      <c r="J94" s="21">
        <v>-5.4000981836033191E-3</v>
      </c>
      <c r="K94" s="59">
        <v>19143</v>
      </c>
      <c r="L94" s="19">
        <v>1</v>
      </c>
      <c r="M94" s="59">
        <v>17058</v>
      </c>
      <c r="N94" s="19">
        <v>1</v>
      </c>
      <c r="O94" s="35">
        <v>0.12223003869152294</v>
      </c>
    </row>
    <row r="95" spans="2:15" ht="14.45" customHeight="1">
      <c r="B95" s="53" t="s">
        <v>45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99" priority="46" operator="lessThan">
      <formula>0</formula>
    </cfRule>
  </conditionalFormatting>
  <conditionalFormatting sqref="H11:H14 J11:J14 O11:O14">
    <cfRule type="cellIs" dxfId="98" priority="45" operator="lessThan">
      <formula>0</formula>
    </cfRule>
  </conditionalFormatting>
  <conditionalFormatting sqref="J15:J16">
    <cfRule type="cellIs" dxfId="97" priority="44" operator="lessThan">
      <formula>0</formula>
    </cfRule>
  </conditionalFormatting>
  <conditionalFormatting sqref="H10 J10 O10">
    <cfRule type="cellIs" dxfId="96" priority="43" operator="lessThan">
      <formula>0</formula>
    </cfRule>
  </conditionalFormatting>
  <conditionalFormatting sqref="D19:O25 D10:O16">
    <cfRule type="cellIs" dxfId="95" priority="42" operator="equal">
      <formula>0</formula>
    </cfRule>
  </conditionalFormatting>
  <conditionalFormatting sqref="H17 O17">
    <cfRule type="cellIs" dxfId="94" priority="41" operator="lessThan">
      <formula>0</formula>
    </cfRule>
  </conditionalFormatting>
  <conditionalFormatting sqref="H19:H23 J19:J23 O19:O23">
    <cfRule type="cellIs" dxfId="93" priority="40" operator="lessThan">
      <formula>0</formula>
    </cfRule>
  </conditionalFormatting>
  <conditionalFormatting sqref="H18 J18 O18">
    <cfRule type="cellIs" dxfId="92" priority="39" operator="lessThan">
      <formula>0</formula>
    </cfRule>
  </conditionalFormatting>
  <conditionalFormatting sqref="H18 O18">
    <cfRule type="cellIs" dxfId="91" priority="38" operator="lessThan">
      <formula>0</formula>
    </cfRule>
  </conditionalFormatting>
  <conditionalFormatting sqref="H26 O26">
    <cfRule type="cellIs" dxfId="90" priority="37" operator="lessThan">
      <formula>0</formula>
    </cfRule>
  </conditionalFormatting>
  <conditionalFormatting sqref="H27 J27 O27">
    <cfRule type="cellIs" dxfId="89" priority="36" operator="lessThan">
      <formula>0</formula>
    </cfRule>
  </conditionalFormatting>
  <conditionalFormatting sqref="H27 O27">
    <cfRule type="cellIs" dxfId="88" priority="35" operator="lessThan">
      <formula>0</formula>
    </cfRule>
  </conditionalFormatting>
  <conditionalFormatting sqref="H28 O28">
    <cfRule type="cellIs" dxfId="87" priority="34" operator="lessThan">
      <formula>0</formula>
    </cfRule>
  </conditionalFormatting>
  <conditionalFormatting sqref="H28 O28 J28">
    <cfRule type="cellIs" dxfId="86" priority="33" operator="lessThan">
      <formula>0</formula>
    </cfRule>
  </conditionalFormatting>
  <conditionalFormatting sqref="H29 O29">
    <cfRule type="cellIs" dxfId="85" priority="32" operator="lessThan">
      <formula>0</formula>
    </cfRule>
  </conditionalFormatting>
  <conditionalFormatting sqref="H29 O29 J29">
    <cfRule type="cellIs" dxfId="84" priority="31" operator="lessThan">
      <formula>0</formula>
    </cfRule>
  </conditionalFormatting>
  <conditionalFormatting sqref="H43 O43 J43">
    <cfRule type="cellIs" dxfId="83" priority="30" operator="lessThan">
      <formula>0</formula>
    </cfRule>
  </conditionalFormatting>
  <conditionalFormatting sqref="H49:H50 J49:J50 O49:O50">
    <cfRule type="cellIs" dxfId="82" priority="28" operator="lessThan">
      <formula>0</formula>
    </cfRule>
  </conditionalFormatting>
  <conditionalFormatting sqref="H44:H48 J44:J48 O44:O48">
    <cfRule type="cellIs" dxfId="81" priority="29" operator="lessThan">
      <formula>0</formula>
    </cfRule>
  </conditionalFormatting>
  <conditionalFormatting sqref="H42 J42 O42">
    <cfRule type="cellIs" dxfId="80" priority="27" operator="lessThan">
      <formula>0</formula>
    </cfRule>
  </conditionalFormatting>
  <conditionalFormatting sqref="H51 J51 O51">
    <cfRule type="cellIs" dxfId="79" priority="25" operator="lessThan">
      <formula>0</formula>
    </cfRule>
  </conditionalFormatting>
  <conditionalFormatting sqref="H51 O51">
    <cfRule type="cellIs" dxfId="78" priority="26" operator="lessThan">
      <formula>0</formula>
    </cfRule>
  </conditionalFormatting>
  <conditionalFormatting sqref="H54 O54">
    <cfRule type="cellIs" dxfId="77" priority="24" operator="lessThan">
      <formula>0</formula>
    </cfRule>
  </conditionalFormatting>
  <conditionalFormatting sqref="H54 O54 J54">
    <cfRule type="cellIs" dxfId="76" priority="23" operator="lessThan">
      <formula>0</formula>
    </cfRule>
  </conditionalFormatting>
  <conditionalFormatting sqref="H52 J52 O52">
    <cfRule type="cellIs" dxfId="75" priority="22" operator="lessThan">
      <formula>0</formula>
    </cfRule>
  </conditionalFormatting>
  <conditionalFormatting sqref="H52 O52">
    <cfRule type="cellIs" dxfId="74" priority="21" operator="lessThan">
      <formula>0</formula>
    </cfRule>
  </conditionalFormatting>
  <conditionalFormatting sqref="H53 O53">
    <cfRule type="cellIs" dxfId="73" priority="20" operator="lessThan">
      <formula>0</formula>
    </cfRule>
  </conditionalFormatting>
  <conditionalFormatting sqref="H53 O53 J53">
    <cfRule type="cellIs" dxfId="72" priority="19" operator="lessThan">
      <formula>0</formula>
    </cfRule>
  </conditionalFormatting>
  <conditionalFormatting sqref="H84:H91 J84:J91 O84:O91 H80:H82 J80:J82 O80:O82 H71:H73 O71:O73">
    <cfRule type="cellIs" dxfId="71" priority="18" operator="lessThan">
      <formula>0</formula>
    </cfRule>
  </conditionalFormatting>
  <conditionalFormatting sqref="H67:H70 J67:J70 O67:O70">
    <cfRule type="cellIs" dxfId="70" priority="17" operator="lessThan">
      <formula>0</formula>
    </cfRule>
  </conditionalFormatting>
  <conditionalFormatting sqref="J71:J72">
    <cfRule type="cellIs" dxfId="69" priority="16" operator="lessThan">
      <formula>0</formula>
    </cfRule>
  </conditionalFormatting>
  <conditionalFormatting sqref="H66 J66 O66">
    <cfRule type="cellIs" dxfId="68" priority="15" operator="lessThan">
      <formula>0</formula>
    </cfRule>
  </conditionalFormatting>
  <conditionalFormatting sqref="D84:O90 D75:O81 D66:O72">
    <cfRule type="cellIs" dxfId="67" priority="14" operator="equal">
      <formula>0</formula>
    </cfRule>
  </conditionalFormatting>
  <conditionalFormatting sqref="H75:H79 J75:J79 O75:O79">
    <cfRule type="cellIs" dxfId="66" priority="13" operator="lessThan">
      <formula>0</formula>
    </cfRule>
  </conditionalFormatting>
  <conditionalFormatting sqref="H74 J74 O74">
    <cfRule type="cellIs" dxfId="65" priority="12" operator="lessThan">
      <formula>0</formula>
    </cfRule>
  </conditionalFormatting>
  <conditionalFormatting sqref="H74 O74">
    <cfRule type="cellIs" dxfId="64" priority="11" operator="lessThan">
      <formula>0</formula>
    </cfRule>
  </conditionalFormatting>
  <conditionalFormatting sqref="H91 O91 H82 O82">
    <cfRule type="cellIs" dxfId="63" priority="10" operator="lessThan">
      <formula>0</formula>
    </cfRule>
  </conditionalFormatting>
  <conditionalFormatting sqref="H89:H90 J89:J90 O89:O90">
    <cfRule type="cellIs" dxfId="62" priority="9" operator="lessThan">
      <formula>0</formula>
    </cfRule>
  </conditionalFormatting>
  <conditionalFormatting sqref="H83 J83 O83">
    <cfRule type="cellIs" dxfId="61" priority="8" operator="lessThan">
      <formula>0</formula>
    </cfRule>
  </conditionalFormatting>
  <conditionalFormatting sqref="H83 O83">
    <cfRule type="cellIs" dxfId="60" priority="7" operator="lessThan">
      <formula>0</formula>
    </cfRule>
  </conditionalFormatting>
  <conditionalFormatting sqref="H92 J92 O92">
    <cfRule type="cellIs" dxfId="59" priority="6" operator="lessThan">
      <formula>0</formula>
    </cfRule>
  </conditionalFormatting>
  <conditionalFormatting sqref="H92 O92">
    <cfRule type="cellIs" dxfId="58" priority="5" operator="lessThan">
      <formula>0</formula>
    </cfRule>
  </conditionalFormatting>
  <conditionalFormatting sqref="H93 O93">
    <cfRule type="cellIs" dxfId="57" priority="4" operator="lessThan">
      <formula>0</formula>
    </cfRule>
  </conditionalFormatting>
  <conditionalFormatting sqref="H93 O93 J93">
    <cfRule type="cellIs" dxfId="56" priority="3" operator="lessThan">
      <formula>0</formula>
    </cfRule>
  </conditionalFormatting>
  <conditionalFormatting sqref="H94 O94">
    <cfRule type="cellIs" dxfId="55" priority="2" operator="lessThan">
      <formula>0</formula>
    </cfRule>
  </conditionalFormatting>
  <conditionalFormatting sqref="H94 O94 J94">
    <cfRule type="cellIs" dxfId="5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200">
        <v>43348</v>
      </c>
    </row>
    <row r="2" spans="2:15" ht="14.45" customHeight="1">
      <c r="B2" s="154" t="s">
        <v>33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23"/>
    </row>
    <row r="3" spans="2:15" ht="14.45" customHeight="1">
      <c r="B3" s="184" t="s">
        <v>34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54" t="s">
        <v>32</v>
      </c>
    </row>
    <row r="4" spans="2:15" ht="14.45" customHeight="1">
      <c r="B4" s="174" t="s">
        <v>0</v>
      </c>
      <c r="C4" s="176" t="s">
        <v>1</v>
      </c>
      <c r="D4" s="159" t="s">
        <v>82</v>
      </c>
      <c r="E4" s="150"/>
      <c r="F4" s="150"/>
      <c r="G4" s="150"/>
      <c r="H4" s="160"/>
      <c r="I4" s="150" t="s">
        <v>80</v>
      </c>
      <c r="J4" s="150"/>
      <c r="K4" s="159" t="s">
        <v>83</v>
      </c>
      <c r="L4" s="150"/>
      <c r="M4" s="150"/>
      <c r="N4" s="150"/>
      <c r="O4" s="160"/>
    </row>
    <row r="5" spans="2:15" ht="14.45" customHeight="1">
      <c r="B5" s="175"/>
      <c r="C5" s="177"/>
      <c r="D5" s="156" t="s">
        <v>84</v>
      </c>
      <c r="E5" s="157"/>
      <c r="F5" s="157"/>
      <c r="G5" s="157"/>
      <c r="H5" s="158"/>
      <c r="I5" s="157" t="s">
        <v>81</v>
      </c>
      <c r="J5" s="157"/>
      <c r="K5" s="156" t="s">
        <v>85</v>
      </c>
      <c r="L5" s="157"/>
      <c r="M5" s="157"/>
      <c r="N5" s="157"/>
      <c r="O5" s="158"/>
    </row>
    <row r="6" spans="2:15" ht="14.45" customHeight="1">
      <c r="B6" s="175"/>
      <c r="C6" s="175"/>
      <c r="D6" s="148">
        <v>2018</v>
      </c>
      <c r="E6" s="151"/>
      <c r="F6" s="161">
        <v>2017</v>
      </c>
      <c r="G6" s="161"/>
      <c r="H6" s="178" t="s">
        <v>23</v>
      </c>
      <c r="I6" s="180">
        <v>2018</v>
      </c>
      <c r="J6" s="148" t="s">
        <v>86</v>
      </c>
      <c r="K6" s="148">
        <v>2018</v>
      </c>
      <c r="L6" s="151"/>
      <c r="M6" s="161">
        <v>2017</v>
      </c>
      <c r="N6" s="151"/>
      <c r="O6" s="165" t="s">
        <v>23</v>
      </c>
    </row>
    <row r="7" spans="2:15" ht="14.45" customHeight="1">
      <c r="B7" s="166" t="s">
        <v>24</v>
      </c>
      <c r="C7" s="166" t="s">
        <v>25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4.45" customHeight="1">
      <c r="B8" s="166"/>
      <c r="C8" s="166"/>
      <c r="D8" s="136" t="s">
        <v>26</v>
      </c>
      <c r="E8" s="133" t="s">
        <v>2</v>
      </c>
      <c r="F8" s="132" t="s">
        <v>26</v>
      </c>
      <c r="G8" s="118" t="s">
        <v>2</v>
      </c>
      <c r="H8" s="168" t="s">
        <v>27</v>
      </c>
      <c r="I8" s="119" t="s">
        <v>26</v>
      </c>
      <c r="J8" s="170" t="s">
        <v>87</v>
      </c>
      <c r="K8" s="136" t="s">
        <v>26</v>
      </c>
      <c r="L8" s="114" t="s">
        <v>2</v>
      </c>
      <c r="M8" s="132" t="s">
        <v>26</v>
      </c>
      <c r="N8" s="114" t="s">
        <v>2</v>
      </c>
      <c r="O8" s="172" t="s">
        <v>27</v>
      </c>
    </row>
    <row r="9" spans="2:15" ht="14.45" customHeight="1">
      <c r="B9" s="167"/>
      <c r="C9" s="167"/>
      <c r="D9" s="134" t="s">
        <v>28</v>
      </c>
      <c r="E9" s="135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34" t="s">
        <v>28</v>
      </c>
      <c r="L9" s="135" t="s">
        <v>29</v>
      </c>
      <c r="M9" s="112" t="s">
        <v>28</v>
      </c>
      <c r="N9" s="135" t="s">
        <v>29</v>
      </c>
      <c r="O9" s="173"/>
    </row>
    <row r="10" spans="2:15" ht="14.45" customHeight="1">
      <c r="B10" s="90">
        <v>1</v>
      </c>
      <c r="C10" s="121" t="s">
        <v>11</v>
      </c>
      <c r="D10" s="102">
        <v>949</v>
      </c>
      <c r="E10" s="124">
        <v>0.18214971209213052</v>
      </c>
      <c r="F10" s="102">
        <v>682</v>
      </c>
      <c r="G10" s="126">
        <v>0.14376053962900506</v>
      </c>
      <c r="H10" s="116">
        <v>0.39149560117302062</v>
      </c>
      <c r="I10" s="106">
        <v>928</v>
      </c>
      <c r="J10" s="115">
        <v>2.2629310344827624E-2</v>
      </c>
      <c r="K10" s="102">
        <v>7000</v>
      </c>
      <c r="L10" s="124">
        <v>0.16161802733653491</v>
      </c>
      <c r="M10" s="102">
        <v>5325</v>
      </c>
      <c r="N10" s="126">
        <v>0.13612311153148088</v>
      </c>
      <c r="O10" s="116">
        <v>0.31455399061032874</v>
      </c>
    </row>
    <row r="11" spans="2:15" ht="14.45" customHeight="1">
      <c r="B11" s="111">
        <v>2</v>
      </c>
      <c r="C11" s="122" t="s">
        <v>13</v>
      </c>
      <c r="D11" s="128">
        <v>711</v>
      </c>
      <c r="E11" s="125">
        <v>0.136468330134357</v>
      </c>
      <c r="F11" s="128">
        <v>784</v>
      </c>
      <c r="G11" s="127">
        <v>0.16526138279932545</v>
      </c>
      <c r="H11" s="117">
        <v>-9.3112244897959218E-2</v>
      </c>
      <c r="I11" s="129">
        <v>839</v>
      </c>
      <c r="J11" s="110">
        <v>-0.15256257449344457</v>
      </c>
      <c r="K11" s="128">
        <v>6972</v>
      </c>
      <c r="L11" s="125">
        <v>0.16097155522718876</v>
      </c>
      <c r="M11" s="128">
        <v>7657</v>
      </c>
      <c r="N11" s="127">
        <v>0.19573608732329559</v>
      </c>
      <c r="O11" s="117">
        <v>-8.9460624265378041E-2</v>
      </c>
    </row>
    <row r="12" spans="2:15" ht="14.45" customHeight="1">
      <c r="B12" s="111">
        <v>3</v>
      </c>
      <c r="C12" s="122" t="s">
        <v>16</v>
      </c>
      <c r="D12" s="128">
        <v>456</v>
      </c>
      <c r="E12" s="125">
        <v>8.752399232245682E-2</v>
      </c>
      <c r="F12" s="128">
        <v>443</v>
      </c>
      <c r="G12" s="127">
        <v>9.3381112984822934E-2</v>
      </c>
      <c r="H12" s="117">
        <v>2.9345372460496622E-2</v>
      </c>
      <c r="I12" s="129">
        <v>606</v>
      </c>
      <c r="J12" s="110">
        <v>-0.24752475247524752</v>
      </c>
      <c r="K12" s="128">
        <v>4710</v>
      </c>
      <c r="L12" s="125">
        <v>0.10874584410786849</v>
      </c>
      <c r="M12" s="128">
        <v>3860</v>
      </c>
      <c r="N12" s="127">
        <v>9.8673278969298811E-2</v>
      </c>
      <c r="O12" s="117">
        <v>0.22020725388601026</v>
      </c>
    </row>
    <row r="13" spans="2:15" ht="14.45" customHeight="1">
      <c r="B13" s="111">
        <v>4</v>
      </c>
      <c r="C13" s="122" t="s">
        <v>15</v>
      </c>
      <c r="D13" s="128">
        <v>491</v>
      </c>
      <c r="E13" s="125">
        <v>9.4241842610364682E-2</v>
      </c>
      <c r="F13" s="128">
        <v>517</v>
      </c>
      <c r="G13" s="127">
        <v>0.10897976391231029</v>
      </c>
      <c r="H13" s="117">
        <v>-5.0290135396518387E-2</v>
      </c>
      <c r="I13" s="129">
        <v>573</v>
      </c>
      <c r="J13" s="110">
        <v>-0.14310645724258286</v>
      </c>
      <c r="K13" s="128">
        <v>4055</v>
      </c>
      <c r="L13" s="125">
        <v>9.3623014407092725E-2</v>
      </c>
      <c r="M13" s="128">
        <v>3961</v>
      </c>
      <c r="N13" s="127">
        <v>0.10125514455890999</v>
      </c>
      <c r="O13" s="117">
        <v>2.3731380964402859E-2</v>
      </c>
    </row>
    <row r="14" spans="2:15" ht="14.45" customHeight="1">
      <c r="B14" s="43">
        <v>5</v>
      </c>
      <c r="C14" s="123" t="s">
        <v>17</v>
      </c>
      <c r="D14" s="103">
        <v>698</v>
      </c>
      <c r="E14" s="100">
        <v>0.13397312859884836</v>
      </c>
      <c r="F14" s="103">
        <v>424</v>
      </c>
      <c r="G14" s="16">
        <v>8.9376053962900506E-2</v>
      </c>
      <c r="H14" s="92">
        <v>0.64622641509433953</v>
      </c>
      <c r="I14" s="57">
        <v>542</v>
      </c>
      <c r="J14" s="91">
        <v>0.28782287822878239</v>
      </c>
      <c r="K14" s="103">
        <v>3847</v>
      </c>
      <c r="L14" s="100">
        <v>8.8820650166235679E-2</v>
      </c>
      <c r="M14" s="103">
        <v>3063</v>
      </c>
      <c r="N14" s="16">
        <v>7.8299547534446179E-2</v>
      </c>
      <c r="O14" s="92">
        <v>0.25595821090434212</v>
      </c>
    </row>
    <row r="15" spans="2:15" ht="14.45" customHeight="1">
      <c r="B15" s="90">
        <v>6</v>
      </c>
      <c r="C15" s="121" t="s">
        <v>12</v>
      </c>
      <c r="D15" s="102">
        <v>443</v>
      </c>
      <c r="E15" s="124">
        <v>8.502879078694818E-2</v>
      </c>
      <c r="F15" s="102">
        <v>378</v>
      </c>
      <c r="G15" s="126">
        <v>7.967959527824621E-2</v>
      </c>
      <c r="H15" s="116">
        <v>0.17195767195767186</v>
      </c>
      <c r="I15" s="106">
        <v>450</v>
      </c>
      <c r="J15" s="115">
        <v>-1.5555555555555545E-2</v>
      </c>
      <c r="K15" s="102">
        <v>3686</v>
      </c>
      <c r="L15" s="124">
        <v>8.5103435537495387E-2</v>
      </c>
      <c r="M15" s="102">
        <v>3527</v>
      </c>
      <c r="N15" s="126">
        <v>9.0160791431273812E-2</v>
      </c>
      <c r="O15" s="116">
        <v>4.5080805216898279E-2</v>
      </c>
    </row>
    <row r="16" spans="2:15" ht="14.45" customHeight="1">
      <c r="B16" s="111">
        <v>7</v>
      </c>
      <c r="C16" s="122" t="s">
        <v>9</v>
      </c>
      <c r="D16" s="128">
        <v>319</v>
      </c>
      <c r="E16" s="125">
        <v>6.1228406909788868E-2</v>
      </c>
      <c r="F16" s="128">
        <v>407</v>
      </c>
      <c r="G16" s="127">
        <v>8.5792580101180432E-2</v>
      </c>
      <c r="H16" s="117">
        <v>-0.21621621621621623</v>
      </c>
      <c r="I16" s="129">
        <v>315</v>
      </c>
      <c r="J16" s="110">
        <v>1.2698412698412653E-2</v>
      </c>
      <c r="K16" s="128">
        <v>3179</v>
      </c>
      <c r="L16" s="125">
        <v>7.3397672700406355E-2</v>
      </c>
      <c r="M16" s="128">
        <v>2906</v>
      </c>
      <c r="N16" s="127">
        <v>7.4286152509010966E-2</v>
      </c>
      <c r="O16" s="117">
        <v>9.3943565037852617E-2</v>
      </c>
    </row>
    <row r="17" spans="2:22" ht="14.45" customHeight="1">
      <c r="B17" s="111">
        <v>8</v>
      </c>
      <c r="C17" s="122" t="s">
        <v>14</v>
      </c>
      <c r="D17" s="128">
        <v>252</v>
      </c>
      <c r="E17" s="125">
        <v>4.8368522072936661E-2</v>
      </c>
      <c r="F17" s="128">
        <v>280</v>
      </c>
      <c r="G17" s="127">
        <v>5.9021922428330521E-2</v>
      </c>
      <c r="H17" s="117">
        <v>-9.9999999999999978E-2</v>
      </c>
      <c r="I17" s="129">
        <v>360</v>
      </c>
      <c r="J17" s="110">
        <v>-0.30000000000000004</v>
      </c>
      <c r="K17" s="128">
        <v>2541</v>
      </c>
      <c r="L17" s="125">
        <v>5.8667343923162175E-2</v>
      </c>
      <c r="M17" s="128">
        <v>2351</v>
      </c>
      <c r="N17" s="127">
        <v>6.0098673278969297E-2</v>
      </c>
      <c r="O17" s="117">
        <v>8.0816673755848667E-2</v>
      </c>
    </row>
    <row r="18" spans="2:22" ht="14.45" customHeight="1">
      <c r="B18" s="111">
        <v>9</v>
      </c>
      <c r="C18" s="122" t="s">
        <v>18</v>
      </c>
      <c r="D18" s="128">
        <v>311</v>
      </c>
      <c r="E18" s="125">
        <v>5.969289827255278E-2</v>
      </c>
      <c r="F18" s="128">
        <v>267</v>
      </c>
      <c r="G18" s="127">
        <v>5.6281618887015175E-2</v>
      </c>
      <c r="H18" s="117">
        <v>0.16479400749063666</v>
      </c>
      <c r="I18" s="129">
        <v>371</v>
      </c>
      <c r="J18" s="110">
        <v>-0.16172506738544479</v>
      </c>
      <c r="K18" s="128">
        <v>2316</v>
      </c>
      <c r="L18" s="125">
        <v>5.3472478758773548E-2</v>
      </c>
      <c r="M18" s="128">
        <v>1944</v>
      </c>
      <c r="N18" s="127">
        <v>4.9694521843605406E-2</v>
      </c>
      <c r="O18" s="117">
        <v>0.19135802469135799</v>
      </c>
    </row>
    <row r="19" spans="2:22" ht="14.45" customHeight="1">
      <c r="B19" s="43">
        <v>10</v>
      </c>
      <c r="C19" s="123" t="s">
        <v>37</v>
      </c>
      <c r="D19" s="103">
        <v>167</v>
      </c>
      <c r="E19" s="100">
        <v>3.2053742802303262E-2</v>
      </c>
      <c r="F19" s="103">
        <v>162</v>
      </c>
      <c r="G19" s="16">
        <v>3.4148397976391229E-2</v>
      </c>
      <c r="H19" s="92">
        <v>3.0864197530864113E-2</v>
      </c>
      <c r="I19" s="57">
        <v>248</v>
      </c>
      <c r="J19" s="91">
        <v>-0.32661290322580649</v>
      </c>
      <c r="K19" s="103">
        <v>1566</v>
      </c>
      <c r="L19" s="100">
        <v>3.6156261544144808E-2</v>
      </c>
      <c r="M19" s="103">
        <v>1632</v>
      </c>
      <c r="N19" s="16">
        <v>4.1718857844014419E-2</v>
      </c>
      <c r="O19" s="92">
        <v>-4.0441176470588203E-2</v>
      </c>
    </row>
    <row r="20" spans="2:22" ht="14.45" customHeight="1">
      <c r="B20" s="90">
        <v>11</v>
      </c>
      <c r="C20" s="121" t="s">
        <v>44</v>
      </c>
      <c r="D20" s="102">
        <v>122</v>
      </c>
      <c r="E20" s="124">
        <v>2.3416506717850286E-2</v>
      </c>
      <c r="F20" s="102">
        <v>146</v>
      </c>
      <c r="G20" s="126">
        <v>3.0775716694772345E-2</v>
      </c>
      <c r="H20" s="116">
        <v>-0.16438356164383561</v>
      </c>
      <c r="I20" s="106">
        <v>106</v>
      </c>
      <c r="J20" s="115">
        <v>0.15094339622641506</v>
      </c>
      <c r="K20" s="102">
        <v>1171</v>
      </c>
      <c r="L20" s="124">
        <v>2.703638714444034E-2</v>
      </c>
      <c r="M20" s="102">
        <v>914</v>
      </c>
      <c r="N20" s="126">
        <v>2.3364605434699252E-2</v>
      </c>
      <c r="O20" s="116">
        <v>0.28118161925601748</v>
      </c>
    </row>
    <row r="21" spans="2:22" ht="14.45" customHeight="1">
      <c r="B21" s="111">
        <v>12</v>
      </c>
      <c r="C21" s="122" t="s">
        <v>19</v>
      </c>
      <c r="D21" s="128">
        <v>103</v>
      </c>
      <c r="E21" s="125">
        <v>1.9769673704414587E-2</v>
      </c>
      <c r="F21" s="128">
        <v>38</v>
      </c>
      <c r="G21" s="127">
        <v>8.0101180438448567E-3</v>
      </c>
      <c r="H21" s="117">
        <v>1.7105263157894739</v>
      </c>
      <c r="I21" s="129">
        <v>102</v>
      </c>
      <c r="J21" s="110">
        <v>9.8039215686274161E-3</v>
      </c>
      <c r="K21" s="128">
        <v>712</v>
      </c>
      <c r="L21" s="125">
        <v>1.6438862209087551E-2</v>
      </c>
      <c r="M21" s="128">
        <v>693</v>
      </c>
      <c r="N21" s="127">
        <v>1.7715176768322297E-2</v>
      </c>
      <c r="O21" s="117">
        <v>2.741702741702734E-2</v>
      </c>
    </row>
    <row r="22" spans="2:22" ht="14.45" customHeight="1">
      <c r="B22" s="111">
        <v>13</v>
      </c>
      <c r="C22" s="122" t="s">
        <v>51</v>
      </c>
      <c r="D22" s="128">
        <v>33</v>
      </c>
      <c r="E22" s="125">
        <v>6.3339731285988483E-3</v>
      </c>
      <c r="F22" s="128">
        <v>51</v>
      </c>
      <c r="G22" s="127">
        <v>1.0750421585160203E-2</v>
      </c>
      <c r="H22" s="117">
        <v>-0.3529411764705882</v>
      </c>
      <c r="I22" s="129">
        <v>37</v>
      </c>
      <c r="J22" s="110">
        <v>-0.10810810810810811</v>
      </c>
      <c r="K22" s="128">
        <v>359</v>
      </c>
      <c r="L22" s="125">
        <v>8.2886959734022898E-3</v>
      </c>
      <c r="M22" s="128">
        <v>369</v>
      </c>
      <c r="N22" s="127">
        <v>9.4327564610547296E-3</v>
      </c>
      <c r="O22" s="117">
        <v>-2.7100271002710064E-2</v>
      </c>
    </row>
    <row r="23" spans="2:22" ht="14.45" customHeight="1">
      <c r="B23" s="111">
        <v>14</v>
      </c>
      <c r="C23" s="122" t="s">
        <v>57</v>
      </c>
      <c r="D23" s="128">
        <v>63</v>
      </c>
      <c r="E23" s="125">
        <v>1.2092130518234165E-2</v>
      </c>
      <c r="F23" s="128">
        <v>19</v>
      </c>
      <c r="G23" s="127">
        <v>4.0050590219224283E-3</v>
      </c>
      <c r="H23" s="117">
        <v>2.3157894736842106</v>
      </c>
      <c r="I23" s="129">
        <v>41</v>
      </c>
      <c r="J23" s="110">
        <v>0.53658536585365857</v>
      </c>
      <c r="K23" s="128">
        <v>300</v>
      </c>
      <c r="L23" s="125">
        <v>6.9264868858514963E-3</v>
      </c>
      <c r="M23" s="128">
        <v>135</v>
      </c>
      <c r="N23" s="127">
        <v>3.4510084613614865E-3</v>
      </c>
      <c r="O23" s="117">
        <v>1.2222222222222223</v>
      </c>
      <c r="P23" s="42"/>
    </row>
    <row r="24" spans="2:22" ht="14.45" customHeight="1">
      <c r="B24" s="43">
        <v>15</v>
      </c>
      <c r="C24" s="123" t="s">
        <v>4</v>
      </c>
      <c r="D24" s="103">
        <v>15</v>
      </c>
      <c r="E24" s="100">
        <v>2.8790786948176585E-3</v>
      </c>
      <c r="F24" s="103">
        <v>14</v>
      </c>
      <c r="G24" s="16">
        <v>2.951096121416526E-3</v>
      </c>
      <c r="H24" s="92">
        <v>7.1428571428571397E-2</v>
      </c>
      <c r="I24" s="57">
        <v>51</v>
      </c>
      <c r="J24" s="91">
        <v>-0.70588235294117641</v>
      </c>
      <c r="K24" s="103">
        <v>215</v>
      </c>
      <c r="L24" s="100">
        <v>4.963982268193572E-3</v>
      </c>
      <c r="M24" s="103">
        <v>41</v>
      </c>
      <c r="N24" s="16">
        <v>1.0480840512283034E-3</v>
      </c>
      <c r="O24" s="92">
        <v>4.2439024390243905</v>
      </c>
    </row>
    <row r="25" spans="2:22" ht="14.45" customHeight="1">
      <c r="B25" s="163" t="s">
        <v>50</v>
      </c>
      <c r="C25" s="164"/>
      <c r="D25" s="45">
        <f>SUM(D10:D24)</f>
        <v>5133</v>
      </c>
      <c r="E25" s="46">
        <f>D25/D27</f>
        <v>0.98522072936660265</v>
      </c>
      <c r="F25" s="45">
        <f>SUM(F10:F24)</f>
        <v>4612</v>
      </c>
      <c r="G25" s="46">
        <f>F25/F27</f>
        <v>0.97217537942664423</v>
      </c>
      <c r="H25" s="50">
        <f>D25/F25-1</f>
        <v>0.11296617519514318</v>
      </c>
      <c r="I25" s="45">
        <f>SUM(I10:I24)</f>
        <v>5569</v>
      </c>
      <c r="J25" s="46">
        <f>D25/I25-1</f>
        <v>-7.8290536900700314E-2</v>
      </c>
      <c r="K25" s="45">
        <f>SUM(K10:K24)</f>
        <v>42629</v>
      </c>
      <c r="L25" s="46">
        <f>K25/K27</f>
        <v>0.98423069818987807</v>
      </c>
      <c r="M25" s="45">
        <f>SUM(M10:M24)</f>
        <v>38378</v>
      </c>
      <c r="N25" s="46">
        <f>M25/M27</f>
        <v>0.98105779800097137</v>
      </c>
      <c r="O25" s="50">
        <f>K25/M25-1</f>
        <v>0.11076658502266934</v>
      </c>
    </row>
    <row r="26" spans="2:22">
      <c r="B26" s="163" t="s">
        <v>30</v>
      </c>
      <c r="C26" s="164"/>
      <c r="D26" s="45">
        <f>D27-SUM(D10:D24)</f>
        <v>77</v>
      </c>
      <c r="E26" s="46">
        <f>D26/D27</f>
        <v>1.4779270633397313E-2</v>
      </c>
      <c r="F26" s="45">
        <f>F27-SUM(F10:F24)</f>
        <v>132</v>
      </c>
      <c r="G26" s="47">
        <f>F26/F27</f>
        <v>2.7824620573355819E-2</v>
      </c>
      <c r="H26" s="50">
        <f>D26/F26-1</f>
        <v>-0.41666666666666663</v>
      </c>
      <c r="I26" s="45">
        <f>I27-SUM(I10:I24)</f>
        <v>104</v>
      </c>
      <c r="J26" s="48">
        <f>D26/I26-1</f>
        <v>-0.25961538461538458</v>
      </c>
      <c r="K26" s="45">
        <f>K27-SUM(K10:K24)</f>
        <v>683</v>
      </c>
      <c r="L26" s="46">
        <f>K26/K27</f>
        <v>1.5769301810121907E-2</v>
      </c>
      <c r="M26" s="45">
        <f>M27-SUM(M10:M24)</f>
        <v>741</v>
      </c>
      <c r="N26" s="46">
        <f>M26/M27</f>
        <v>1.8942201999028605E-2</v>
      </c>
      <c r="O26" s="50">
        <f>K26/M26-1</f>
        <v>-7.8272604588394024E-2</v>
      </c>
    </row>
    <row r="27" spans="2:22">
      <c r="B27" s="93"/>
      <c r="C27" s="94" t="s">
        <v>31</v>
      </c>
      <c r="D27" s="105">
        <v>5210</v>
      </c>
      <c r="E27" s="95">
        <v>1</v>
      </c>
      <c r="F27" s="105">
        <v>4744</v>
      </c>
      <c r="G27" s="96">
        <v>0.99999999999999956</v>
      </c>
      <c r="H27" s="97">
        <v>9.8229342327150082E-2</v>
      </c>
      <c r="I27" s="107">
        <v>5673</v>
      </c>
      <c r="J27" s="98">
        <v>-8.1614665961572408E-2</v>
      </c>
      <c r="K27" s="105">
        <v>43312</v>
      </c>
      <c r="L27" s="95">
        <v>1</v>
      </c>
      <c r="M27" s="105">
        <v>39119</v>
      </c>
      <c r="N27" s="96">
        <v>1</v>
      </c>
      <c r="O27" s="97">
        <v>0.1071857665073237</v>
      </c>
      <c r="P27" s="42"/>
    </row>
    <row r="28" spans="2:22">
      <c r="B28" t="s">
        <v>55</v>
      </c>
    </row>
    <row r="29" spans="2:22">
      <c r="B29" s="22" t="s">
        <v>56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187" t="s">
        <v>89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O32" s="187" t="s">
        <v>60</v>
      </c>
      <c r="P32" s="187"/>
      <c r="Q32" s="187"/>
      <c r="R32" s="187"/>
      <c r="S32" s="187"/>
      <c r="T32" s="187"/>
      <c r="U32" s="187"/>
      <c r="V32" s="187"/>
    </row>
    <row r="33" spans="2:22">
      <c r="B33" s="188" t="s">
        <v>90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O33" s="188" t="s">
        <v>61</v>
      </c>
      <c r="P33" s="188"/>
      <c r="Q33" s="188"/>
      <c r="R33" s="188"/>
      <c r="S33" s="188"/>
      <c r="T33" s="188"/>
      <c r="U33" s="188"/>
      <c r="V33" s="188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38</v>
      </c>
      <c r="O34" s="62"/>
      <c r="P34" s="62"/>
      <c r="Q34" s="62"/>
      <c r="R34" s="62"/>
      <c r="S34" s="62"/>
      <c r="T34" s="62"/>
      <c r="U34" s="41"/>
      <c r="V34" s="63" t="s">
        <v>38</v>
      </c>
    </row>
    <row r="35" spans="2:22">
      <c r="B35" s="174" t="s">
        <v>0</v>
      </c>
      <c r="C35" s="174" t="s">
        <v>62</v>
      </c>
      <c r="D35" s="159" t="s">
        <v>82</v>
      </c>
      <c r="E35" s="150"/>
      <c r="F35" s="150"/>
      <c r="G35" s="150"/>
      <c r="H35" s="150"/>
      <c r="I35" s="160"/>
      <c r="J35" s="159" t="s">
        <v>80</v>
      </c>
      <c r="K35" s="150"/>
      <c r="L35" s="160"/>
      <c r="O35" s="174" t="s">
        <v>0</v>
      </c>
      <c r="P35" s="174" t="s">
        <v>62</v>
      </c>
      <c r="Q35" s="159" t="s">
        <v>83</v>
      </c>
      <c r="R35" s="150"/>
      <c r="S35" s="150"/>
      <c r="T35" s="150"/>
      <c r="U35" s="150"/>
      <c r="V35" s="160"/>
    </row>
    <row r="36" spans="2:22">
      <c r="B36" s="175"/>
      <c r="C36" s="175"/>
      <c r="D36" s="156" t="s">
        <v>84</v>
      </c>
      <c r="E36" s="157"/>
      <c r="F36" s="157"/>
      <c r="G36" s="157"/>
      <c r="H36" s="157"/>
      <c r="I36" s="158"/>
      <c r="J36" s="156" t="s">
        <v>81</v>
      </c>
      <c r="K36" s="157"/>
      <c r="L36" s="158"/>
      <c r="O36" s="175"/>
      <c r="P36" s="175"/>
      <c r="Q36" s="156" t="s">
        <v>85</v>
      </c>
      <c r="R36" s="157"/>
      <c r="S36" s="157"/>
      <c r="T36" s="157"/>
      <c r="U36" s="157"/>
      <c r="V36" s="158"/>
    </row>
    <row r="37" spans="2:22" ht="14.45" customHeight="1">
      <c r="B37" s="175"/>
      <c r="C37" s="175"/>
      <c r="D37" s="148">
        <v>2018</v>
      </c>
      <c r="E37" s="151"/>
      <c r="F37" s="161">
        <v>2017</v>
      </c>
      <c r="G37" s="151"/>
      <c r="H37" s="178" t="s">
        <v>23</v>
      </c>
      <c r="I37" s="189" t="s">
        <v>63</v>
      </c>
      <c r="J37" s="191">
        <v>2018</v>
      </c>
      <c r="K37" s="190" t="s">
        <v>86</v>
      </c>
      <c r="L37" s="189" t="s">
        <v>91</v>
      </c>
      <c r="O37" s="175"/>
      <c r="P37" s="175"/>
      <c r="Q37" s="148">
        <v>2018</v>
      </c>
      <c r="R37" s="151"/>
      <c r="S37" s="148">
        <v>2017</v>
      </c>
      <c r="T37" s="151"/>
      <c r="U37" s="178" t="s">
        <v>23</v>
      </c>
      <c r="V37" s="197" t="s">
        <v>64</v>
      </c>
    </row>
    <row r="38" spans="2:22">
      <c r="B38" s="166" t="s">
        <v>24</v>
      </c>
      <c r="C38" s="166" t="s">
        <v>62</v>
      </c>
      <c r="D38" s="152"/>
      <c r="E38" s="153"/>
      <c r="F38" s="162"/>
      <c r="G38" s="153"/>
      <c r="H38" s="179"/>
      <c r="I38" s="190"/>
      <c r="J38" s="191"/>
      <c r="K38" s="190"/>
      <c r="L38" s="190"/>
      <c r="O38" s="166" t="s">
        <v>24</v>
      </c>
      <c r="P38" s="166" t="s">
        <v>62</v>
      </c>
      <c r="Q38" s="152"/>
      <c r="R38" s="153"/>
      <c r="S38" s="152"/>
      <c r="T38" s="153"/>
      <c r="U38" s="179"/>
      <c r="V38" s="198"/>
    </row>
    <row r="39" spans="2:22" ht="14.45" customHeight="1">
      <c r="B39" s="166"/>
      <c r="C39" s="166"/>
      <c r="D39" s="136" t="s">
        <v>26</v>
      </c>
      <c r="E39" s="64" t="s">
        <v>2</v>
      </c>
      <c r="F39" s="136" t="s">
        <v>26</v>
      </c>
      <c r="G39" s="64" t="s">
        <v>2</v>
      </c>
      <c r="H39" s="168" t="s">
        <v>27</v>
      </c>
      <c r="I39" s="168" t="s">
        <v>65</v>
      </c>
      <c r="J39" s="65" t="s">
        <v>26</v>
      </c>
      <c r="K39" s="195" t="s">
        <v>87</v>
      </c>
      <c r="L39" s="195" t="s">
        <v>92</v>
      </c>
      <c r="O39" s="166"/>
      <c r="P39" s="166"/>
      <c r="Q39" s="136" t="s">
        <v>26</v>
      </c>
      <c r="R39" s="64" t="s">
        <v>2</v>
      </c>
      <c r="S39" s="136" t="s">
        <v>26</v>
      </c>
      <c r="T39" s="64" t="s">
        <v>2</v>
      </c>
      <c r="U39" s="168" t="s">
        <v>27</v>
      </c>
      <c r="V39" s="192" t="s">
        <v>66</v>
      </c>
    </row>
    <row r="40" spans="2:22" ht="15" customHeight="1">
      <c r="B40" s="167"/>
      <c r="C40" s="167"/>
      <c r="D40" s="134" t="s">
        <v>28</v>
      </c>
      <c r="E40" s="113" t="s">
        <v>29</v>
      </c>
      <c r="F40" s="134" t="s">
        <v>28</v>
      </c>
      <c r="G40" s="113" t="s">
        <v>29</v>
      </c>
      <c r="H40" s="194"/>
      <c r="I40" s="194"/>
      <c r="J40" s="134" t="s">
        <v>28</v>
      </c>
      <c r="K40" s="196"/>
      <c r="L40" s="196"/>
      <c r="O40" s="167"/>
      <c r="P40" s="167"/>
      <c r="Q40" s="134" t="s">
        <v>28</v>
      </c>
      <c r="R40" s="113" t="s">
        <v>29</v>
      </c>
      <c r="S40" s="134" t="s">
        <v>28</v>
      </c>
      <c r="T40" s="113" t="s">
        <v>29</v>
      </c>
      <c r="U40" s="169"/>
      <c r="V40" s="193"/>
    </row>
    <row r="41" spans="2:22">
      <c r="B41" s="90">
        <v>1</v>
      </c>
      <c r="C41" s="10" t="s">
        <v>67</v>
      </c>
      <c r="D41" s="102">
        <v>784</v>
      </c>
      <c r="E41" s="115">
        <v>0.15047984644913628</v>
      </c>
      <c r="F41" s="102">
        <v>583</v>
      </c>
      <c r="G41" s="115">
        <v>0.12289207419898819</v>
      </c>
      <c r="H41" s="66">
        <v>0.34476843910806165</v>
      </c>
      <c r="I41" s="67">
        <v>0</v>
      </c>
      <c r="J41" s="102">
        <v>709</v>
      </c>
      <c r="K41" s="68">
        <v>0.10578279266572643</v>
      </c>
      <c r="L41" s="69">
        <v>0</v>
      </c>
      <c r="O41" s="90">
        <v>1</v>
      </c>
      <c r="P41" s="10" t="s">
        <v>67</v>
      </c>
      <c r="Q41" s="102">
        <v>5698</v>
      </c>
      <c r="R41" s="115">
        <v>0.13155707425193941</v>
      </c>
      <c r="S41" s="102">
        <v>4337</v>
      </c>
      <c r="T41" s="115">
        <v>0.11086684219944272</v>
      </c>
      <c r="U41" s="116">
        <v>0.31381139036200145</v>
      </c>
      <c r="V41" s="69">
        <v>1</v>
      </c>
    </row>
    <row r="42" spans="2:22">
      <c r="B42" s="13">
        <v>2</v>
      </c>
      <c r="C42" s="11" t="s">
        <v>69</v>
      </c>
      <c r="D42" s="128">
        <v>443</v>
      </c>
      <c r="E42" s="110">
        <v>8.502879078694818E-2</v>
      </c>
      <c r="F42" s="128">
        <v>378</v>
      </c>
      <c r="G42" s="110">
        <v>7.967959527824621E-2</v>
      </c>
      <c r="H42" s="70">
        <v>0.17195767195767186</v>
      </c>
      <c r="I42" s="71">
        <v>1</v>
      </c>
      <c r="J42" s="128">
        <v>450</v>
      </c>
      <c r="K42" s="72">
        <v>-1.5555555555555545E-2</v>
      </c>
      <c r="L42" s="73">
        <v>1</v>
      </c>
      <c r="O42" s="13">
        <v>2</v>
      </c>
      <c r="P42" s="11" t="s">
        <v>68</v>
      </c>
      <c r="Q42" s="128">
        <v>4053</v>
      </c>
      <c r="R42" s="110">
        <v>9.3576837827853712E-2</v>
      </c>
      <c r="S42" s="128">
        <v>4821</v>
      </c>
      <c r="T42" s="110">
        <v>0.12323934660906465</v>
      </c>
      <c r="U42" s="117">
        <v>-0.15930304915992533</v>
      </c>
      <c r="V42" s="73">
        <v>-1</v>
      </c>
    </row>
    <row r="43" spans="2:22">
      <c r="B43" s="13">
        <v>3</v>
      </c>
      <c r="C43" s="11" t="s">
        <v>68</v>
      </c>
      <c r="D43" s="128">
        <v>393</v>
      </c>
      <c r="E43" s="110">
        <v>7.543186180422265E-2</v>
      </c>
      <c r="F43" s="128">
        <v>491</v>
      </c>
      <c r="G43" s="110">
        <v>0.1034991568296796</v>
      </c>
      <c r="H43" s="70">
        <v>-0.19959266802443987</v>
      </c>
      <c r="I43" s="71">
        <v>-1</v>
      </c>
      <c r="J43" s="128">
        <v>466</v>
      </c>
      <c r="K43" s="72">
        <v>-0.1566523605150214</v>
      </c>
      <c r="L43" s="73">
        <v>-1</v>
      </c>
      <c r="O43" s="13">
        <v>3</v>
      </c>
      <c r="P43" s="11" t="s">
        <v>69</v>
      </c>
      <c r="Q43" s="128">
        <v>3682</v>
      </c>
      <c r="R43" s="110">
        <v>8.5011082379017361E-2</v>
      </c>
      <c r="S43" s="128">
        <v>3527</v>
      </c>
      <c r="T43" s="110">
        <v>9.0160791431273812E-2</v>
      </c>
      <c r="U43" s="117">
        <v>4.3946696909554772E-2</v>
      </c>
      <c r="V43" s="73">
        <v>0</v>
      </c>
    </row>
    <row r="44" spans="2:22">
      <c r="B44" s="13">
        <v>4</v>
      </c>
      <c r="C44" s="11" t="s">
        <v>75</v>
      </c>
      <c r="D44" s="128">
        <v>321</v>
      </c>
      <c r="E44" s="110">
        <v>6.161228406909789E-2</v>
      </c>
      <c r="F44" s="128">
        <v>137</v>
      </c>
      <c r="G44" s="110">
        <v>2.887858347386172E-2</v>
      </c>
      <c r="H44" s="70">
        <v>1.3430656934306571</v>
      </c>
      <c r="I44" s="71">
        <v>6</v>
      </c>
      <c r="J44" s="128">
        <v>285</v>
      </c>
      <c r="K44" s="72">
        <v>0.12631578947368416</v>
      </c>
      <c r="L44" s="73">
        <v>1</v>
      </c>
      <c r="O44" s="13">
        <v>4</v>
      </c>
      <c r="P44" s="11" t="s">
        <v>70</v>
      </c>
      <c r="Q44" s="128">
        <v>2355</v>
      </c>
      <c r="R44" s="110">
        <v>5.4372922053934243E-2</v>
      </c>
      <c r="S44" s="128">
        <v>2111</v>
      </c>
      <c r="T44" s="110">
        <v>5.3963547125437765E-2</v>
      </c>
      <c r="U44" s="117">
        <v>0.11558503079109417</v>
      </c>
      <c r="V44" s="73">
        <v>1</v>
      </c>
    </row>
    <row r="45" spans="2:22">
      <c r="B45" s="13">
        <v>5</v>
      </c>
      <c r="C45" s="14" t="s">
        <v>71</v>
      </c>
      <c r="D45" s="103">
        <v>304</v>
      </c>
      <c r="E45" s="91">
        <v>5.8349328214971206E-2</v>
      </c>
      <c r="F45" s="103">
        <v>345</v>
      </c>
      <c r="G45" s="91">
        <v>7.2723440134907252E-2</v>
      </c>
      <c r="H45" s="74">
        <v>-0.11884057971014494</v>
      </c>
      <c r="I45" s="75">
        <v>-1</v>
      </c>
      <c r="J45" s="103">
        <v>343</v>
      </c>
      <c r="K45" s="51">
        <v>-0.11370262390670549</v>
      </c>
      <c r="L45" s="76">
        <v>-1</v>
      </c>
      <c r="O45" s="13">
        <v>5</v>
      </c>
      <c r="P45" s="14" t="s">
        <v>71</v>
      </c>
      <c r="Q45" s="103">
        <v>2335</v>
      </c>
      <c r="R45" s="91">
        <v>5.3911156261544142E-2</v>
      </c>
      <c r="S45" s="103">
        <v>2249</v>
      </c>
      <c r="T45" s="91">
        <v>5.7491244663718397E-2</v>
      </c>
      <c r="U45" s="92">
        <v>3.823921742996883E-2</v>
      </c>
      <c r="V45" s="76">
        <v>-1</v>
      </c>
    </row>
    <row r="46" spans="2:22">
      <c r="B46" s="77">
        <v>6</v>
      </c>
      <c r="C46" s="10" t="s">
        <v>70</v>
      </c>
      <c r="D46" s="102">
        <v>235</v>
      </c>
      <c r="E46" s="115">
        <v>4.5105566218809984E-2</v>
      </c>
      <c r="F46" s="102">
        <v>323</v>
      </c>
      <c r="G46" s="115">
        <v>6.8086003372681281E-2</v>
      </c>
      <c r="H46" s="66">
        <v>-0.27244582043343657</v>
      </c>
      <c r="I46" s="67">
        <v>-1</v>
      </c>
      <c r="J46" s="102">
        <v>278</v>
      </c>
      <c r="K46" s="68">
        <v>-0.15467625899280579</v>
      </c>
      <c r="L46" s="69">
        <v>0</v>
      </c>
      <c r="O46" s="77">
        <v>6</v>
      </c>
      <c r="P46" s="10" t="s">
        <v>72</v>
      </c>
      <c r="Q46" s="102">
        <v>1734</v>
      </c>
      <c r="R46" s="115">
        <v>4.0035094200221645E-2</v>
      </c>
      <c r="S46" s="102">
        <v>1362</v>
      </c>
      <c r="T46" s="115">
        <v>3.4816840921291441E-2</v>
      </c>
      <c r="U46" s="116">
        <v>0.27312775330396466</v>
      </c>
      <c r="V46" s="69">
        <v>1</v>
      </c>
    </row>
    <row r="47" spans="2:22">
      <c r="B47" s="13">
        <v>7</v>
      </c>
      <c r="C47" s="11" t="s">
        <v>72</v>
      </c>
      <c r="D47" s="128">
        <v>187</v>
      </c>
      <c r="E47" s="110">
        <v>3.5892514395393475E-2</v>
      </c>
      <c r="F47" s="128">
        <v>152</v>
      </c>
      <c r="G47" s="110">
        <v>3.2040472175379427E-2</v>
      </c>
      <c r="H47" s="70">
        <v>0.23026315789473695</v>
      </c>
      <c r="I47" s="71">
        <v>1</v>
      </c>
      <c r="J47" s="128">
        <v>201</v>
      </c>
      <c r="K47" s="72">
        <v>-6.9651741293532354E-2</v>
      </c>
      <c r="L47" s="73">
        <v>2</v>
      </c>
      <c r="O47" s="13">
        <v>7</v>
      </c>
      <c r="P47" s="11" t="s">
        <v>75</v>
      </c>
      <c r="Q47" s="128">
        <v>1659</v>
      </c>
      <c r="R47" s="110">
        <v>3.8303472478758774E-2</v>
      </c>
      <c r="S47" s="128">
        <v>982</v>
      </c>
      <c r="T47" s="110">
        <v>2.5102891178199853E-2</v>
      </c>
      <c r="U47" s="117">
        <v>0.68940936863543789</v>
      </c>
      <c r="V47" s="73">
        <v>7</v>
      </c>
    </row>
    <row r="48" spans="2:22">
      <c r="B48" s="13">
        <v>8</v>
      </c>
      <c r="C48" s="11" t="s">
        <v>93</v>
      </c>
      <c r="D48" s="128">
        <v>180</v>
      </c>
      <c r="E48" s="110">
        <v>3.4548944337811902E-2</v>
      </c>
      <c r="F48" s="128">
        <v>109</v>
      </c>
      <c r="G48" s="110">
        <v>2.2976391231028667E-2</v>
      </c>
      <c r="H48" s="70">
        <v>0.65137614678899092</v>
      </c>
      <c r="I48" s="71">
        <v>8</v>
      </c>
      <c r="J48" s="128">
        <v>170</v>
      </c>
      <c r="K48" s="72">
        <v>5.8823529411764719E-2</v>
      </c>
      <c r="L48" s="73">
        <v>4</v>
      </c>
      <c r="O48" s="13">
        <v>8</v>
      </c>
      <c r="P48" s="11" t="s">
        <v>74</v>
      </c>
      <c r="Q48" s="128">
        <v>1564</v>
      </c>
      <c r="R48" s="110">
        <v>3.6110084964905802E-2</v>
      </c>
      <c r="S48" s="128">
        <v>1613</v>
      </c>
      <c r="T48" s="110">
        <v>4.1233160356859838E-2</v>
      </c>
      <c r="U48" s="117">
        <v>-3.0378177309361432E-2</v>
      </c>
      <c r="V48" s="73">
        <v>-2</v>
      </c>
    </row>
    <row r="49" spans="2:22">
      <c r="B49" s="13">
        <v>9</v>
      </c>
      <c r="C49" s="11" t="s">
        <v>94</v>
      </c>
      <c r="D49" s="128">
        <v>171</v>
      </c>
      <c r="E49" s="110">
        <v>3.2821497120921306E-2</v>
      </c>
      <c r="F49" s="128">
        <v>119</v>
      </c>
      <c r="G49" s="110">
        <v>2.5084317032040473E-2</v>
      </c>
      <c r="H49" s="70">
        <v>0.43697478991596639</v>
      </c>
      <c r="I49" s="71">
        <v>5</v>
      </c>
      <c r="J49" s="128">
        <v>110</v>
      </c>
      <c r="K49" s="72">
        <v>0.55454545454545445</v>
      </c>
      <c r="L49" s="73">
        <v>10</v>
      </c>
      <c r="O49" s="13">
        <v>9</v>
      </c>
      <c r="P49" s="11" t="s">
        <v>73</v>
      </c>
      <c r="Q49" s="128">
        <v>1483</v>
      </c>
      <c r="R49" s="110">
        <v>3.4239933505725899E-2</v>
      </c>
      <c r="S49" s="128">
        <v>1335</v>
      </c>
      <c r="T49" s="110">
        <v>3.4126639229019144E-2</v>
      </c>
      <c r="U49" s="117">
        <v>0.1108614232209737</v>
      </c>
      <c r="V49" s="73">
        <v>0</v>
      </c>
    </row>
    <row r="50" spans="2:22">
      <c r="B50" s="37">
        <v>10</v>
      </c>
      <c r="C50" s="14" t="s">
        <v>74</v>
      </c>
      <c r="D50" s="103">
        <v>166</v>
      </c>
      <c r="E50" s="91">
        <v>3.1861804222648754E-2</v>
      </c>
      <c r="F50" s="103">
        <v>160</v>
      </c>
      <c r="G50" s="91">
        <v>3.3726812816188868E-2</v>
      </c>
      <c r="H50" s="74">
        <v>3.7500000000000089E-2</v>
      </c>
      <c r="I50" s="75">
        <v>-3</v>
      </c>
      <c r="J50" s="103">
        <v>248</v>
      </c>
      <c r="K50" s="51">
        <v>-0.33064516129032262</v>
      </c>
      <c r="L50" s="76">
        <v>-3</v>
      </c>
      <c r="O50" s="37">
        <v>10</v>
      </c>
      <c r="P50" s="14" t="s">
        <v>76</v>
      </c>
      <c r="Q50" s="103">
        <v>1426</v>
      </c>
      <c r="R50" s="91">
        <v>3.2923900997414109E-2</v>
      </c>
      <c r="S50" s="103">
        <v>1128</v>
      </c>
      <c r="T50" s="91">
        <v>2.88350929215982E-2</v>
      </c>
      <c r="U50" s="92">
        <v>0.26418439716312059</v>
      </c>
      <c r="V50" s="76">
        <v>1</v>
      </c>
    </row>
    <row r="51" spans="2:22">
      <c r="B51" s="163" t="s">
        <v>77</v>
      </c>
      <c r="C51" s="164"/>
      <c r="D51" s="104">
        <f>SUM(D41:D50)</f>
        <v>3184</v>
      </c>
      <c r="E51" s="47">
        <f>D51/D53</f>
        <v>0.61113243761996161</v>
      </c>
      <c r="F51" s="104">
        <f>SUM(F41:F50)</f>
        <v>2797</v>
      </c>
      <c r="G51" s="47">
        <f>F51/F53</f>
        <v>0.58958684654300164</v>
      </c>
      <c r="H51" s="78">
        <f>D51/F51-1</f>
        <v>0.13836253128351816</v>
      </c>
      <c r="I51" s="79"/>
      <c r="J51" s="104">
        <f>SUM(J41:J50)</f>
        <v>3260</v>
      </c>
      <c r="K51" s="49">
        <f>E51/J51-1</f>
        <v>-0.99981253606207976</v>
      </c>
      <c r="L51" s="80"/>
      <c r="O51" s="163" t="s">
        <v>77</v>
      </c>
      <c r="P51" s="164"/>
      <c r="Q51" s="104">
        <f>SUM(Q41:Q50)</f>
        <v>25989</v>
      </c>
      <c r="R51" s="47">
        <f>Q51/Q53</f>
        <v>0.60004155892131505</v>
      </c>
      <c r="S51" s="104">
        <f>SUM(S41:S50)</f>
        <v>23465</v>
      </c>
      <c r="T51" s="47">
        <f>S51/S53</f>
        <v>0.59983639663590582</v>
      </c>
      <c r="U51" s="78">
        <f>Q51/S51-1</f>
        <v>0.10756445770296197</v>
      </c>
      <c r="V51" s="81"/>
    </row>
    <row r="52" spans="2:22">
      <c r="B52" s="163" t="s">
        <v>30</v>
      </c>
      <c r="C52" s="164"/>
      <c r="D52" s="104">
        <f>D53-D51</f>
        <v>2026</v>
      </c>
      <c r="E52" s="47">
        <f>D52/D53</f>
        <v>0.38886756238003839</v>
      </c>
      <c r="F52" s="104">
        <f>F53-F51</f>
        <v>1947</v>
      </c>
      <c r="G52" s="47">
        <f>F52/F53</f>
        <v>0.4104131534569983</v>
      </c>
      <c r="H52" s="78">
        <f>D52/F52-1</f>
        <v>4.0575243965074392E-2</v>
      </c>
      <c r="I52" s="45"/>
      <c r="J52" s="104">
        <f>J53-SUM(J41:J50)</f>
        <v>2413</v>
      </c>
      <c r="K52" s="49">
        <f>E52/J52-1</f>
        <v>-0.99983884477315377</v>
      </c>
      <c r="L52" s="80"/>
      <c r="O52" s="163" t="s">
        <v>30</v>
      </c>
      <c r="P52" s="164"/>
      <c r="Q52" s="104">
        <f>Q53-Q51</f>
        <v>17323</v>
      </c>
      <c r="R52" s="47">
        <f>Q52/Q53</f>
        <v>0.39995844107868489</v>
      </c>
      <c r="S52" s="104">
        <f>S53-S51</f>
        <v>15654</v>
      </c>
      <c r="T52" s="47">
        <f>S52/S53</f>
        <v>0.40016360336409418</v>
      </c>
      <c r="U52" s="78">
        <f>Q52/S52-1</f>
        <v>0.10661811677526511</v>
      </c>
      <c r="V52" s="82"/>
    </row>
    <row r="53" spans="2:22">
      <c r="B53" s="185" t="s">
        <v>78</v>
      </c>
      <c r="C53" s="186"/>
      <c r="D53" s="59">
        <v>5210</v>
      </c>
      <c r="E53" s="83">
        <v>1</v>
      </c>
      <c r="F53" s="59">
        <v>4744</v>
      </c>
      <c r="G53" s="83">
        <v>1</v>
      </c>
      <c r="H53" s="84">
        <v>9.8229342327150082E-2</v>
      </c>
      <c r="I53" s="84"/>
      <c r="J53" s="59">
        <v>5673</v>
      </c>
      <c r="K53" s="21">
        <v>-8.1614665961572408E-2</v>
      </c>
      <c r="L53" s="85"/>
      <c r="O53" s="185" t="s">
        <v>78</v>
      </c>
      <c r="P53" s="186"/>
      <c r="Q53" s="59">
        <v>43312</v>
      </c>
      <c r="R53" s="83">
        <v>1</v>
      </c>
      <c r="S53" s="59">
        <v>39119</v>
      </c>
      <c r="T53" s="83">
        <v>1</v>
      </c>
      <c r="U53" s="86">
        <v>0.1071857665073237</v>
      </c>
      <c r="V53" s="85"/>
    </row>
  </sheetData>
  <mergeCells count="66"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V39:V40"/>
    <mergeCell ref="H39:H40"/>
    <mergeCell ref="K39:K40"/>
    <mergeCell ref="U39:U40"/>
    <mergeCell ref="D36:I36"/>
    <mergeCell ref="J36:L36"/>
    <mergeCell ref="Q36:V36"/>
    <mergeCell ref="D37:E38"/>
    <mergeCell ref="F37:G38"/>
    <mergeCell ref="L37:L38"/>
    <mergeCell ref="Q37:R38"/>
    <mergeCell ref="V37:V38"/>
    <mergeCell ref="B33:L33"/>
    <mergeCell ref="O33:V33"/>
    <mergeCell ref="C35:C37"/>
    <mergeCell ref="D35:I35"/>
    <mergeCell ref="I37:I38"/>
    <mergeCell ref="J37:J38"/>
    <mergeCell ref="B35:B37"/>
    <mergeCell ref="K37:K38"/>
    <mergeCell ref="U37:U38"/>
    <mergeCell ref="B38:B40"/>
    <mergeCell ref="O38:O40"/>
    <mergeCell ref="H37:H38"/>
    <mergeCell ref="O35:O37"/>
    <mergeCell ref="J35:L35"/>
    <mergeCell ref="P35:P37"/>
    <mergeCell ref="Q35:V35"/>
    <mergeCell ref="B32:L32"/>
    <mergeCell ref="O32:V32"/>
    <mergeCell ref="O8:O9"/>
    <mergeCell ref="D6:E7"/>
    <mergeCell ref="H8:H9"/>
    <mergeCell ref="B25:C25"/>
    <mergeCell ref="B26:C26"/>
    <mergeCell ref="F6:G7"/>
    <mergeCell ref="C7:C9"/>
    <mergeCell ref="J8:J9"/>
    <mergeCell ref="D5:H5"/>
    <mergeCell ref="I5:J5"/>
    <mergeCell ref="K5:O5"/>
    <mergeCell ref="B53:C53"/>
    <mergeCell ref="O53:P53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</mergeCells>
  <phoneticPr fontId="7" type="noConversion"/>
  <conditionalFormatting sqref="H25 O25">
    <cfRule type="cellIs" dxfId="190" priority="333" operator="lessThan">
      <formula>0</formula>
    </cfRule>
  </conditionalFormatting>
  <conditionalFormatting sqref="H26 J26 O26">
    <cfRule type="cellIs" dxfId="189" priority="334" operator="lessThan">
      <formula>0</formula>
    </cfRule>
  </conditionalFormatting>
  <conditionalFormatting sqref="H10:H14 J10:J14 O10:O14">
    <cfRule type="cellIs" dxfId="53" priority="36" operator="lessThan">
      <formula>0</formula>
    </cfRule>
  </conditionalFormatting>
  <conditionalFormatting sqref="H15:H24 J15:J24 O15:O24">
    <cfRule type="cellIs" dxfId="52" priority="35" operator="lessThan">
      <formula>0</formula>
    </cfRule>
  </conditionalFormatting>
  <conditionalFormatting sqref="D10:E24 G10:J24 L10:L24 N10:O24">
    <cfRule type="cellIs" dxfId="51" priority="34" operator="equal">
      <formula>0</formula>
    </cfRule>
  </conditionalFormatting>
  <conditionalFormatting sqref="F10:F24">
    <cfRule type="cellIs" dxfId="50" priority="33" operator="equal">
      <formula>0</formula>
    </cfRule>
  </conditionalFormatting>
  <conditionalFormatting sqref="K10:K24">
    <cfRule type="cellIs" dxfId="49" priority="32" operator="equal">
      <formula>0</formula>
    </cfRule>
  </conditionalFormatting>
  <conditionalFormatting sqref="M10:M24">
    <cfRule type="cellIs" dxfId="48" priority="31" operator="equal">
      <formula>0</formula>
    </cfRule>
  </conditionalFormatting>
  <conditionalFormatting sqref="O27 J27 H27">
    <cfRule type="cellIs" dxfId="47" priority="30" operator="lessThan">
      <formula>0</formula>
    </cfRule>
  </conditionalFormatting>
  <conditionalFormatting sqref="K52">
    <cfRule type="cellIs" dxfId="40" priority="28" operator="lessThan">
      <formula>0</formula>
    </cfRule>
  </conditionalFormatting>
  <conditionalFormatting sqref="H52 J52">
    <cfRule type="cellIs" dxfId="39" priority="29" operator="lessThan">
      <formula>0</formula>
    </cfRule>
  </conditionalFormatting>
  <conditionalFormatting sqref="K51">
    <cfRule type="cellIs" dxfId="38" priority="26" operator="lessThan">
      <formula>0</formula>
    </cfRule>
  </conditionalFormatting>
  <conditionalFormatting sqref="H51">
    <cfRule type="cellIs" dxfId="37" priority="27" operator="lessThan">
      <formula>0</formula>
    </cfRule>
  </conditionalFormatting>
  <conditionalFormatting sqref="L52">
    <cfRule type="cellIs" dxfId="36" priority="24" operator="lessThan">
      <formula>0</formula>
    </cfRule>
  </conditionalFormatting>
  <conditionalFormatting sqref="K52">
    <cfRule type="cellIs" dxfId="35" priority="25" operator="lessThan">
      <formula>0</formula>
    </cfRule>
  </conditionalFormatting>
  <conditionalFormatting sqref="L51">
    <cfRule type="cellIs" dxfId="34" priority="22" operator="lessThan">
      <formula>0</formula>
    </cfRule>
  </conditionalFormatting>
  <conditionalFormatting sqref="K51">
    <cfRule type="cellIs" dxfId="33" priority="23" operator="lessThan">
      <formula>0</formula>
    </cfRule>
  </conditionalFormatting>
  <conditionalFormatting sqref="L53">
    <cfRule type="cellIs" dxfId="32" priority="21" operator="lessThan">
      <formula>0</formula>
    </cfRule>
  </conditionalFormatting>
  <conditionalFormatting sqref="K41:K50 H41:H50">
    <cfRule type="cellIs" dxfId="31" priority="20" operator="lessThan">
      <formula>0</formula>
    </cfRule>
  </conditionalFormatting>
  <conditionalFormatting sqref="L41:L50">
    <cfRule type="cellIs" dxfId="30" priority="17" operator="lessThan">
      <formula>0</formula>
    </cfRule>
    <cfRule type="cellIs" dxfId="29" priority="18" operator="equal">
      <formula>0</formula>
    </cfRule>
    <cfRule type="cellIs" dxfId="28" priority="19" operator="greaterThan">
      <formula>0</formula>
    </cfRule>
  </conditionalFormatting>
  <conditionalFormatting sqref="I41:I50">
    <cfRule type="cellIs" dxfId="27" priority="14" operator="lessThan">
      <formula>0</formula>
    </cfRule>
    <cfRule type="cellIs" dxfId="26" priority="15" operator="equal">
      <formula>0</formula>
    </cfRule>
    <cfRule type="cellIs" dxfId="25" priority="16" operator="greaterThan">
      <formula>0</formula>
    </cfRule>
  </conditionalFormatting>
  <conditionalFormatting sqref="H53:I53 K53">
    <cfRule type="cellIs" dxfId="24" priority="13" operator="lessThan">
      <formula>0</formula>
    </cfRule>
  </conditionalFormatting>
  <conditionalFormatting sqref="U51">
    <cfRule type="cellIs" dxfId="11" priority="7" operator="lessThan">
      <formula>0</formula>
    </cfRule>
  </conditionalFormatting>
  <conditionalFormatting sqref="V51">
    <cfRule type="cellIs" dxfId="10" priority="10" operator="lessThan">
      <formula>0</formula>
    </cfRule>
    <cfRule type="cellIs" dxfId="9" priority="11" operator="equal">
      <formula>0</formula>
    </cfRule>
    <cfRule type="cellIs" dxfId="8" priority="12" operator="greaterThan">
      <formula>0</formula>
    </cfRule>
  </conditionalFormatting>
  <conditionalFormatting sqref="V52">
    <cfRule type="cellIs" dxfId="7" priority="9" operator="lessThan">
      <formula>0</formula>
    </cfRule>
  </conditionalFormatting>
  <conditionalFormatting sqref="U52">
    <cfRule type="cellIs" dxfId="6" priority="8" operator="lessThan">
      <formula>0</formula>
    </cfRule>
  </conditionalFormatting>
  <conditionalFormatting sqref="V53">
    <cfRule type="cellIs" dxfId="5" priority="6" operator="lessThan">
      <formula>0</formula>
    </cfRule>
  </conditionalFormatting>
  <conditionalFormatting sqref="U41:U50">
    <cfRule type="cellIs" dxfId="4" priority="5" operator="lessThan">
      <formula>0</formula>
    </cfRule>
  </conditionalFormatting>
  <conditionalFormatting sqref="V41:V50">
    <cfRule type="cellIs" dxfId="3" priority="2" operator="lessThan">
      <formula>0</formula>
    </cfRule>
    <cfRule type="cellIs" dxfId="2" priority="3" operator="equal">
      <formula>0</formula>
    </cfRule>
    <cfRule type="cellIs" dxfId="1" priority="4" operator="greaterThan">
      <formula>0</formula>
    </cfRule>
  </conditionalFormatting>
  <conditionalFormatting sqref="U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200">
        <v>43348</v>
      </c>
    </row>
    <row r="2" spans="2:15">
      <c r="B2" s="187" t="s">
        <v>36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3"/>
    </row>
    <row r="3" spans="2:15">
      <c r="B3" s="199" t="s">
        <v>35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54" t="s">
        <v>32</v>
      </c>
    </row>
    <row r="4" spans="2:15" ht="15" customHeight="1">
      <c r="B4" s="174" t="s">
        <v>0</v>
      </c>
      <c r="C4" s="176" t="s">
        <v>1</v>
      </c>
      <c r="D4" s="159" t="s">
        <v>82</v>
      </c>
      <c r="E4" s="150"/>
      <c r="F4" s="150"/>
      <c r="G4" s="150"/>
      <c r="H4" s="160"/>
      <c r="I4" s="150" t="s">
        <v>80</v>
      </c>
      <c r="J4" s="150"/>
      <c r="K4" s="159" t="s">
        <v>83</v>
      </c>
      <c r="L4" s="150"/>
      <c r="M4" s="150"/>
      <c r="N4" s="150"/>
      <c r="O4" s="160"/>
    </row>
    <row r="5" spans="2:15">
      <c r="B5" s="175"/>
      <c r="C5" s="177"/>
      <c r="D5" s="156" t="s">
        <v>84</v>
      </c>
      <c r="E5" s="157"/>
      <c r="F5" s="157"/>
      <c r="G5" s="157"/>
      <c r="H5" s="158"/>
      <c r="I5" s="157" t="s">
        <v>81</v>
      </c>
      <c r="J5" s="157"/>
      <c r="K5" s="156" t="s">
        <v>85</v>
      </c>
      <c r="L5" s="157"/>
      <c r="M5" s="157"/>
      <c r="N5" s="157"/>
      <c r="O5" s="158"/>
    </row>
    <row r="6" spans="2:15" ht="19.5" customHeight="1">
      <c r="B6" s="175"/>
      <c r="C6" s="175"/>
      <c r="D6" s="148">
        <v>2018</v>
      </c>
      <c r="E6" s="151"/>
      <c r="F6" s="161">
        <v>2017</v>
      </c>
      <c r="G6" s="161"/>
      <c r="H6" s="178" t="s">
        <v>23</v>
      </c>
      <c r="I6" s="180">
        <v>2018</v>
      </c>
      <c r="J6" s="148" t="s">
        <v>86</v>
      </c>
      <c r="K6" s="148">
        <v>2018</v>
      </c>
      <c r="L6" s="151"/>
      <c r="M6" s="161">
        <v>2017</v>
      </c>
      <c r="N6" s="151"/>
      <c r="O6" s="165" t="s">
        <v>23</v>
      </c>
    </row>
    <row r="7" spans="2:15" ht="19.5" customHeight="1">
      <c r="B7" s="166" t="s">
        <v>24</v>
      </c>
      <c r="C7" s="166" t="s">
        <v>25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5" customHeight="1">
      <c r="B8" s="166"/>
      <c r="C8" s="166"/>
      <c r="D8" s="136" t="s">
        <v>26</v>
      </c>
      <c r="E8" s="133" t="s">
        <v>2</v>
      </c>
      <c r="F8" s="132" t="s">
        <v>26</v>
      </c>
      <c r="G8" s="118" t="s">
        <v>2</v>
      </c>
      <c r="H8" s="168" t="s">
        <v>27</v>
      </c>
      <c r="I8" s="119" t="s">
        <v>26</v>
      </c>
      <c r="J8" s="170" t="s">
        <v>87</v>
      </c>
      <c r="K8" s="136" t="s">
        <v>26</v>
      </c>
      <c r="L8" s="114" t="s">
        <v>2</v>
      </c>
      <c r="M8" s="132" t="s">
        <v>26</v>
      </c>
      <c r="N8" s="114" t="s">
        <v>2</v>
      </c>
      <c r="O8" s="172" t="s">
        <v>27</v>
      </c>
    </row>
    <row r="9" spans="2:15" ht="15" customHeight="1">
      <c r="B9" s="167"/>
      <c r="C9" s="167"/>
      <c r="D9" s="134" t="s">
        <v>28</v>
      </c>
      <c r="E9" s="135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34" t="s">
        <v>28</v>
      </c>
      <c r="L9" s="135" t="s">
        <v>29</v>
      </c>
      <c r="M9" s="112" t="s">
        <v>28</v>
      </c>
      <c r="N9" s="135" t="s">
        <v>29</v>
      </c>
      <c r="O9" s="173"/>
    </row>
    <row r="10" spans="2:15">
      <c r="B10" s="90">
        <v>1</v>
      </c>
      <c r="C10" s="121" t="s">
        <v>9</v>
      </c>
      <c r="D10" s="102">
        <v>78</v>
      </c>
      <c r="E10" s="124">
        <v>0.3482142857142857</v>
      </c>
      <c r="F10" s="102">
        <v>63</v>
      </c>
      <c r="G10" s="126">
        <v>0.33510638297872342</v>
      </c>
      <c r="H10" s="116">
        <v>0.23809523809523814</v>
      </c>
      <c r="I10" s="106">
        <v>74</v>
      </c>
      <c r="J10" s="115">
        <v>5.4054054054053946E-2</v>
      </c>
      <c r="K10" s="102">
        <v>743</v>
      </c>
      <c r="L10" s="124">
        <v>0.41004415011037526</v>
      </c>
      <c r="M10" s="102">
        <v>721</v>
      </c>
      <c r="N10" s="126">
        <v>0.46307000642260759</v>
      </c>
      <c r="O10" s="116">
        <v>3.0513176144244092E-2</v>
      </c>
    </row>
    <row r="11" spans="2:15">
      <c r="B11" s="111">
        <v>2</v>
      </c>
      <c r="C11" s="122" t="s">
        <v>48</v>
      </c>
      <c r="D11" s="128">
        <v>39</v>
      </c>
      <c r="E11" s="125">
        <v>0.17410714285714285</v>
      </c>
      <c r="F11" s="128">
        <v>57</v>
      </c>
      <c r="G11" s="127">
        <v>0.30319148936170215</v>
      </c>
      <c r="H11" s="117">
        <v>-0.31578947368421051</v>
      </c>
      <c r="I11" s="129">
        <v>41</v>
      </c>
      <c r="J11" s="110">
        <v>-4.8780487804878092E-2</v>
      </c>
      <c r="K11" s="128">
        <v>310</v>
      </c>
      <c r="L11" s="125">
        <v>0.17108167770419427</v>
      </c>
      <c r="M11" s="128">
        <v>315</v>
      </c>
      <c r="N11" s="127">
        <v>0.20231213872832371</v>
      </c>
      <c r="O11" s="117">
        <v>-1.5873015873015928E-2</v>
      </c>
    </row>
    <row r="12" spans="2:15">
      <c r="B12" s="111">
        <v>3</v>
      </c>
      <c r="C12" s="122" t="s">
        <v>4</v>
      </c>
      <c r="D12" s="128">
        <v>28</v>
      </c>
      <c r="E12" s="125">
        <v>0.125</v>
      </c>
      <c r="F12" s="128">
        <v>17</v>
      </c>
      <c r="G12" s="127">
        <v>9.0425531914893623E-2</v>
      </c>
      <c r="H12" s="117">
        <v>0.64705882352941169</v>
      </c>
      <c r="I12" s="129">
        <v>7</v>
      </c>
      <c r="J12" s="110">
        <v>3</v>
      </c>
      <c r="K12" s="128">
        <v>202</v>
      </c>
      <c r="L12" s="125">
        <v>0.11147902869757174</v>
      </c>
      <c r="M12" s="128">
        <v>67</v>
      </c>
      <c r="N12" s="127">
        <v>4.3031470777135518E-2</v>
      </c>
      <c r="O12" s="117">
        <v>2.0149253731343282</v>
      </c>
    </row>
    <row r="13" spans="2:15">
      <c r="B13" s="111">
        <v>4</v>
      </c>
      <c r="C13" s="122" t="s">
        <v>16</v>
      </c>
      <c r="D13" s="128">
        <v>21</v>
      </c>
      <c r="E13" s="125">
        <v>9.375E-2</v>
      </c>
      <c r="F13" s="128">
        <v>18</v>
      </c>
      <c r="G13" s="127">
        <v>9.5744680851063829E-2</v>
      </c>
      <c r="H13" s="117">
        <v>0.16666666666666674</v>
      </c>
      <c r="I13" s="129">
        <v>11</v>
      </c>
      <c r="J13" s="110">
        <v>0.90909090909090917</v>
      </c>
      <c r="K13" s="128">
        <v>127</v>
      </c>
      <c r="L13" s="125">
        <v>7.0088300220750549E-2</v>
      </c>
      <c r="M13" s="128">
        <v>130</v>
      </c>
      <c r="N13" s="127">
        <v>8.3493898522800258E-2</v>
      </c>
      <c r="O13" s="117">
        <v>-2.3076923076923106E-2</v>
      </c>
    </row>
    <row r="14" spans="2:15">
      <c r="B14" s="43">
        <v>5</v>
      </c>
      <c r="C14" s="123" t="s">
        <v>88</v>
      </c>
      <c r="D14" s="103">
        <v>9</v>
      </c>
      <c r="E14" s="100">
        <v>4.0178571428571432E-2</v>
      </c>
      <c r="F14" s="103">
        <v>5</v>
      </c>
      <c r="G14" s="16">
        <v>2.6595744680851064E-2</v>
      </c>
      <c r="H14" s="92">
        <v>0.8</v>
      </c>
      <c r="I14" s="57">
        <v>5</v>
      </c>
      <c r="J14" s="91">
        <v>0.8</v>
      </c>
      <c r="K14" s="103">
        <v>78</v>
      </c>
      <c r="L14" s="100">
        <v>4.3046357615894038E-2</v>
      </c>
      <c r="M14" s="103">
        <v>32</v>
      </c>
      <c r="N14" s="16">
        <v>2.0552344251766216E-2</v>
      </c>
      <c r="O14" s="92">
        <v>1.4375</v>
      </c>
    </row>
    <row r="15" spans="2:15">
      <c r="B15" s="163" t="s">
        <v>52</v>
      </c>
      <c r="C15" s="164"/>
      <c r="D15" s="45">
        <f>SUM(D10:D14)</f>
        <v>175</v>
      </c>
      <c r="E15" s="46">
        <f>D15/D17</f>
        <v>0.78125</v>
      </c>
      <c r="F15" s="45">
        <f>SUM(F10:F14)</f>
        <v>160</v>
      </c>
      <c r="G15" s="46">
        <f>F15/F17</f>
        <v>0.85106382978723405</v>
      </c>
      <c r="H15" s="50">
        <f>D15/F15-1</f>
        <v>9.375E-2</v>
      </c>
      <c r="I15" s="45">
        <f>SUM(I10:I14)</f>
        <v>138</v>
      </c>
      <c r="J15" s="46">
        <f>I15/I17</f>
        <v>0.83636363636363631</v>
      </c>
      <c r="K15" s="45">
        <f>SUM(K10:K14)</f>
        <v>1460</v>
      </c>
      <c r="L15" s="46">
        <f>K15/K17</f>
        <v>0.80573951434878588</v>
      </c>
      <c r="M15" s="45">
        <f>SUM(M10:M14)</f>
        <v>1265</v>
      </c>
      <c r="N15" s="46">
        <f>M15/M17</f>
        <v>0.81245985870263326</v>
      </c>
      <c r="O15" s="50">
        <f>K15/M15-1</f>
        <v>0.1541501976284585</v>
      </c>
    </row>
    <row r="16" spans="2:15" s="44" customFormat="1">
      <c r="B16" s="163" t="s">
        <v>30</v>
      </c>
      <c r="C16" s="164"/>
      <c r="D16" s="14">
        <f>D17-SUM(D10:D14)</f>
        <v>49</v>
      </c>
      <c r="E16" s="15">
        <f>D16/D17</f>
        <v>0.21875</v>
      </c>
      <c r="F16" s="14">
        <f>F17-SUM(F10:F14)</f>
        <v>28</v>
      </c>
      <c r="G16" s="15">
        <f>F16/F17</f>
        <v>0.14893617021276595</v>
      </c>
      <c r="H16" s="17">
        <f>D16/F16-1</f>
        <v>0.75</v>
      </c>
      <c r="I16" s="14">
        <f>I17-SUM(I10:I14)</f>
        <v>27</v>
      </c>
      <c r="J16" s="51">
        <f>D16/I16-1</f>
        <v>0.81481481481481488</v>
      </c>
      <c r="K16" s="14">
        <f>K17-SUM(K10:K14)</f>
        <v>352</v>
      </c>
      <c r="L16" s="15">
        <f>K16/K17</f>
        <v>0.19426048565121412</v>
      </c>
      <c r="M16" s="14">
        <f>M17-SUM(M10:M14)</f>
        <v>292</v>
      </c>
      <c r="N16" s="15">
        <f>M16/M17</f>
        <v>0.18754014129736674</v>
      </c>
      <c r="O16" s="17">
        <f>K16/M16-1</f>
        <v>0.20547945205479445</v>
      </c>
    </row>
    <row r="17" spans="2:15">
      <c r="B17" s="93"/>
      <c r="C17" s="94" t="s">
        <v>31</v>
      </c>
      <c r="D17" s="105">
        <v>224</v>
      </c>
      <c r="E17" s="95">
        <v>1</v>
      </c>
      <c r="F17" s="105">
        <v>188</v>
      </c>
      <c r="G17" s="96">
        <v>1</v>
      </c>
      <c r="H17" s="97">
        <v>0.1914893617021276</v>
      </c>
      <c r="I17" s="107">
        <v>165</v>
      </c>
      <c r="J17" s="98">
        <v>0.35757575757575766</v>
      </c>
      <c r="K17" s="105">
        <v>1812</v>
      </c>
      <c r="L17" s="95">
        <v>1</v>
      </c>
      <c r="M17" s="105">
        <v>1557</v>
      </c>
      <c r="N17" s="96">
        <v>1.0000000000000004</v>
      </c>
      <c r="O17" s="97">
        <v>0.16377649325626198</v>
      </c>
    </row>
    <row r="18" spans="2:15">
      <c r="B18" t="s">
        <v>55</v>
      </c>
    </row>
    <row r="19" spans="2:15">
      <c r="B19" s="52" t="s">
        <v>47</v>
      </c>
    </row>
    <row r="20" spans="2:15">
      <c r="B20" s="53" t="s">
        <v>49</v>
      </c>
    </row>
    <row r="21" spans="2:15">
      <c r="B21" s="22" t="s">
        <v>56</v>
      </c>
    </row>
    <row r="22" spans="2:15">
      <c r="B22" s="22" t="s">
        <v>46</v>
      </c>
    </row>
    <row r="23" spans="2:15">
      <c r="B23" s="22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52" priority="243" operator="lessThan">
      <formula>0</formula>
    </cfRule>
  </conditionalFormatting>
  <conditionalFormatting sqref="O16">
    <cfRule type="cellIs" dxfId="151" priority="242" operator="lessThan">
      <formula>0</formula>
    </cfRule>
  </conditionalFormatting>
  <conditionalFormatting sqref="J16">
    <cfRule type="cellIs" dxfId="150" priority="241" operator="lessThan">
      <formula>0</formula>
    </cfRule>
  </conditionalFormatting>
  <conditionalFormatting sqref="H15 O15">
    <cfRule type="cellIs" dxfId="149" priority="228" operator="lessThan">
      <formula>0</formula>
    </cfRule>
  </conditionalFormatting>
  <conditionalFormatting sqref="H10:H14 J10:J14 O10:O14">
    <cfRule type="cellIs" dxfId="46" priority="6" operator="lessThan">
      <formula>0</formula>
    </cfRule>
  </conditionalFormatting>
  <conditionalFormatting sqref="D10:E14 G10:J14 L10:L14 N10:O14">
    <cfRule type="cellIs" dxfId="45" priority="5" operator="equal">
      <formula>0</formula>
    </cfRule>
  </conditionalFormatting>
  <conditionalFormatting sqref="F10:F14">
    <cfRule type="cellIs" dxfId="44" priority="4" operator="equal">
      <formula>0</formula>
    </cfRule>
  </conditionalFormatting>
  <conditionalFormatting sqref="K10:K14">
    <cfRule type="cellIs" dxfId="43" priority="3" operator="equal">
      <formula>0</formula>
    </cfRule>
  </conditionalFormatting>
  <conditionalFormatting sqref="M10:M14">
    <cfRule type="cellIs" dxfId="42" priority="2" operator="equal">
      <formula>0</formula>
    </cfRule>
  </conditionalFormatting>
  <conditionalFormatting sqref="O17 J17 H17">
    <cfRule type="cellIs" dxfId="4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CV&gt;3.5T</vt:lpstr>
      <vt:lpstr>CV&gt;3.5T - segments 1</vt:lpstr>
      <vt:lpstr>CV&gt;3.5T - segments 2</vt:lpstr>
      <vt:lpstr>LCV&lt;=3.5T</vt:lpstr>
      <vt:lpstr>BUS&gt;3.5T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2018-09-05T10:42:53Z</dcterms:modified>
</cp:coreProperties>
</file>