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1025"/>
  </bookViews>
  <sheets>
    <sheet name="Summary table" sheetId="7" r:id="rId1"/>
    <sheet name="CV&gt;3.5T" sheetId="1" r:id="rId2"/>
    <sheet name="CV&gt;3.5T - segments 1" sheetId="3" r:id="rId3"/>
    <sheet name="CV&gt;3.5T -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</workbook>
</file>

<file path=xl/calcChain.xml><?xml version="1.0" encoding="utf-8"?>
<calcChain xmlns="http://schemas.openxmlformats.org/spreadsheetml/2006/main">
  <c r="D18" i="1" l="1"/>
  <c r="D19" i="1"/>
  <c r="M18" i="1"/>
  <c r="N18" i="1" s="1"/>
  <c r="K18" i="1"/>
  <c r="L18" i="1" s="1"/>
  <c r="I18" i="1"/>
  <c r="J18" i="1" s="1"/>
  <c r="G18" i="1"/>
  <c r="F18" i="1"/>
  <c r="H18" i="1" s="1"/>
  <c r="E18" i="1"/>
  <c r="E19" i="1" l="1"/>
  <c r="I19" i="1"/>
  <c r="M19" i="1"/>
  <c r="N19" i="1" s="1"/>
  <c r="F19" i="1"/>
  <c r="G19" i="1" s="1"/>
  <c r="J19" i="1"/>
  <c r="O18" i="1"/>
  <c r="K19" i="1"/>
  <c r="J52" i="4"/>
  <c r="S51" i="4"/>
  <c r="T51" i="4" s="1"/>
  <c r="Q51" i="4"/>
  <c r="Q52" i="4"/>
  <c r="R52" i="4" s="1"/>
  <c r="J51" i="4"/>
  <c r="F51" i="4"/>
  <c r="G51" i="4" s="1"/>
  <c r="D51" i="4"/>
  <c r="E51" i="4" s="1"/>
  <c r="K51" i="4" s="1"/>
  <c r="M16" i="5"/>
  <c r="O16" i="5" s="1"/>
  <c r="K16" i="5"/>
  <c r="L16" i="5" s="1"/>
  <c r="I16" i="5"/>
  <c r="F16" i="5"/>
  <c r="G16" i="5" s="1"/>
  <c r="D16" i="5"/>
  <c r="M15" i="5"/>
  <c r="K15" i="5"/>
  <c r="O15" i="5" s="1"/>
  <c r="I15" i="5"/>
  <c r="J15" i="5" s="1"/>
  <c r="F15" i="5"/>
  <c r="G15" i="5" s="1"/>
  <c r="D15" i="5"/>
  <c r="M26" i="4"/>
  <c r="K26" i="4"/>
  <c r="L26" i="4" s="1"/>
  <c r="I26" i="4"/>
  <c r="F26" i="4"/>
  <c r="G26" i="4"/>
  <c r="D26" i="4"/>
  <c r="E26" i="4" s="1"/>
  <c r="M25" i="4"/>
  <c r="N25" i="4" s="1"/>
  <c r="K25" i="4"/>
  <c r="L25" i="4" s="1"/>
  <c r="I25" i="4"/>
  <c r="F25" i="4"/>
  <c r="G25" i="4" s="1"/>
  <c r="D25" i="4"/>
  <c r="E25" i="4" s="1"/>
  <c r="N26" i="4"/>
  <c r="J25" i="4"/>
  <c r="E15" i="5"/>
  <c r="N15" i="5"/>
  <c r="E16" i="5"/>
  <c r="H26" i="4"/>
  <c r="H51" i="4"/>
  <c r="R51" i="4"/>
  <c r="D52" i="4"/>
  <c r="S52" i="4"/>
  <c r="T52" i="4" s="1"/>
  <c r="U51" i="4"/>
  <c r="H19" i="1" l="1"/>
  <c r="L19" i="1"/>
  <c r="O19" i="1"/>
  <c r="F52" i="4"/>
  <c r="G52" i="4" s="1"/>
  <c r="H15" i="5"/>
  <c r="N16" i="5"/>
  <c r="J16" i="5"/>
  <c r="H16" i="5"/>
  <c r="L15" i="5"/>
  <c r="U52" i="4"/>
  <c r="E52" i="4"/>
  <c r="K52" i="4" s="1"/>
  <c r="H25" i="4"/>
  <c r="O26" i="4"/>
  <c r="O25" i="4"/>
  <c r="J26" i="4"/>
  <c r="H52" i="4" l="1"/>
</calcChain>
</file>

<file path=xl/sharedStrings.xml><?xml version="1.0" encoding="utf-8"?>
<sst xmlns="http://schemas.openxmlformats.org/spreadsheetml/2006/main" count="627" uniqueCount="112">
  <si>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</si>
  <si>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</si>
  <si>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</si>
  <si>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</si>
  <si>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</si>
  <si>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</si>
  <si>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</si>
  <si>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</si>
  <si>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</si>
  <si>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</si>
  <si>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</si>
  <si>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</si>
  <si>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</si>
  <si>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</si>
  <si>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</si>
  <si>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</si>
  <si>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</si>
  <si>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</si>
  <si>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</si>
  <si>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</si>
  <si>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</si>
  <si>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</si>
  <si>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</si>
  <si>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</si>
  <si>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</si>
  <si>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</si>
  <si>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</si>
  <si>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</si>
  <si>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</si>
  <si>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</si>
  <si>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</si>
  <si>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</si>
  <si>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</si>
  <si>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</si>
  <si>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</si>
  <si>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</si>
  <si>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</si>
  <si>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</si>
  <si>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</si>
  <si>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</si>
  <si>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</si>
  <si>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</si>
  <si>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</si>
  <si>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</si>
  <si>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</si>
  <si>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</si>
  <si>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</si>
  <si>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</si>
  <si>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</si>
  <si>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</si>
  <si>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</si>
  <si>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</si>
  <si>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</si>
  <si>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</si>
  <si>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</si>
  <si>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</si>
  <si>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</si>
  <si>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</si>
  <si>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</si>
  <si>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</si>
  <si>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IVECO-IRISBUS</t>
  </si>
  <si>
    <t>Maj</t>
  </si>
  <si>
    <t>May</t>
  </si>
  <si>
    <t>Rejestracje nowych samochodów dostawczych do 3,5T, ranking modeli - Maj 2018</t>
  </si>
  <si>
    <t>Rejestracje nowych samochodów dostawczych do 3,5T, ranking modeli - 2018 narastająco</t>
  </si>
  <si>
    <t>Registrations of new LCV up to 3.5T, Top Models - May 2018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</si>
  <si>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</si>
  <si>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</si>
  <si>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</si>
  <si>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</si>
  <si>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</si>
  <si>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</si>
  <si>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</si>
  <si>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</si>
  <si>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</si>
  <si>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</si>
  <si>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</si>
  <si>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</si>
  <si>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</si>
  <si>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Fiat Fiorino</t>
  </si>
  <si>
    <t>Dacia Dokker</t>
  </si>
  <si>
    <t>Volkswagen Crafter</t>
  </si>
  <si>
    <t>Citroen Jumper</t>
  </si>
  <si>
    <t>RAZEM 1-10</t>
  </si>
  <si>
    <t>RAZEM / TOTAL</t>
  </si>
  <si>
    <t>06/07/2018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</si>
  <si>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</si>
  <si>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</si>
  <si>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</si>
  <si>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</si>
  <si>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</si>
  <si>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</si>
  <si>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Cze/Maj
Zmiana poz</t>
  </si>
  <si>
    <t>Jun/May Ch position</t>
  </si>
  <si>
    <t>Opel Movano</t>
  </si>
  <si>
    <t>RAZEM / Sub Total 1-7</t>
  </si>
  <si>
    <t>FIRST REGISTRATIONS OF NEW COMMERCIAL VEHICLES OVER 3.5T</t>
  </si>
  <si>
    <t>2018
Jun</t>
  </si>
  <si>
    <t>2017
Jun</t>
  </si>
  <si>
    <t>% change y/y</t>
  </si>
  <si>
    <t>2018
Jan - Jun</t>
  </si>
  <si>
    <t>2017
Jan - Jun</t>
  </si>
  <si>
    <t>CV - TOTAL</t>
  </si>
  <si>
    <t>special vehicles over 3.5T</t>
  </si>
  <si>
    <t>road tractors*</t>
  </si>
  <si>
    <t>buses over 3.5T</t>
  </si>
  <si>
    <t>COMMERCIAL VEHICLES - TOTAL</t>
  </si>
  <si>
    <t>*/ The data does not cover new registrations of domestic producers  their own brands</t>
  </si>
  <si>
    <t>commercial vehicles over 3.5T*</t>
  </si>
  <si>
    <t>BUSES - TOTAL*</t>
  </si>
  <si>
    <t>units</t>
  </si>
  <si>
    <t>***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</si>
</sst>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/>
    </xf>
    <xf numFmtId="164" fontId="3" fillId="0" borderId="15" xfId="7" applyNumberFormat="1" applyFont="1" applyFill="1" applyBorder="1" applyAlignment="1">
      <alignment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" xfId="4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0" fillId="0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wrapText="1"/>
    </xf>
    <xf numFmtId="165" fontId="5" fillId="4" borderId="2" xfId="1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165" fontId="13" fillId="4" borderId="2" xfId="12" applyNumberFormat="1" applyFont="1" applyFill="1" applyBorder="1" applyAlignment="1">
      <alignment horizontal="center"/>
    </xf>
    <xf numFmtId="164" fontId="13" fillId="4" borderId="2" xfId="24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81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13</xdr:row>
      <xdr:rowOff>74083</xdr:rowOff>
    </xdr:from>
    <xdr:to>
      <xdr:col>7</xdr:col>
      <xdr:colOff>372214</xdr:colOff>
      <xdr:row>32</xdr:row>
      <xdr:rowOff>27149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3884083"/>
          <a:ext cx="6066046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33</xdr:row>
      <xdr:rowOff>84667</xdr:rowOff>
    </xdr:from>
    <xdr:to>
      <xdr:col>7</xdr:col>
      <xdr:colOff>334366</xdr:colOff>
      <xdr:row>54</xdr:row>
      <xdr:rowOff>53007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7704667"/>
          <a:ext cx="6059949" cy="396884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105834</xdr:colOff>
      <xdr:row>56</xdr:row>
      <xdr:rowOff>95250</xdr:rowOff>
    </xdr:from>
    <xdr:to>
      <xdr:col>7</xdr:col>
      <xdr:colOff>328955</xdr:colOff>
      <xdr:row>75</xdr:row>
      <xdr:rowOff>84895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34" y="12096750"/>
          <a:ext cx="6139204" cy="36091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B12" sqref="B12"/>
    </sheetView>
  </sheetViews>
  <sheetFormatPr defaultRowHeight="15"/>
  <cols>
    <col min="1" max="1" width="1.7109375" customWidth="1"/>
    <col min="2" max="2" width="32.28515625" customWidth="1"/>
    <col min="3" max="8" width="11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56</v>
      </c>
      <c r="D1" s="57"/>
      <c r="E1" s="57"/>
      <c r="F1" s="57"/>
      <c r="G1" s="57"/>
      <c r="H1" t="s">
        <v>85</v>
      </c>
    </row>
    <row r="2" spans="2:8">
      <c r="H2" s="2" t="s">
        <v>110</v>
      </c>
    </row>
    <row r="3" spans="2:8" ht="26.25" customHeight="1">
      <c r="B3" s="209" t="s">
        <v>96</v>
      </c>
      <c r="C3" s="210"/>
      <c r="D3" s="210"/>
      <c r="E3" s="210"/>
      <c r="F3" s="210"/>
      <c r="G3" s="210"/>
      <c r="H3" s="211"/>
    </row>
    <row r="4" spans="2:8" ht="26.25" customHeight="1">
      <c r="B4" s="212"/>
      <c r="C4" s="213" t="s">
        <v>97</v>
      </c>
      <c r="D4" s="213" t="s">
        <v>98</v>
      </c>
      <c r="E4" s="214" t="s">
        <v>99</v>
      </c>
      <c r="F4" s="213" t="s">
        <v>100</v>
      </c>
      <c r="G4" s="213" t="s">
        <v>101</v>
      </c>
      <c r="H4" s="214" t="s">
        <v>99</v>
      </c>
    </row>
    <row r="5" spans="2:8" ht="26.25" customHeight="1">
      <c r="B5" s="3" t="s">
        <v>102</v>
      </c>
      <c r="C5" s="215">
        <v>2613</v>
      </c>
      <c r="D5" s="215">
        <v>2403</v>
      </c>
      <c r="E5" s="216">
        <v>8.739076154806491E-2</v>
      </c>
      <c r="F5" s="215">
        <v>15079</v>
      </c>
      <c r="G5" s="215">
        <v>13257</v>
      </c>
      <c r="H5" s="216">
        <v>0.13743682582786443</v>
      </c>
    </row>
    <row r="6" spans="2:8" ht="26.25" customHeight="1">
      <c r="B6" s="4" t="s">
        <v>108</v>
      </c>
      <c r="C6" s="217">
        <v>628</v>
      </c>
      <c r="D6" s="217">
        <v>578</v>
      </c>
      <c r="E6" s="218">
        <v>8.6505190311418678E-2</v>
      </c>
      <c r="F6" s="217">
        <v>3365</v>
      </c>
      <c r="G6" s="217">
        <v>2687</v>
      </c>
      <c r="H6" s="218">
        <v>0.25232601414216593</v>
      </c>
    </row>
    <row r="7" spans="2:8" ht="26.25" customHeight="1">
      <c r="B7" s="4" t="s">
        <v>103</v>
      </c>
      <c r="C7" s="217">
        <v>55</v>
      </c>
      <c r="D7" s="217">
        <v>30</v>
      </c>
      <c r="E7" s="218">
        <v>0.83333333333333326</v>
      </c>
      <c r="F7" s="217">
        <v>309</v>
      </c>
      <c r="G7" s="217">
        <v>200</v>
      </c>
      <c r="H7" s="218">
        <v>0.54499999999999993</v>
      </c>
    </row>
    <row r="8" spans="2:8" ht="26.25" customHeight="1">
      <c r="B8" s="5" t="s">
        <v>104</v>
      </c>
      <c r="C8" s="217">
        <v>1930</v>
      </c>
      <c r="D8" s="217">
        <v>1795</v>
      </c>
      <c r="E8" s="219">
        <v>7.5208913649025044E-2</v>
      </c>
      <c r="F8" s="217">
        <v>11405</v>
      </c>
      <c r="G8" s="217">
        <v>10370</v>
      </c>
      <c r="H8" s="219">
        <v>9.9807135969141703E-2</v>
      </c>
    </row>
    <row r="9" spans="2:8" ht="26.25" customHeight="1">
      <c r="B9" s="3" t="s">
        <v>109</v>
      </c>
      <c r="C9" s="215">
        <v>240</v>
      </c>
      <c r="D9" s="215">
        <v>219</v>
      </c>
      <c r="E9" s="216">
        <v>9.5890410958904049E-2</v>
      </c>
      <c r="F9" s="215">
        <v>1423</v>
      </c>
      <c r="G9" s="215">
        <v>1153</v>
      </c>
      <c r="H9" s="216">
        <v>0.23417172593235036</v>
      </c>
    </row>
    <row r="10" spans="2:8" ht="26.25" customHeight="1">
      <c r="B10" s="5" t="s">
        <v>105</v>
      </c>
      <c r="C10" s="217">
        <v>240</v>
      </c>
      <c r="D10" s="217">
        <v>219</v>
      </c>
      <c r="E10" s="219">
        <v>9.5890410958904049E-2</v>
      </c>
      <c r="F10" s="217">
        <v>1423</v>
      </c>
      <c r="G10" s="217">
        <v>1153</v>
      </c>
      <c r="H10" s="219">
        <v>0.23417172593235036</v>
      </c>
    </row>
    <row r="11" spans="2:8" ht="26.25" customHeight="1">
      <c r="B11" s="220" t="s">
        <v>106</v>
      </c>
      <c r="C11" s="221">
        <v>2853</v>
      </c>
      <c r="D11" s="221">
        <v>2622</v>
      </c>
      <c r="E11" s="222">
        <v>8.8100686498855829E-2</v>
      </c>
      <c r="F11" s="221">
        <v>16502</v>
      </c>
      <c r="G11" s="221">
        <v>14410</v>
      </c>
      <c r="H11" s="222">
        <v>0.14517696044413597</v>
      </c>
    </row>
    <row r="12" spans="2:8" ht="15" customHeight="1">
      <c r="B12" s="58" t="s">
        <v>107</v>
      </c>
    </row>
    <row r="18" spans="16:16">
      <c r="P18" s="85"/>
    </row>
  </sheetData>
  <mergeCells count="1">
    <mergeCell ref="B3:H3"/>
  </mergeCells>
  <phoneticPr fontId="7" type="noConversion"/>
  <conditionalFormatting sqref="E9:E10 H9:H10">
    <cfRule type="cellIs" dxfId="5" priority="2" operator="lessThan">
      <formula>0</formula>
    </cfRule>
  </conditionalFormatting>
  <conditionalFormatting sqref="E5:E7 H5:H7 H11 E11">
    <cfRule type="cellIs" dxfId="3" priority="3" operator="lessThan">
      <formula>0</formula>
    </cfRule>
  </conditionalFormatting>
  <conditionalFormatting sqref="E8 H8">
    <cfRule type="cellIs" dxfId="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B21" sqref="B2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0.28515625" customWidth="1"/>
  </cols>
  <sheetData>
    <row r="1" spans="2:15">
      <c r="B1" t="s">
        <v>7</v>
      </c>
      <c r="E1" s="57"/>
      <c r="O1" t="s">
        <v>85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 t="s">
        <v>38</v>
      </c>
    </row>
    <row r="5" spans="2:15" ht="14.25" customHeight="1">
      <c r="B5" s="176" t="s">
        <v>0</v>
      </c>
      <c r="C5" s="178" t="s">
        <v>1</v>
      </c>
      <c r="D5" s="180" t="s">
        <v>86</v>
      </c>
      <c r="E5" s="181"/>
      <c r="F5" s="181"/>
      <c r="G5" s="181"/>
      <c r="H5" s="182"/>
      <c r="I5" s="181" t="s">
        <v>61</v>
      </c>
      <c r="J5" s="181"/>
      <c r="K5" s="180" t="s">
        <v>87</v>
      </c>
      <c r="L5" s="181"/>
      <c r="M5" s="181"/>
      <c r="N5" s="181"/>
      <c r="O5" s="182"/>
    </row>
    <row r="6" spans="2:15" ht="14.45" customHeight="1">
      <c r="B6" s="177"/>
      <c r="C6" s="179"/>
      <c r="D6" s="190" t="s">
        <v>88</v>
      </c>
      <c r="E6" s="191"/>
      <c r="F6" s="191"/>
      <c r="G6" s="191"/>
      <c r="H6" s="192"/>
      <c r="I6" s="191" t="s">
        <v>62</v>
      </c>
      <c r="J6" s="191"/>
      <c r="K6" s="190" t="s">
        <v>89</v>
      </c>
      <c r="L6" s="191"/>
      <c r="M6" s="191"/>
      <c r="N6" s="191"/>
      <c r="O6" s="192"/>
    </row>
    <row r="7" spans="2:15" ht="14.45" customHeight="1">
      <c r="B7" s="177"/>
      <c r="C7" s="177"/>
      <c r="D7" s="174">
        <v>2018</v>
      </c>
      <c r="E7" s="160"/>
      <c r="F7" s="159">
        <v>2017</v>
      </c>
      <c r="G7" s="159"/>
      <c r="H7" s="183" t="s">
        <v>23</v>
      </c>
      <c r="I7" s="185">
        <v>2018</v>
      </c>
      <c r="J7" s="174" t="s">
        <v>90</v>
      </c>
      <c r="K7" s="174">
        <v>2018</v>
      </c>
      <c r="L7" s="160"/>
      <c r="M7" s="159">
        <v>2017</v>
      </c>
      <c r="N7" s="160"/>
      <c r="O7" s="165" t="s">
        <v>23</v>
      </c>
    </row>
    <row r="8" spans="2:15" ht="14.45" customHeight="1">
      <c r="B8" s="166" t="s">
        <v>24</v>
      </c>
      <c r="C8" s="166" t="s">
        <v>25</v>
      </c>
      <c r="D8" s="175"/>
      <c r="E8" s="162"/>
      <c r="F8" s="161"/>
      <c r="G8" s="161"/>
      <c r="H8" s="184"/>
      <c r="I8" s="186"/>
      <c r="J8" s="187"/>
      <c r="K8" s="175"/>
      <c r="L8" s="162"/>
      <c r="M8" s="161"/>
      <c r="N8" s="162"/>
      <c r="O8" s="165"/>
    </row>
    <row r="9" spans="2:15" ht="14.25" customHeight="1">
      <c r="B9" s="166"/>
      <c r="C9" s="166"/>
      <c r="D9" s="95" t="s">
        <v>26</v>
      </c>
      <c r="E9" s="106" t="s">
        <v>2</v>
      </c>
      <c r="F9" s="102" t="s">
        <v>26</v>
      </c>
      <c r="G9" s="103" t="s">
        <v>2</v>
      </c>
      <c r="H9" s="168" t="s">
        <v>27</v>
      </c>
      <c r="I9" s="104" t="s">
        <v>26</v>
      </c>
      <c r="J9" s="170" t="s">
        <v>91</v>
      </c>
      <c r="K9" s="95" t="s">
        <v>26</v>
      </c>
      <c r="L9" s="92" t="s">
        <v>2</v>
      </c>
      <c r="M9" s="102" t="s">
        <v>26</v>
      </c>
      <c r="N9" s="92" t="s">
        <v>2</v>
      </c>
      <c r="O9" s="172" t="s">
        <v>27</v>
      </c>
    </row>
    <row r="10" spans="2:15" ht="14.45" customHeight="1">
      <c r="B10" s="167"/>
      <c r="C10" s="167"/>
      <c r="D10" s="93" t="s">
        <v>28</v>
      </c>
      <c r="E10" s="94" t="s">
        <v>29</v>
      </c>
      <c r="F10" s="90" t="s">
        <v>28</v>
      </c>
      <c r="G10" s="91" t="s">
        <v>29</v>
      </c>
      <c r="H10" s="169"/>
      <c r="I10" s="105" t="s">
        <v>28</v>
      </c>
      <c r="J10" s="171"/>
      <c r="K10" s="93" t="s">
        <v>28</v>
      </c>
      <c r="L10" s="94" t="s">
        <v>29</v>
      </c>
      <c r="M10" s="90" t="s">
        <v>28</v>
      </c>
      <c r="N10" s="94" t="s">
        <v>29</v>
      </c>
      <c r="O10" s="173"/>
    </row>
    <row r="11" spans="2:15" ht="14.45" customHeight="1">
      <c r="B11" s="96">
        <v>1</v>
      </c>
      <c r="C11" s="107" t="s">
        <v>3</v>
      </c>
      <c r="D11" s="122">
        <v>650</v>
      </c>
      <c r="E11" s="116">
        <v>0.24875621890547264</v>
      </c>
      <c r="F11" s="122">
        <v>367</v>
      </c>
      <c r="G11" s="120">
        <v>0.15272575946733249</v>
      </c>
      <c r="H11" s="99">
        <v>0.77111716621253401</v>
      </c>
      <c r="I11" s="127">
        <v>599</v>
      </c>
      <c r="J11" s="97">
        <v>8.5141903171953359E-2</v>
      </c>
      <c r="K11" s="122">
        <v>3540</v>
      </c>
      <c r="L11" s="116">
        <v>0.23476357848663704</v>
      </c>
      <c r="M11" s="122">
        <v>2707</v>
      </c>
      <c r="N11" s="120">
        <v>0.20419401071132232</v>
      </c>
      <c r="O11" s="99">
        <v>0.3077207240487625</v>
      </c>
    </row>
    <row r="12" spans="2:15" ht="14.45" customHeight="1">
      <c r="B12" s="89">
        <v>2</v>
      </c>
      <c r="C12" s="108" t="s">
        <v>4</v>
      </c>
      <c r="D12" s="123">
        <v>480</v>
      </c>
      <c r="E12" s="117">
        <v>0.18369690011481057</v>
      </c>
      <c r="F12" s="123">
        <v>342</v>
      </c>
      <c r="G12" s="121">
        <v>0.14232209737827714</v>
      </c>
      <c r="H12" s="100">
        <v>0.40350877192982448</v>
      </c>
      <c r="I12" s="128">
        <v>461</v>
      </c>
      <c r="J12" s="88">
        <v>4.1214750542299283E-2</v>
      </c>
      <c r="K12" s="123">
        <v>3053</v>
      </c>
      <c r="L12" s="117">
        <v>0.20246700709596127</v>
      </c>
      <c r="M12" s="123">
        <v>2080</v>
      </c>
      <c r="N12" s="121">
        <v>0.1568982424379573</v>
      </c>
      <c r="O12" s="100">
        <v>0.46778846153846154</v>
      </c>
    </row>
    <row r="13" spans="2:15" ht="14.45" customHeight="1">
      <c r="B13" s="89">
        <v>3</v>
      </c>
      <c r="C13" s="108" t="s">
        <v>10</v>
      </c>
      <c r="D13" s="123">
        <v>397</v>
      </c>
      <c r="E13" s="117">
        <v>0.15193264446995791</v>
      </c>
      <c r="F13" s="123">
        <v>559</v>
      </c>
      <c r="G13" s="121">
        <v>0.23262588431127756</v>
      </c>
      <c r="H13" s="100">
        <v>-0.28980322003577819</v>
      </c>
      <c r="I13" s="128">
        <v>383</v>
      </c>
      <c r="J13" s="88">
        <v>3.6553524804177506E-2</v>
      </c>
      <c r="K13" s="123">
        <v>2602</v>
      </c>
      <c r="L13" s="117">
        <v>0.1725578619271835</v>
      </c>
      <c r="M13" s="123">
        <v>2530</v>
      </c>
      <c r="N13" s="121">
        <v>0.19084257373463076</v>
      </c>
      <c r="O13" s="100">
        <v>2.8458498023715473E-2</v>
      </c>
    </row>
    <row r="14" spans="2:15" ht="14.45" customHeight="1">
      <c r="B14" s="89">
        <v>4</v>
      </c>
      <c r="C14" s="108" t="s">
        <v>8</v>
      </c>
      <c r="D14" s="123">
        <v>399</v>
      </c>
      <c r="E14" s="117">
        <v>0.15269804822043628</v>
      </c>
      <c r="F14" s="123">
        <v>405</v>
      </c>
      <c r="G14" s="121">
        <v>0.16853932584269662</v>
      </c>
      <c r="H14" s="100">
        <v>-1.4814814814814836E-2</v>
      </c>
      <c r="I14" s="128">
        <v>411</v>
      </c>
      <c r="J14" s="88">
        <v>-2.9197080291970767E-2</v>
      </c>
      <c r="K14" s="123">
        <v>2081</v>
      </c>
      <c r="L14" s="117">
        <v>0.13800649910471516</v>
      </c>
      <c r="M14" s="123">
        <v>2049</v>
      </c>
      <c r="N14" s="121">
        <v>0.15455985517085313</v>
      </c>
      <c r="O14" s="100">
        <v>1.5617374328940947E-2</v>
      </c>
    </row>
    <row r="15" spans="2:15" ht="14.45" customHeight="1">
      <c r="B15" s="132">
        <v>5</v>
      </c>
      <c r="C15" s="148" t="s">
        <v>9</v>
      </c>
      <c r="D15" s="154">
        <v>350</v>
      </c>
      <c r="E15" s="151">
        <v>0.13394565633371602</v>
      </c>
      <c r="F15" s="154">
        <v>384</v>
      </c>
      <c r="G15" s="153">
        <v>0.15980024968789014</v>
      </c>
      <c r="H15" s="141">
        <v>-8.854166666666663E-2</v>
      </c>
      <c r="I15" s="155">
        <v>398</v>
      </c>
      <c r="J15" s="131">
        <v>-0.12060301507537685</v>
      </c>
      <c r="K15" s="154">
        <v>1919</v>
      </c>
      <c r="L15" s="151">
        <v>0.12726308110617415</v>
      </c>
      <c r="M15" s="154">
        <v>1948</v>
      </c>
      <c r="N15" s="153">
        <v>0.14694123859093308</v>
      </c>
      <c r="O15" s="141">
        <v>-1.4887063655030786E-2</v>
      </c>
    </row>
    <row r="16" spans="2:15" ht="14.45" customHeight="1">
      <c r="B16" s="132">
        <v>6</v>
      </c>
      <c r="C16" s="148" t="s">
        <v>12</v>
      </c>
      <c r="D16" s="154">
        <v>133</v>
      </c>
      <c r="E16" s="151">
        <v>5.0899349406812094E-2</v>
      </c>
      <c r="F16" s="154">
        <v>210</v>
      </c>
      <c r="G16" s="153">
        <v>8.7390761548064924E-2</v>
      </c>
      <c r="H16" s="141">
        <v>-0.3666666666666667</v>
      </c>
      <c r="I16" s="155">
        <v>177</v>
      </c>
      <c r="J16" s="131">
        <v>-0.24858757062146897</v>
      </c>
      <c r="K16" s="154">
        <v>915</v>
      </c>
      <c r="L16" s="151">
        <v>6.0680416473240933E-2</v>
      </c>
      <c r="M16" s="154">
        <v>1193</v>
      </c>
      <c r="N16" s="153">
        <v>8.9990193859847634E-2</v>
      </c>
      <c r="O16" s="141">
        <v>-0.23302598491198656</v>
      </c>
    </row>
    <row r="17" spans="2:15" ht="14.45" customHeight="1">
      <c r="B17" s="89">
        <v>7</v>
      </c>
      <c r="C17" s="108" t="s">
        <v>11</v>
      </c>
      <c r="D17" s="123">
        <v>180</v>
      </c>
      <c r="E17" s="117">
        <v>6.8886337543053955E-2</v>
      </c>
      <c r="F17" s="123">
        <v>125</v>
      </c>
      <c r="G17" s="121">
        <v>5.2018310445276737E-2</v>
      </c>
      <c r="H17" s="100">
        <v>0.43999999999999995</v>
      </c>
      <c r="I17" s="128">
        <v>147</v>
      </c>
      <c r="J17" s="88">
        <v>0.22448979591836737</v>
      </c>
      <c r="K17" s="123">
        <v>880</v>
      </c>
      <c r="L17" s="117">
        <v>5.8359307646395651E-2</v>
      </c>
      <c r="M17" s="123">
        <v>684</v>
      </c>
      <c r="N17" s="121">
        <v>5.1595383570943655E-2</v>
      </c>
      <c r="O17" s="100">
        <v>0.28654970760233911</v>
      </c>
    </row>
    <row r="18" spans="2:15">
      <c r="B18" s="163" t="s">
        <v>95</v>
      </c>
      <c r="C18" s="164"/>
      <c r="D18" s="125">
        <f>SUM(D11:D17)</f>
        <v>2589</v>
      </c>
      <c r="E18" s="119">
        <f>D18/D20</f>
        <v>0.99081515499425943</v>
      </c>
      <c r="F18" s="42">
        <f>SUM(F11:F17)</f>
        <v>2392</v>
      </c>
      <c r="G18" s="119">
        <f>F18/F20</f>
        <v>0.99542238868081567</v>
      </c>
      <c r="H18" s="115">
        <f>D18/F18-1</f>
        <v>8.2357859531772659E-2</v>
      </c>
      <c r="I18" s="42">
        <f>SUM(I11:I17)</f>
        <v>2576</v>
      </c>
      <c r="J18" s="46">
        <f>D18/I18-1</f>
        <v>5.0465838509317074E-3</v>
      </c>
      <c r="K18" s="42">
        <f>SUM(K11:K17)</f>
        <v>14990</v>
      </c>
      <c r="L18" s="119">
        <f>K18/K20</f>
        <v>0.99409775184030769</v>
      </c>
      <c r="M18" s="42">
        <f>SUM(M11:M17)</f>
        <v>13191</v>
      </c>
      <c r="N18" s="119">
        <f>M18/M20</f>
        <v>0.99502149807648788</v>
      </c>
      <c r="O18" s="115">
        <f>K18/M18-1</f>
        <v>0.13638086574179376</v>
      </c>
    </row>
    <row r="19" spans="2:15">
      <c r="B19" s="163" t="s">
        <v>30</v>
      </c>
      <c r="C19" s="164"/>
      <c r="D19" s="42">
        <f>D20-D18</f>
        <v>24</v>
      </c>
      <c r="E19" s="119">
        <f>D19/D20</f>
        <v>9.1848450057405284E-3</v>
      </c>
      <c r="F19" s="42">
        <f>F20-F18</f>
        <v>11</v>
      </c>
      <c r="G19" s="119">
        <f>F19/F20</f>
        <v>4.5776113191843531E-3</v>
      </c>
      <c r="H19" s="115">
        <f>D19/F19-1</f>
        <v>1.1818181818181817</v>
      </c>
      <c r="I19" s="42">
        <f>I20-I18</f>
        <v>22</v>
      </c>
      <c r="J19" s="46">
        <f>D19/I19-1</f>
        <v>9.0909090909090828E-2</v>
      </c>
      <c r="K19" s="42">
        <f>K20-K18</f>
        <v>89</v>
      </c>
      <c r="L19" s="119">
        <f>K19/K20</f>
        <v>5.9022481596922869E-3</v>
      </c>
      <c r="M19" s="42">
        <f>M20-M18</f>
        <v>66</v>
      </c>
      <c r="N19" s="119">
        <f>M19/M20</f>
        <v>4.9785019235121068E-3</v>
      </c>
      <c r="O19" s="115">
        <f>K19/M19-1</f>
        <v>0.3484848484848484</v>
      </c>
    </row>
    <row r="20" spans="2:15">
      <c r="B20" s="109"/>
      <c r="C20" s="110" t="s">
        <v>31</v>
      </c>
      <c r="D20" s="126">
        <v>2613</v>
      </c>
      <c r="E20" s="111">
        <v>1</v>
      </c>
      <c r="F20" s="126">
        <v>2403</v>
      </c>
      <c r="G20" s="112">
        <v>1</v>
      </c>
      <c r="H20" s="113">
        <v>8.739076154806491E-2</v>
      </c>
      <c r="I20" s="129">
        <v>2598</v>
      </c>
      <c r="J20" s="114">
        <v>5.7736720554273369E-3</v>
      </c>
      <c r="K20" s="126">
        <v>15079</v>
      </c>
      <c r="L20" s="111">
        <v>1</v>
      </c>
      <c r="M20" s="126">
        <v>13257</v>
      </c>
      <c r="N20" s="112">
        <v>1</v>
      </c>
      <c r="O20" s="113">
        <v>0.13743682582786443</v>
      </c>
    </row>
    <row r="21" spans="2:15">
      <c r="B21" s="58" t="s">
        <v>107</v>
      </c>
    </row>
  </sheetData>
  <mergeCells count="25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79" priority="4" operator="lessThan">
      <formula>0</formula>
    </cfRule>
  </conditionalFormatting>
  <conditionalFormatting sqref="H19">
    <cfRule type="cellIs" dxfId="178" priority="5" operator="lessThan">
      <formula>0</formula>
    </cfRule>
  </conditionalFormatting>
  <conditionalFormatting sqref="J18:J19">
    <cfRule type="cellIs" dxfId="177" priority="3" operator="lessThan">
      <formula>0</formula>
    </cfRule>
  </conditionalFormatting>
  <conditionalFormatting sqref="O19">
    <cfRule type="cellIs" dxfId="176" priority="2" operator="lessThan">
      <formula>0</formula>
    </cfRule>
  </conditionalFormatting>
  <conditionalFormatting sqref="O18">
    <cfRule type="cellIs" dxfId="17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B86" sqref="B86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140625" customWidth="1"/>
  </cols>
  <sheetData>
    <row r="1" spans="2:15">
      <c r="B1" t="s">
        <v>7</v>
      </c>
      <c r="E1" s="57"/>
      <c r="I1"/>
      <c r="O1" t="s">
        <v>85</v>
      </c>
    </row>
    <row r="2" spans="2:15" ht="14.45" customHeight="1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3"/>
    </row>
    <row r="3" spans="2:15" ht="14.45" customHeight="1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6" t="s">
        <v>38</v>
      </c>
    </row>
    <row r="4" spans="2:15" ht="14.45" customHeight="1">
      <c r="B4" s="178" t="s">
        <v>22</v>
      </c>
      <c r="C4" s="178" t="s">
        <v>1</v>
      </c>
      <c r="D4" s="180" t="s">
        <v>86</v>
      </c>
      <c r="E4" s="181"/>
      <c r="F4" s="181"/>
      <c r="G4" s="181"/>
      <c r="H4" s="182"/>
      <c r="I4" s="181" t="s">
        <v>61</v>
      </c>
      <c r="J4" s="181"/>
      <c r="K4" s="180" t="s">
        <v>87</v>
      </c>
      <c r="L4" s="181"/>
      <c r="M4" s="181"/>
      <c r="N4" s="181"/>
      <c r="O4" s="182"/>
    </row>
    <row r="5" spans="2:15" ht="14.45" customHeight="1">
      <c r="B5" s="179"/>
      <c r="C5" s="179"/>
      <c r="D5" s="190" t="s">
        <v>88</v>
      </c>
      <c r="E5" s="191"/>
      <c r="F5" s="191"/>
      <c r="G5" s="191"/>
      <c r="H5" s="192"/>
      <c r="I5" s="191" t="s">
        <v>62</v>
      </c>
      <c r="J5" s="191"/>
      <c r="K5" s="190" t="s">
        <v>89</v>
      </c>
      <c r="L5" s="191"/>
      <c r="M5" s="191"/>
      <c r="N5" s="191"/>
      <c r="O5" s="192"/>
    </row>
    <row r="6" spans="2:15" ht="14.45" customHeight="1">
      <c r="B6" s="179"/>
      <c r="C6" s="177"/>
      <c r="D6" s="174">
        <v>2018</v>
      </c>
      <c r="E6" s="160"/>
      <c r="F6" s="159">
        <v>2017</v>
      </c>
      <c r="G6" s="159"/>
      <c r="H6" s="183" t="s">
        <v>23</v>
      </c>
      <c r="I6" s="185">
        <v>2018</v>
      </c>
      <c r="J6" s="174" t="s">
        <v>90</v>
      </c>
      <c r="K6" s="174">
        <v>2018</v>
      </c>
      <c r="L6" s="160"/>
      <c r="M6" s="159">
        <v>2017</v>
      </c>
      <c r="N6" s="160"/>
      <c r="O6" s="165" t="s">
        <v>23</v>
      </c>
    </row>
    <row r="7" spans="2:15" ht="14.45" customHeight="1">
      <c r="B7" s="193" t="s">
        <v>22</v>
      </c>
      <c r="C7" s="166" t="s">
        <v>25</v>
      </c>
      <c r="D7" s="175"/>
      <c r="E7" s="162"/>
      <c r="F7" s="161"/>
      <c r="G7" s="161"/>
      <c r="H7" s="184"/>
      <c r="I7" s="186"/>
      <c r="J7" s="187"/>
      <c r="K7" s="175"/>
      <c r="L7" s="162"/>
      <c r="M7" s="161"/>
      <c r="N7" s="162"/>
      <c r="O7" s="165"/>
    </row>
    <row r="8" spans="2:15" ht="14.45" customHeight="1">
      <c r="B8" s="193"/>
      <c r="C8" s="166"/>
      <c r="D8" s="138" t="s">
        <v>26</v>
      </c>
      <c r="E8" s="146" t="s">
        <v>2</v>
      </c>
      <c r="F8" s="142" t="s">
        <v>26</v>
      </c>
      <c r="G8" s="143" t="s">
        <v>2</v>
      </c>
      <c r="H8" s="168" t="s">
        <v>27</v>
      </c>
      <c r="I8" s="144" t="s">
        <v>26</v>
      </c>
      <c r="J8" s="170" t="s">
        <v>91</v>
      </c>
      <c r="K8" s="138" t="s">
        <v>26</v>
      </c>
      <c r="L8" s="135" t="s">
        <v>2</v>
      </c>
      <c r="M8" s="142" t="s">
        <v>26</v>
      </c>
      <c r="N8" s="135" t="s">
        <v>2</v>
      </c>
      <c r="O8" s="172" t="s">
        <v>27</v>
      </c>
    </row>
    <row r="9" spans="2:15" ht="14.45" customHeight="1">
      <c r="B9" s="194"/>
      <c r="C9" s="167"/>
      <c r="D9" s="136" t="s">
        <v>28</v>
      </c>
      <c r="E9" s="137" t="s">
        <v>29</v>
      </c>
      <c r="F9" s="133" t="s">
        <v>28</v>
      </c>
      <c r="G9" s="134" t="s">
        <v>29</v>
      </c>
      <c r="H9" s="169"/>
      <c r="I9" s="145" t="s">
        <v>28</v>
      </c>
      <c r="J9" s="171"/>
      <c r="K9" s="136" t="s">
        <v>28</v>
      </c>
      <c r="L9" s="137" t="s">
        <v>29</v>
      </c>
      <c r="M9" s="133" t="s">
        <v>28</v>
      </c>
      <c r="N9" s="137" t="s">
        <v>29</v>
      </c>
      <c r="O9" s="173"/>
    </row>
    <row r="10" spans="2:15" ht="14.45" customHeight="1">
      <c r="B10" s="132"/>
      <c r="C10" s="147" t="s">
        <v>12</v>
      </c>
      <c r="D10" s="7">
        <v>97</v>
      </c>
      <c r="E10" s="150">
        <v>0.37451737451737449</v>
      </c>
      <c r="F10" s="52">
        <v>87</v>
      </c>
      <c r="G10" s="152">
        <v>0.40845070422535212</v>
      </c>
      <c r="H10" s="140">
        <v>0.11494252873563227</v>
      </c>
      <c r="I10" s="52">
        <v>88</v>
      </c>
      <c r="J10" s="139">
        <v>0.10227272727272729</v>
      </c>
      <c r="K10" s="7">
        <v>469</v>
      </c>
      <c r="L10" s="150">
        <v>0.41800356506238862</v>
      </c>
      <c r="M10" s="52">
        <v>451</v>
      </c>
      <c r="N10" s="152">
        <v>0.45100000000000001</v>
      </c>
      <c r="O10" s="140">
        <v>3.9911308203991025E-2</v>
      </c>
    </row>
    <row r="11" spans="2:15" ht="14.45" customHeight="1">
      <c r="B11" s="132"/>
      <c r="C11" s="148" t="s">
        <v>4</v>
      </c>
      <c r="D11" s="8">
        <v>78</v>
      </c>
      <c r="E11" s="151">
        <v>0.30115830115830117</v>
      </c>
      <c r="F11" s="9">
        <v>60</v>
      </c>
      <c r="G11" s="153">
        <v>0.28169014084507044</v>
      </c>
      <c r="H11" s="141">
        <v>0.30000000000000004</v>
      </c>
      <c r="I11" s="9">
        <v>31</v>
      </c>
      <c r="J11" s="131">
        <v>1.5161290322580645</v>
      </c>
      <c r="K11" s="8">
        <v>284</v>
      </c>
      <c r="L11" s="151">
        <v>0.25311942959001782</v>
      </c>
      <c r="M11" s="9">
        <v>261</v>
      </c>
      <c r="N11" s="153">
        <v>0.26100000000000001</v>
      </c>
      <c r="O11" s="141">
        <v>8.8122605363984752E-2</v>
      </c>
    </row>
    <row r="12" spans="2:15" ht="14.45" customHeight="1">
      <c r="B12" s="132"/>
      <c r="C12" s="148" t="s">
        <v>9</v>
      </c>
      <c r="D12" s="8">
        <v>45</v>
      </c>
      <c r="E12" s="151">
        <v>0.17374517374517376</v>
      </c>
      <c r="F12" s="9">
        <v>47</v>
      </c>
      <c r="G12" s="153">
        <v>0.22065727699530516</v>
      </c>
      <c r="H12" s="141">
        <v>-4.2553191489361653E-2</v>
      </c>
      <c r="I12" s="9">
        <v>36</v>
      </c>
      <c r="J12" s="131">
        <v>0.25</v>
      </c>
      <c r="K12" s="8">
        <v>191</v>
      </c>
      <c r="L12" s="151">
        <v>0.17023172905525846</v>
      </c>
      <c r="M12" s="9">
        <v>182</v>
      </c>
      <c r="N12" s="153">
        <v>0.182</v>
      </c>
      <c r="O12" s="141">
        <v>4.9450549450549497E-2</v>
      </c>
    </row>
    <row r="13" spans="2:15" ht="14.45" customHeight="1">
      <c r="B13" s="132"/>
      <c r="C13" s="148" t="s">
        <v>3</v>
      </c>
      <c r="D13" s="8">
        <v>10</v>
      </c>
      <c r="E13" s="151">
        <v>3.8610038610038609E-2</v>
      </c>
      <c r="F13" s="9">
        <v>6</v>
      </c>
      <c r="G13" s="153">
        <v>2.8169014084507043E-2</v>
      </c>
      <c r="H13" s="141">
        <v>0.66666666666666674</v>
      </c>
      <c r="I13" s="9">
        <v>13</v>
      </c>
      <c r="J13" s="131">
        <v>-0.23076923076923073</v>
      </c>
      <c r="K13" s="8">
        <v>73</v>
      </c>
      <c r="L13" s="151">
        <v>6.5062388591800357E-2</v>
      </c>
      <c r="M13" s="9">
        <v>35</v>
      </c>
      <c r="N13" s="153">
        <v>3.5000000000000003E-2</v>
      </c>
      <c r="O13" s="141">
        <v>1.0857142857142859</v>
      </c>
    </row>
    <row r="14" spans="2:15" ht="14.45" customHeight="1">
      <c r="B14" s="10"/>
      <c r="C14" s="148" t="s">
        <v>43</v>
      </c>
      <c r="D14" s="8">
        <v>10</v>
      </c>
      <c r="E14" s="151">
        <v>3.8610038610038609E-2</v>
      </c>
      <c r="F14" s="9">
        <v>9</v>
      </c>
      <c r="G14" s="153">
        <v>4.2253521126760563E-2</v>
      </c>
      <c r="H14" s="141">
        <v>0.11111111111111116</v>
      </c>
      <c r="I14" s="9">
        <v>13</v>
      </c>
      <c r="J14" s="131">
        <v>-0.23076923076923073</v>
      </c>
      <c r="K14" s="8">
        <v>45</v>
      </c>
      <c r="L14" s="151">
        <v>4.0106951871657755E-2</v>
      </c>
      <c r="M14" s="9">
        <v>34</v>
      </c>
      <c r="N14" s="153">
        <v>3.4000000000000002E-2</v>
      </c>
      <c r="O14" s="141">
        <v>0.32352941176470584</v>
      </c>
    </row>
    <row r="15" spans="2:15" ht="14.45" customHeight="1">
      <c r="B15" s="132"/>
      <c r="C15" s="148" t="s">
        <v>11</v>
      </c>
      <c r="D15" s="8">
        <v>7</v>
      </c>
      <c r="E15" s="151">
        <v>2.7027027027027029E-2</v>
      </c>
      <c r="F15" s="9">
        <v>1</v>
      </c>
      <c r="G15" s="153">
        <v>4.6948356807511738E-3</v>
      </c>
      <c r="H15" s="141">
        <v>6</v>
      </c>
      <c r="I15" s="9">
        <v>3</v>
      </c>
      <c r="J15" s="131">
        <v>1.3333333333333335</v>
      </c>
      <c r="K15" s="8">
        <v>23</v>
      </c>
      <c r="L15" s="151">
        <v>2.0499108734402853E-2</v>
      </c>
      <c r="M15" s="9">
        <v>6</v>
      </c>
      <c r="N15" s="153">
        <v>6.0000000000000001E-3</v>
      </c>
      <c r="O15" s="141">
        <v>2.8333333333333335</v>
      </c>
    </row>
    <row r="16" spans="2:15" ht="14.45" customHeight="1">
      <c r="B16" s="132"/>
      <c r="C16" s="148" t="s">
        <v>57</v>
      </c>
      <c r="D16" s="8">
        <v>5</v>
      </c>
      <c r="E16" s="151">
        <v>1.9305019305019305E-2</v>
      </c>
      <c r="F16" s="9">
        <v>0</v>
      </c>
      <c r="G16" s="153">
        <v>0</v>
      </c>
      <c r="H16" s="141"/>
      <c r="I16" s="9">
        <v>2</v>
      </c>
      <c r="J16" s="131">
        <v>1.5</v>
      </c>
      <c r="K16" s="8">
        <v>10</v>
      </c>
      <c r="L16" s="151">
        <v>8.9126559714795012E-3</v>
      </c>
      <c r="M16" s="9">
        <v>6</v>
      </c>
      <c r="N16" s="153">
        <v>6.0000000000000001E-3</v>
      </c>
      <c r="O16" s="141">
        <v>0.66666666666666674</v>
      </c>
    </row>
    <row r="17" spans="2:15" ht="14.45" customHeight="1">
      <c r="B17" s="36"/>
      <c r="C17" s="149" t="s">
        <v>30</v>
      </c>
      <c r="D17" s="11">
        <v>7</v>
      </c>
      <c r="E17" s="130">
        <v>2.7027027027027029E-2</v>
      </c>
      <c r="F17" s="11">
        <v>3</v>
      </c>
      <c r="G17" s="130">
        <v>1.4084507042253521E-2</v>
      </c>
      <c r="H17" s="21">
        <v>1.3333333333333335</v>
      </c>
      <c r="I17" s="11">
        <v>11</v>
      </c>
      <c r="J17" s="130">
        <v>5.6410256410256411E-2</v>
      </c>
      <c r="K17" s="11">
        <v>27</v>
      </c>
      <c r="L17" s="130">
        <v>2.4064171122994651E-2</v>
      </c>
      <c r="M17" s="11">
        <v>25</v>
      </c>
      <c r="N17" s="130">
        <v>2.5000000000000001E-2</v>
      </c>
      <c r="O17" s="22">
        <v>8.0000000000000071E-2</v>
      </c>
    </row>
    <row r="18" spans="2:15" ht="14.45" customHeight="1">
      <c r="B18" s="37" t="s">
        <v>5</v>
      </c>
      <c r="C18" s="30" t="s">
        <v>31</v>
      </c>
      <c r="D18" s="23">
        <v>259</v>
      </c>
      <c r="E18" s="24">
        <v>1</v>
      </c>
      <c r="F18" s="23">
        <v>213</v>
      </c>
      <c r="G18" s="24">
        <v>0.99999999999999978</v>
      </c>
      <c r="H18" s="25">
        <v>0.215962441314554</v>
      </c>
      <c r="I18" s="23">
        <v>195</v>
      </c>
      <c r="J18" s="26">
        <v>0.32820512820512815</v>
      </c>
      <c r="K18" s="23">
        <v>1122</v>
      </c>
      <c r="L18" s="24">
        <v>0.99999999999999989</v>
      </c>
      <c r="M18" s="23">
        <v>1000</v>
      </c>
      <c r="N18" s="26">
        <v>1</v>
      </c>
      <c r="O18" s="31">
        <v>0.12200000000000011</v>
      </c>
    </row>
    <row r="19" spans="2:15" ht="14.45" customHeight="1">
      <c r="B19" s="132"/>
      <c r="C19" s="147" t="s">
        <v>3</v>
      </c>
      <c r="D19" s="7">
        <v>640</v>
      </c>
      <c r="E19" s="150">
        <v>0.27210884353741499</v>
      </c>
      <c r="F19" s="52">
        <v>361</v>
      </c>
      <c r="G19" s="152">
        <v>0.16529304029304029</v>
      </c>
      <c r="H19" s="140">
        <v>0.77285318559556782</v>
      </c>
      <c r="I19" s="52">
        <v>586</v>
      </c>
      <c r="J19" s="139">
        <v>9.2150170648464202E-2</v>
      </c>
      <c r="K19" s="7">
        <v>3467</v>
      </c>
      <c r="L19" s="150">
        <v>0.24856610266704904</v>
      </c>
      <c r="M19" s="52">
        <v>2670</v>
      </c>
      <c r="N19" s="152">
        <v>0.21813725490196079</v>
      </c>
      <c r="O19" s="140">
        <v>0.29850187265917594</v>
      </c>
    </row>
    <row r="20" spans="2:15" ht="14.45" customHeight="1">
      <c r="B20" s="132"/>
      <c r="C20" s="148" t="s">
        <v>4</v>
      </c>
      <c r="D20" s="8">
        <v>402</v>
      </c>
      <c r="E20" s="151">
        <v>0.17091836734693877</v>
      </c>
      <c r="F20" s="9">
        <v>281</v>
      </c>
      <c r="G20" s="153">
        <v>0.12866300366300365</v>
      </c>
      <c r="H20" s="141">
        <v>0.43060498220640575</v>
      </c>
      <c r="I20" s="9">
        <v>430</v>
      </c>
      <c r="J20" s="131">
        <v>-6.5116279069767469E-2</v>
      </c>
      <c r="K20" s="8">
        <v>2769</v>
      </c>
      <c r="L20" s="151">
        <v>0.19852308574706051</v>
      </c>
      <c r="M20" s="9">
        <v>1817</v>
      </c>
      <c r="N20" s="153">
        <v>0.14844771241830065</v>
      </c>
      <c r="O20" s="141">
        <v>0.52394056136488709</v>
      </c>
    </row>
    <row r="21" spans="2:15" ht="14.45" customHeight="1">
      <c r="B21" s="132"/>
      <c r="C21" s="148" t="s">
        <v>10</v>
      </c>
      <c r="D21" s="8">
        <v>397</v>
      </c>
      <c r="E21" s="151">
        <v>0.16879251700680273</v>
      </c>
      <c r="F21" s="9">
        <v>559</v>
      </c>
      <c r="G21" s="153">
        <v>0.25595238095238093</v>
      </c>
      <c r="H21" s="141">
        <v>-0.28980322003577819</v>
      </c>
      <c r="I21" s="9">
        <v>383</v>
      </c>
      <c r="J21" s="131">
        <v>3.6553524804177506E-2</v>
      </c>
      <c r="K21" s="8">
        <v>2602</v>
      </c>
      <c r="L21" s="151">
        <v>0.18655004301691999</v>
      </c>
      <c r="M21" s="9">
        <v>2530</v>
      </c>
      <c r="N21" s="153">
        <v>0.20669934640522875</v>
      </c>
      <c r="O21" s="141">
        <v>2.8458498023715473E-2</v>
      </c>
    </row>
    <row r="22" spans="2:15" ht="14.45" customHeight="1">
      <c r="B22" s="132"/>
      <c r="C22" s="148" t="s">
        <v>8</v>
      </c>
      <c r="D22" s="8">
        <v>399</v>
      </c>
      <c r="E22" s="151">
        <v>0.16964285714285715</v>
      </c>
      <c r="F22" s="9">
        <v>404</v>
      </c>
      <c r="G22" s="153">
        <v>0.18498168498168499</v>
      </c>
      <c r="H22" s="141">
        <v>-1.2376237623762387E-2</v>
      </c>
      <c r="I22" s="9">
        <v>409</v>
      </c>
      <c r="J22" s="131">
        <v>-2.4449877750611249E-2</v>
      </c>
      <c r="K22" s="8">
        <v>2077</v>
      </c>
      <c r="L22" s="151">
        <v>0.14891023802695727</v>
      </c>
      <c r="M22" s="9">
        <v>2045</v>
      </c>
      <c r="N22" s="153">
        <v>0.1670751633986928</v>
      </c>
      <c r="O22" s="141">
        <v>1.5647921760391093E-2</v>
      </c>
    </row>
    <row r="23" spans="2:15" ht="14.45" customHeight="1">
      <c r="B23" s="10"/>
      <c r="C23" s="148" t="s">
        <v>9</v>
      </c>
      <c r="D23" s="8">
        <v>305</v>
      </c>
      <c r="E23" s="151">
        <v>0.12967687074829931</v>
      </c>
      <c r="F23" s="9">
        <v>335</v>
      </c>
      <c r="G23" s="153">
        <v>0.1533882783882784</v>
      </c>
      <c r="H23" s="141">
        <v>-8.9552238805970186E-2</v>
      </c>
      <c r="I23" s="9">
        <v>361</v>
      </c>
      <c r="J23" s="131">
        <v>-0.15512465373961215</v>
      </c>
      <c r="K23" s="8">
        <v>1724</v>
      </c>
      <c r="L23" s="151">
        <v>0.12360195010037281</v>
      </c>
      <c r="M23" s="9">
        <v>1761</v>
      </c>
      <c r="N23" s="153">
        <v>0.14387254901960783</v>
      </c>
      <c r="O23" s="141">
        <v>-2.1010789324247603E-2</v>
      </c>
    </row>
    <row r="24" spans="2:15" ht="14.45" customHeight="1">
      <c r="B24" s="132"/>
      <c r="C24" s="148" t="s">
        <v>11</v>
      </c>
      <c r="D24" s="8">
        <v>172</v>
      </c>
      <c r="E24" s="151">
        <v>7.312925170068027E-2</v>
      </c>
      <c r="F24" s="9">
        <v>124</v>
      </c>
      <c r="G24" s="153">
        <v>5.6776556776556776E-2</v>
      </c>
      <c r="H24" s="141">
        <v>0.38709677419354849</v>
      </c>
      <c r="I24" s="9">
        <v>144</v>
      </c>
      <c r="J24" s="131">
        <v>0.19444444444444442</v>
      </c>
      <c r="K24" s="8">
        <v>856</v>
      </c>
      <c r="L24" s="151">
        <v>6.1370805850301122E-2</v>
      </c>
      <c r="M24" s="9">
        <v>678</v>
      </c>
      <c r="N24" s="153">
        <v>5.5392156862745096E-2</v>
      </c>
      <c r="O24" s="141">
        <v>0.26253687315634222</v>
      </c>
    </row>
    <row r="25" spans="2:15" ht="14.45" customHeight="1">
      <c r="B25" s="132"/>
      <c r="C25" s="148" t="s">
        <v>12</v>
      </c>
      <c r="D25" s="8">
        <v>35</v>
      </c>
      <c r="E25" s="151">
        <v>1.488095238095238E-2</v>
      </c>
      <c r="F25" s="9">
        <v>120</v>
      </c>
      <c r="G25" s="153">
        <v>5.4945054945054944E-2</v>
      </c>
      <c r="H25" s="141">
        <v>-0.70833333333333326</v>
      </c>
      <c r="I25" s="9">
        <v>89</v>
      </c>
      <c r="J25" s="131">
        <v>-0.60674157303370779</v>
      </c>
      <c r="K25" s="8">
        <v>443</v>
      </c>
      <c r="L25" s="151">
        <v>3.1760825924863782E-2</v>
      </c>
      <c r="M25" s="9">
        <v>734</v>
      </c>
      <c r="N25" s="153">
        <v>5.9967320261437911E-2</v>
      </c>
      <c r="O25" s="141">
        <v>-0.39645776566757496</v>
      </c>
    </row>
    <row r="26" spans="2:15" ht="14.45" customHeight="1">
      <c r="B26" s="36"/>
      <c r="C26" s="149" t="s">
        <v>30</v>
      </c>
      <c r="D26" s="11">
        <v>2</v>
      </c>
      <c r="E26" s="130">
        <v>8.5034013605442174E-4</v>
      </c>
      <c r="F26" s="11">
        <v>0</v>
      </c>
      <c r="G26" s="28">
        <v>0</v>
      </c>
      <c r="H26" s="21"/>
      <c r="I26" s="11">
        <v>0</v>
      </c>
      <c r="J26" s="29"/>
      <c r="K26" s="11">
        <v>10</v>
      </c>
      <c r="L26" s="28">
        <v>7.169486664754804E-4</v>
      </c>
      <c r="M26" s="11">
        <v>5</v>
      </c>
      <c r="N26" s="28">
        <v>4.0849673202614375E-4</v>
      </c>
      <c r="O26" s="22">
        <v>1</v>
      </c>
    </row>
    <row r="27" spans="2:15" ht="14.45" customHeight="1">
      <c r="B27" s="35" t="s">
        <v>6</v>
      </c>
      <c r="C27" s="30" t="s">
        <v>31</v>
      </c>
      <c r="D27" s="55">
        <v>2352</v>
      </c>
      <c r="E27" s="24">
        <v>1</v>
      </c>
      <c r="F27" s="55">
        <v>2184</v>
      </c>
      <c r="G27" s="24">
        <v>1</v>
      </c>
      <c r="H27" s="25">
        <v>7.6923076923076872E-2</v>
      </c>
      <c r="I27" s="55">
        <v>2402</v>
      </c>
      <c r="J27" s="26">
        <v>-2.0815986677768517E-2</v>
      </c>
      <c r="K27" s="55">
        <v>13948</v>
      </c>
      <c r="L27" s="24">
        <v>0.99999999999999989</v>
      </c>
      <c r="M27" s="55">
        <v>12240</v>
      </c>
      <c r="N27" s="26">
        <v>1</v>
      </c>
      <c r="O27" s="31">
        <v>0.13954248366013067</v>
      </c>
    </row>
    <row r="28" spans="2:15" ht="14.45" customHeight="1">
      <c r="B28" s="35" t="s">
        <v>59</v>
      </c>
      <c r="C28" s="30" t="s">
        <v>31</v>
      </c>
      <c r="D28" s="23">
        <v>2</v>
      </c>
      <c r="E28" s="24">
        <v>1</v>
      </c>
      <c r="F28" s="23">
        <v>6</v>
      </c>
      <c r="G28" s="24">
        <v>0.99999999999999989</v>
      </c>
      <c r="H28" s="25">
        <v>-0.66666666666666674</v>
      </c>
      <c r="I28" s="23">
        <v>1</v>
      </c>
      <c r="J28" s="26">
        <v>1</v>
      </c>
      <c r="K28" s="23">
        <v>9</v>
      </c>
      <c r="L28" s="24">
        <v>1</v>
      </c>
      <c r="M28" s="23">
        <v>17</v>
      </c>
      <c r="N28" s="26">
        <v>1</v>
      </c>
      <c r="O28" s="31">
        <v>-0.47058823529411764</v>
      </c>
    </row>
    <row r="29" spans="2:15" ht="14.45" customHeight="1">
      <c r="B29" s="37"/>
      <c r="C29" s="15" t="s">
        <v>31</v>
      </c>
      <c r="D29" s="56">
        <v>2613</v>
      </c>
      <c r="E29" s="16">
        <v>1</v>
      </c>
      <c r="F29" s="56">
        <v>2403</v>
      </c>
      <c r="G29" s="16">
        <v>1</v>
      </c>
      <c r="H29" s="17">
        <v>8.739076154806491E-2</v>
      </c>
      <c r="I29" s="56">
        <v>2598</v>
      </c>
      <c r="J29" s="18">
        <v>5.7736720554273369E-3</v>
      </c>
      <c r="K29" s="56">
        <v>15079</v>
      </c>
      <c r="L29" s="16">
        <v>1</v>
      </c>
      <c r="M29" s="56">
        <v>13257</v>
      </c>
      <c r="N29" s="16">
        <v>1</v>
      </c>
      <c r="O29" s="32">
        <v>0.13743682582786443</v>
      </c>
    </row>
    <row r="30" spans="2:15" ht="14.45" customHeight="1">
      <c r="B30" t="s">
        <v>54</v>
      </c>
    </row>
    <row r="31" spans="2:15">
      <c r="B31" s="19" t="s">
        <v>55</v>
      </c>
    </row>
    <row r="33" spans="2:15">
      <c r="B33" s="188" t="s">
        <v>41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33"/>
    </row>
    <row r="34" spans="2:15">
      <c r="B34" s="189" t="s">
        <v>42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6" t="s">
        <v>38</v>
      </c>
    </row>
    <row r="35" spans="2:15" ht="14.45" customHeight="1">
      <c r="B35" s="178" t="s">
        <v>22</v>
      </c>
      <c r="C35" s="178" t="s">
        <v>1</v>
      </c>
      <c r="D35" s="180" t="s">
        <v>86</v>
      </c>
      <c r="E35" s="181"/>
      <c r="F35" s="181"/>
      <c r="G35" s="181"/>
      <c r="H35" s="182"/>
      <c r="I35" s="181" t="s">
        <v>61</v>
      </c>
      <c r="J35" s="181"/>
      <c r="K35" s="180" t="s">
        <v>87</v>
      </c>
      <c r="L35" s="181"/>
      <c r="M35" s="181"/>
      <c r="N35" s="181"/>
      <c r="O35" s="182"/>
    </row>
    <row r="36" spans="2:15" ht="14.45" customHeight="1">
      <c r="B36" s="179"/>
      <c r="C36" s="179"/>
      <c r="D36" s="190" t="s">
        <v>88</v>
      </c>
      <c r="E36" s="191"/>
      <c r="F36" s="191"/>
      <c r="G36" s="191"/>
      <c r="H36" s="192"/>
      <c r="I36" s="191" t="s">
        <v>62</v>
      </c>
      <c r="J36" s="191"/>
      <c r="K36" s="190" t="s">
        <v>89</v>
      </c>
      <c r="L36" s="191"/>
      <c r="M36" s="191"/>
      <c r="N36" s="191"/>
      <c r="O36" s="192"/>
    </row>
    <row r="37" spans="2:15" ht="14.45" customHeight="1">
      <c r="B37" s="179"/>
      <c r="C37" s="177"/>
      <c r="D37" s="174">
        <v>2018</v>
      </c>
      <c r="E37" s="160"/>
      <c r="F37" s="159">
        <v>2017</v>
      </c>
      <c r="G37" s="159"/>
      <c r="H37" s="183" t="s">
        <v>23</v>
      </c>
      <c r="I37" s="185">
        <v>2018</v>
      </c>
      <c r="J37" s="174" t="s">
        <v>90</v>
      </c>
      <c r="K37" s="174">
        <v>2018</v>
      </c>
      <c r="L37" s="160"/>
      <c r="M37" s="159">
        <v>2017</v>
      </c>
      <c r="N37" s="160"/>
      <c r="O37" s="165" t="s">
        <v>23</v>
      </c>
    </row>
    <row r="38" spans="2:15" ht="18.75" customHeight="1">
      <c r="B38" s="193" t="s">
        <v>22</v>
      </c>
      <c r="C38" s="166" t="s">
        <v>25</v>
      </c>
      <c r="D38" s="175"/>
      <c r="E38" s="162"/>
      <c r="F38" s="161"/>
      <c r="G38" s="161"/>
      <c r="H38" s="184"/>
      <c r="I38" s="186"/>
      <c r="J38" s="187"/>
      <c r="K38" s="175"/>
      <c r="L38" s="162"/>
      <c r="M38" s="161"/>
      <c r="N38" s="162"/>
      <c r="O38" s="165"/>
    </row>
    <row r="39" spans="2:15" ht="14.45" customHeight="1">
      <c r="B39" s="193"/>
      <c r="C39" s="166"/>
      <c r="D39" s="138" t="s">
        <v>26</v>
      </c>
      <c r="E39" s="146" t="s">
        <v>2</v>
      </c>
      <c r="F39" s="142" t="s">
        <v>26</v>
      </c>
      <c r="G39" s="143" t="s">
        <v>2</v>
      </c>
      <c r="H39" s="168" t="s">
        <v>27</v>
      </c>
      <c r="I39" s="144" t="s">
        <v>26</v>
      </c>
      <c r="J39" s="170" t="s">
        <v>91</v>
      </c>
      <c r="K39" s="138" t="s">
        <v>26</v>
      </c>
      <c r="L39" s="135" t="s">
        <v>2</v>
      </c>
      <c r="M39" s="142" t="s">
        <v>26</v>
      </c>
      <c r="N39" s="135" t="s">
        <v>2</v>
      </c>
      <c r="O39" s="172" t="s">
        <v>27</v>
      </c>
    </row>
    <row r="40" spans="2:15" ht="25.5">
      <c r="B40" s="194"/>
      <c r="C40" s="167"/>
      <c r="D40" s="136" t="s">
        <v>28</v>
      </c>
      <c r="E40" s="137" t="s">
        <v>29</v>
      </c>
      <c r="F40" s="133" t="s">
        <v>28</v>
      </c>
      <c r="G40" s="134" t="s">
        <v>29</v>
      </c>
      <c r="H40" s="169"/>
      <c r="I40" s="145" t="s">
        <v>28</v>
      </c>
      <c r="J40" s="171"/>
      <c r="K40" s="136" t="s">
        <v>28</v>
      </c>
      <c r="L40" s="137" t="s">
        <v>29</v>
      </c>
      <c r="M40" s="133" t="s">
        <v>28</v>
      </c>
      <c r="N40" s="137" t="s">
        <v>29</v>
      </c>
      <c r="O40" s="173"/>
    </row>
    <row r="41" spans="2:15">
      <c r="B41" s="132"/>
      <c r="C41" s="147" t="s">
        <v>12</v>
      </c>
      <c r="D41" s="7">
        <v>2</v>
      </c>
      <c r="E41" s="150">
        <v>1</v>
      </c>
      <c r="F41" s="52"/>
      <c r="G41" s="152"/>
      <c r="H41" s="140"/>
      <c r="I41" s="7"/>
      <c r="J41" s="139"/>
      <c r="K41" s="7">
        <v>2</v>
      </c>
      <c r="L41" s="150">
        <v>0.5</v>
      </c>
      <c r="M41" s="52">
        <v>0</v>
      </c>
      <c r="N41" s="152">
        <v>0</v>
      </c>
      <c r="O41" s="140"/>
    </row>
    <row r="42" spans="2:15">
      <c r="B42" s="132"/>
      <c r="C42" s="148" t="s">
        <v>9</v>
      </c>
      <c r="D42" s="8">
        <v>0</v>
      </c>
      <c r="E42" s="151">
        <v>0</v>
      </c>
      <c r="F42" s="9"/>
      <c r="G42" s="153"/>
      <c r="H42" s="141"/>
      <c r="I42" s="8"/>
      <c r="J42" s="131"/>
      <c r="K42" s="8">
        <v>1</v>
      </c>
      <c r="L42" s="151">
        <v>0.25</v>
      </c>
      <c r="M42" s="9">
        <v>1</v>
      </c>
      <c r="N42" s="153">
        <v>1</v>
      </c>
      <c r="O42" s="141">
        <v>0</v>
      </c>
    </row>
    <row r="43" spans="2:15">
      <c r="B43" s="132"/>
      <c r="C43" s="148" t="s">
        <v>4</v>
      </c>
      <c r="D43" s="8">
        <v>0</v>
      </c>
      <c r="E43" s="151">
        <v>0</v>
      </c>
      <c r="F43" s="9"/>
      <c r="G43" s="153"/>
      <c r="H43" s="141"/>
      <c r="I43" s="9"/>
      <c r="J43" s="131"/>
      <c r="K43" s="8">
        <v>1</v>
      </c>
      <c r="L43" s="151">
        <v>0.25</v>
      </c>
      <c r="M43" s="9">
        <v>0</v>
      </c>
      <c r="N43" s="153">
        <v>0</v>
      </c>
      <c r="O43" s="141"/>
    </row>
    <row r="44" spans="2:15">
      <c r="B44" s="37" t="s">
        <v>5</v>
      </c>
      <c r="C44" s="30" t="s">
        <v>31</v>
      </c>
      <c r="D44" s="23">
        <v>2</v>
      </c>
      <c r="E44" s="24">
        <v>1</v>
      </c>
      <c r="F44" s="23">
        <v>0</v>
      </c>
      <c r="G44" s="24">
        <v>0</v>
      </c>
      <c r="H44" s="27"/>
      <c r="I44" s="23">
        <v>0</v>
      </c>
      <c r="J44" s="24">
        <v>0</v>
      </c>
      <c r="K44" s="23">
        <v>4</v>
      </c>
      <c r="L44" s="24">
        <v>1</v>
      </c>
      <c r="M44" s="23">
        <v>1</v>
      </c>
      <c r="N44" s="24">
        <v>1</v>
      </c>
      <c r="O44" s="27">
        <v>3</v>
      </c>
    </row>
    <row r="45" spans="2:15">
      <c r="B45" s="132"/>
      <c r="C45" s="147" t="s">
        <v>3</v>
      </c>
      <c r="D45" s="7">
        <v>588</v>
      </c>
      <c r="E45" s="150">
        <v>0.30466321243523314</v>
      </c>
      <c r="F45" s="52">
        <v>299</v>
      </c>
      <c r="G45" s="152">
        <v>0.16657381615598885</v>
      </c>
      <c r="H45" s="140">
        <v>0.96655518394648832</v>
      </c>
      <c r="I45" s="52">
        <v>522</v>
      </c>
      <c r="J45" s="139">
        <v>0.12643678160919536</v>
      </c>
      <c r="K45" s="7">
        <v>2996</v>
      </c>
      <c r="L45" s="150">
        <v>0.2626918018412977</v>
      </c>
      <c r="M45" s="52">
        <v>2394</v>
      </c>
      <c r="N45" s="152">
        <v>0.23085824493731918</v>
      </c>
      <c r="O45" s="140">
        <v>0.25146198830409361</v>
      </c>
    </row>
    <row r="46" spans="2:15">
      <c r="B46" s="132"/>
      <c r="C46" s="148" t="s">
        <v>4</v>
      </c>
      <c r="D46" s="8">
        <v>322</v>
      </c>
      <c r="E46" s="151">
        <v>0.16683937823834197</v>
      </c>
      <c r="F46" s="9">
        <v>233</v>
      </c>
      <c r="G46" s="153">
        <v>0.1298050139275766</v>
      </c>
      <c r="H46" s="141">
        <v>0.38197424892703857</v>
      </c>
      <c r="I46" s="9">
        <v>344</v>
      </c>
      <c r="J46" s="131">
        <v>-6.3953488372093026E-2</v>
      </c>
      <c r="K46" s="8">
        <v>2276</v>
      </c>
      <c r="L46" s="151">
        <v>0.1995615957913196</v>
      </c>
      <c r="M46" s="9">
        <v>1559</v>
      </c>
      <c r="N46" s="153">
        <v>0.15033751205400192</v>
      </c>
      <c r="O46" s="141">
        <v>0.45991019884541373</v>
      </c>
    </row>
    <row r="47" spans="2:15">
      <c r="B47" s="132"/>
      <c r="C47" s="148" t="s">
        <v>10</v>
      </c>
      <c r="D47" s="8">
        <v>299</v>
      </c>
      <c r="E47" s="151">
        <v>0.15492227979274611</v>
      </c>
      <c r="F47" s="9">
        <v>467</v>
      </c>
      <c r="G47" s="153">
        <v>0.26016713091922006</v>
      </c>
      <c r="H47" s="141">
        <v>-0.35974304068522489</v>
      </c>
      <c r="I47" s="9">
        <v>283</v>
      </c>
      <c r="J47" s="131">
        <v>5.6537102473498191E-2</v>
      </c>
      <c r="K47" s="8">
        <v>2129</v>
      </c>
      <c r="L47" s="151">
        <v>0.18667251205611574</v>
      </c>
      <c r="M47" s="9">
        <v>2116</v>
      </c>
      <c r="N47" s="153">
        <v>0.20405014464802315</v>
      </c>
      <c r="O47" s="141">
        <v>6.1436672967862815E-3</v>
      </c>
    </row>
    <row r="48" spans="2:15">
      <c r="B48" s="132"/>
      <c r="C48" s="148" t="s">
        <v>8</v>
      </c>
      <c r="D48" s="8">
        <v>336</v>
      </c>
      <c r="E48" s="151">
        <v>0.17409326424870467</v>
      </c>
      <c r="F48" s="9">
        <v>338</v>
      </c>
      <c r="G48" s="153">
        <v>0.1883008356545961</v>
      </c>
      <c r="H48" s="141">
        <v>-5.9171597633136397E-3</v>
      </c>
      <c r="I48" s="9">
        <v>341</v>
      </c>
      <c r="J48" s="131">
        <v>-1.4662756598240456E-2</v>
      </c>
      <c r="K48" s="8">
        <v>1716</v>
      </c>
      <c r="L48" s="151">
        <v>0.15046032441911442</v>
      </c>
      <c r="M48" s="9">
        <v>1675</v>
      </c>
      <c r="N48" s="153">
        <v>0.16152362584378013</v>
      </c>
      <c r="O48" s="141">
        <v>2.4477611940298516E-2</v>
      </c>
    </row>
    <row r="49" spans="2:15">
      <c r="B49" s="10"/>
      <c r="C49" s="148" t="s">
        <v>9</v>
      </c>
      <c r="D49" s="8">
        <v>218</v>
      </c>
      <c r="E49" s="151">
        <v>0.11295336787564766</v>
      </c>
      <c r="F49" s="9">
        <v>245</v>
      </c>
      <c r="G49" s="153">
        <v>0.13649025069637882</v>
      </c>
      <c r="H49" s="141">
        <v>-0.11020408163265305</v>
      </c>
      <c r="I49" s="9">
        <v>262</v>
      </c>
      <c r="J49" s="131">
        <v>-0.16793893129770987</v>
      </c>
      <c r="K49" s="8">
        <v>1304</v>
      </c>
      <c r="L49" s="151">
        <v>0.11433581762384919</v>
      </c>
      <c r="M49" s="9">
        <v>1371</v>
      </c>
      <c r="N49" s="153">
        <v>0.13220829315332691</v>
      </c>
      <c r="O49" s="141">
        <v>-4.8869438366156093E-2</v>
      </c>
    </row>
    <row r="50" spans="2:15">
      <c r="B50" s="132"/>
      <c r="C50" s="148" t="s">
        <v>11</v>
      </c>
      <c r="D50" s="8">
        <v>143</v>
      </c>
      <c r="E50" s="151">
        <v>7.409326424870466E-2</v>
      </c>
      <c r="F50" s="9">
        <v>105</v>
      </c>
      <c r="G50" s="153">
        <v>5.8495821727019497E-2</v>
      </c>
      <c r="H50" s="141">
        <v>0.36190476190476195</v>
      </c>
      <c r="I50" s="9">
        <v>124</v>
      </c>
      <c r="J50" s="131">
        <v>0.15322580645161299</v>
      </c>
      <c r="K50" s="8">
        <v>727</v>
      </c>
      <c r="L50" s="151">
        <v>6.3743971942130648E-2</v>
      </c>
      <c r="M50" s="9">
        <v>595</v>
      </c>
      <c r="N50" s="153">
        <v>5.737704918032787E-2</v>
      </c>
      <c r="O50" s="141">
        <v>0.22184873949579842</v>
      </c>
    </row>
    <row r="51" spans="2:15">
      <c r="B51" s="132"/>
      <c r="C51" s="148" t="s">
        <v>12</v>
      </c>
      <c r="D51" s="8">
        <v>20</v>
      </c>
      <c r="E51" s="151">
        <v>1.0362694300518135E-2</v>
      </c>
      <c r="F51" s="9">
        <v>106</v>
      </c>
      <c r="G51" s="153">
        <v>5.9052924791086349E-2</v>
      </c>
      <c r="H51" s="141">
        <v>-0.81132075471698117</v>
      </c>
      <c r="I51" s="9">
        <v>36</v>
      </c>
      <c r="J51" s="131">
        <v>-0.44444444444444442</v>
      </c>
      <c r="K51" s="8">
        <v>250</v>
      </c>
      <c r="L51" s="151">
        <v>2.1920210434020166E-2</v>
      </c>
      <c r="M51" s="9">
        <v>652</v>
      </c>
      <c r="N51" s="153">
        <v>6.2873674059787846E-2</v>
      </c>
      <c r="O51" s="141">
        <v>-0.6165644171779141</v>
      </c>
    </row>
    <row r="52" spans="2:15">
      <c r="B52" s="36"/>
      <c r="C52" s="149" t="s">
        <v>30</v>
      </c>
      <c r="D52" s="11">
        <v>0</v>
      </c>
      <c r="E52" s="130">
        <v>0</v>
      </c>
      <c r="F52" s="11">
        <v>0</v>
      </c>
      <c r="G52" s="28">
        <v>0</v>
      </c>
      <c r="H52" s="21"/>
      <c r="I52" s="11">
        <v>0</v>
      </c>
      <c r="J52" s="29"/>
      <c r="K52" s="11">
        <v>0</v>
      </c>
      <c r="L52" s="28">
        <v>0</v>
      </c>
      <c r="M52" s="11">
        <v>0</v>
      </c>
      <c r="N52" s="28">
        <v>0</v>
      </c>
      <c r="O52" s="22"/>
    </row>
    <row r="53" spans="2:15">
      <c r="B53" s="35" t="s">
        <v>6</v>
      </c>
      <c r="C53" s="30" t="s">
        <v>31</v>
      </c>
      <c r="D53" s="55">
        <v>1926</v>
      </c>
      <c r="E53" s="24">
        <v>0.99792746113989639</v>
      </c>
      <c r="F53" s="55">
        <v>1793</v>
      </c>
      <c r="G53" s="24">
        <v>0.99888579387186638</v>
      </c>
      <c r="H53" s="25">
        <v>7.4177356385945359E-2</v>
      </c>
      <c r="I53" s="55">
        <v>1912</v>
      </c>
      <c r="J53" s="26">
        <v>7.3221757322174952E-3</v>
      </c>
      <c r="K53" s="55">
        <v>11398</v>
      </c>
      <c r="L53" s="24">
        <v>0.99938623410784733</v>
      </c>
      <c r="M53" s="55">
        <v>10362</v>
      </c>
      <c r="N53" s="26">
        <v>0.99922854387656701</v>
      </c>
      <c r="O53" s="31">
        <v>9.9980698706813254E-2</v>
      </c>
    </row>
    <row r="54" spans="2:15">
      <c r="B54" s="35" t="s">
        <v>59</v>
      </c>
      <c r="C54" s="30" t="s">
        <v>31</v>
      </c>
      <c r="D54" s="23">
        <v>2</v>
      </c>
      <c r="E54" s="24">
        <v>1</v>
      </c>
      <c r="F54" s="23">
        <v>2</v>
      </c>
      <c r="G54" s="24">
        <v>1</v>
      </c>
      <c r="H54" s="25">
        <v>0</v>
      </c>
      <c r="I54" s="23">
        <v>0</v>
      </c>
      <c r="J54" s="26"/>
      <c r="K54" s="23">
        <v>3</v>
      </c>
      <c r="L54" s="24">
        <v>1</v>
      </c>
      <c r="M54" s="23">
        <v>7</v>
      </c>
      <c r="N54" s="24">
        <v>1</v>
      </c>
      <c r="O54" s="31">
        <v>-0.5714285714285714</v>
      </c>
    </row>
    <row r="55" spans="2:15">
      <c r="B55" s="37"/>
      <c r="C55" s="15" t="s">
        <v>31</v>
      </c>
      <c r="D55" s="56">
        <v>1930</v>
      </c>
      <c r="E55" s="16">
        <v>1</v>
      </c>
      <c r="F55" s="56">
        <v>1795</v>
      </c>
      <c r="G55" s="16">
        <v>1</v>
      </c>
      <c r="H55" s="17">
        <v>7.5208913649025044E-2</v>
      </c>
      <c r="I55" s="56">
        <v>1912</v>
      </c>
      <c r="J55" s="18">
        <v>9.4142259414224938E-3</v>
      </c>
      <c r="K55" s="56">
        <v>11405</v>
      </c>
      <c r="L55" s="16">
        <v>1</v>
      </c>
      <c r="M55" s="56">
        <v>10370</v>
      </c>
      <c r="N55" s="16">
        <v>1</v>
      </c>
      <c r="O55" s="32">
        <v>9.9807135969141703E-2</v>
      </c>
    </row>
    <row r="56" spans="2:15">
      <c r="B56" s="58" t="s">
        <v>107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2:1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2:15">
      <c r="B58" s="188" t="s">
        <v>52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33"/>
    </row>
    <row r="59" spans="2:15">
      <c r="B59" s="189" t="s">
        <v>53</v>
      </c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6" t="s">
        <v>38</v>
      </c>
    </row>
    <row r="60" spans="2:15">
      <c r="B60" s="178" t="s">
        <v>22</v>
      </c>
      <c r="C60" s="178" t="s">
        <v>1</v>
      </c>
      <c r="D60" s="180" t="s">
        <v>86</v>
      </c>
      <c r="E60" s="181"/>
      <c r="F60" s="181"/>
      <c r="G60" s="181"/>
      <c r="H60" s="182"/>
      <c r="I60" s="181" t="s">
        <v>61</v>
      </c>
      <c r="J60" s="181"/>
      <c r="K60" s="180" t="s">
        <v>87</v>
      </c>
      <c r="L60" s="181"/>
      <c r="M60" s="181"/>
      <c r="N60" s="181"/>
      <c r="O60" s="182"/>
    </row>
    <row r="61" spans="2:15">
      <c r="B61" s="179"/>
      <c r="C61" s="179"/>
      <c r="D61" s="190" t="s">
        <v>88</v>
      </c>
      <c r="E61" s="191"/>
      <c r="F61" s="191"/>
      <c r="G61" s="191"/>
      <c r="H61" s="192"/>
      <c r="I61" s="191" t="s">
        <v>62</v>
      </c>
      <c r="J61" s="191"/>
      <c r="K61" s="190" t="s">
        <v>89</v>
      </c>
      <c r="L61" s="191"/>
      <c r="M61" s="191"/>
      <c r="N61" s="191"/>
      <c r="O61" s="192"/>
    </row>
    <row r="62" spans="2:15" ht="15" customHeight="1">
      <c r="B62" s="179"/>
      <c r="C62" s="177"/>
      <c r="D62" s="174">
        <v>2018</v>
      </c>
      <c r="E62" s="160"/>
      <c r="F62" s="159">
        <v>2017</v>
      </c>
      <c r="G62" s="159"/>
      <c r="H62" s="183" t="s">
        <v>23</v>
      </c>
      <c r="I62" s="185">
        <v>2018</v>
      </c>
      <c r="J62" s="174" t="s">
        <v>90</v>
      </c>
      <c r="K62" s="174">
        <v>2018</v>
      </c>
      <c r="L62" s="160"/>
      <c r="M62" s="159">
        <v>2017</v>
      </c>
      <c r="N62" s="160"/>
      <c r="O62" s="165" t="s">
        <v>23</v>
      </c>
    </row>
    <row r="63" spans="2:15" ht="14.45" customHeight="1">
      <c r="B63" s="193" t="s">
        <v>22</v>
      </c>
      <c r="C63" s="166" t="s">
        <v>25</v>
      </c>
      <c r="D63" s="175"/>
      <c r="E63" s="162"/>
      <c r="F63" s="161"/>
      <c r="G63" s="161"/>
      <c r="H63" s="184"/>
      <c r="I63" s="186"/>
      <c r="J63" s="187"/>
      <c r="K63" s="175"/>
      <c r="L63" s="162"/>
      <c r="M63" s="161"/>
      <c r="N63" s="162"/>
      <c r="O63" s="165"/>
    </row>
    <row r="64" spans="2:15" ht="15" customHeight="1">
      <c r="B64" s="193"/>
      <c r="C64" s="166"/>
      <c r="D64" s="138" t="s">
        <v>26</v>
      </c>
      <c r="E64" s="146" t="s">
        <v>2</v>
      </c>
      <c r="F64" s="142" t="s">
        <v>26</v>
      </c>
      <c r="G64" s="143" t="s">
        <v>2</v>
      </c>
      <c r="H64" s="168" t="s">
        <v>27</v>
      </c>
      <c r="I64" s="144" t="s">
        <v>26</v>
      </c>
      <c r="J64" s="170" t="s">
        <v>91</v>
      </c>
      <c r="K64" s="138" t="s">
        <v>26</v>
      </c>
      <c r="L64" s="135" t="s">
        <v>2</v>
      </c>
      <c r="M64" s="142" t="s">
        <v>26</v>
      </c>
      <c r="N64" s="135" t="s">
        <v>2</v>
      </c>
      <c r="O64" s="172" t="s">
        <v>27</v>
      </c>
    </row>
    <row r="65" spans="2:15" ht="14.25" customHeight="1">
      <c r="B65" s="194"/>
      <c r="C65" s="167"/>
      <c r="D65" s="136" t="s">
        <v>28</v>
      </c>
      <c r="E65" s="137" t="s">
        <v>29</v>
      </c>
      <c r="F65" s="133" t="s">
        <v>28</v>
      </c>
      <c r="G65" s="134" t="s">
        <v>29</v>
      </c>
      <c r="H65" s="169"/>
      <c r="I65" s="145" t="s">
        <v>28</v>
      </c>
      <c r="J65" s="171"/>
      <c r="K65" s="136" t="s">
        <v>28</v>
      </c>
      <c r="L65" s="137" t="s">
        <v>29</v>
      </c>
      <c r="M65" s="133" t="s">
        <v>28</v>
      </c>
      <c r="N65" s="137" t="s">
        <v>29</v>
      </c>
      <c r="O65" s="173"/>
    </row>
    <row r="66" spans="2:15">
      <c r="B66" s="132"/>
      <c r="C66" s="147" t="s">
        <v>12</v>
      </c>
      <c r="D66" s="7">
        <v>95</v>
      </c>
      <c r="E66" s="150">
        <v>0.36964980544747084</v>
      </c>
      <c r="F66" s="52">
        <v>87</v>
      </c>
      <c r="G66" s="152">
        <v>0.40845070422535212</v>
      </c>
      <c r="H66" s="140">
        <v>9.1954022988505857E-2</v>
      </c>
      <c r="I66" s="7">
        <v>88</v>
      </c>
      <c r="J66" s="139">
        <v>7.9545454545454586E-2</v>
      </c>
      <c r="K66" s="7">
        <v>467</v>
      </c>
      <c r="L66" s="150">
        <v>0.41771019677996424</v>
      </c>
      <c r="M66" s="52">
        <v>451</v>
      </c>
      <c r="N66" s="152">
        <v>0.45145145145145144</v>
      </c>
      <c r="O66" s="140">
        <v>3.5476718403547602E-2</v>
      </c>
    </row>
    <row r="67" spans="2:15">
      <c r="B67" s="132"/>
      <c r="C67" s="148" t="s">
        <v>4</v>
      </c>
      <c r="D67" s="8">
        <v>78</v>
      </c>
      <c r="E67" s="151">
        <v>0.30350194552529181</v>
      </c>
      <c r="F67" s="9">
        <v>60</v>
      </c>
      <c r="G67" s="153">
        <v>0.28169014084507044</v>
      </c>
      <c r="H67" s="141">
        <v>0.30000000000000004</v>
      </c>
      <c r="I67" s="8">
        <v>31</v>
      </c>
      <c r="J67" s="131">
        <v>1.5161290322580645</v>
      </c>
      <c r="K67" s="8">
        <v>283</v>
      </c>
      <c r="L67" s="151">
        <v>0.25313059033989266</v>
      </c>
      <c r="M67" s="9">
        <v>261</v>
      </c>
      <c r="N67" s="153">
        <v>0.26126126126126126</v>
      </c>
      <c r="O67" s="141">
        <v>8.4291187739463647E-2</v>
      </c>
    </row>
    <row r="68" spans="2:15">
      <c r="B68" s="132"/>
      <c r="C68" s="148" t="s">
        <v>9</v>
      </c>
      <c r="D68" s="8">
        <v>45</v>
      </c>
      <c r="E68" s="151">
        <v>0.17509727626459143</v>
      </c>
      <c r="F68" s="9">
        <v>47</v>
      </c>
      <c r="G68" s="153">
        <v>0.22065727699530516</v>
      </c>
      <c r="H68" s="141">
        <v>-4.2553191489361653E-2</v>
      </c>
      <c r="I68" s="9"/>
      <c r="J68" s="131"/>
      <c r="K68" s="8">
        <v>190</v>
      </c>
      <c r="L68" s="151">
        <v>0.16994633273703041</v>
      </c>
      <c r="M68" s="9">
        <v>181</v>
      </c>
      <c r="N68" s="153">
        <v>0.18118118118118118</v>
      </c>
      <c r="O68" s="141">
        <v>4.9723756906077332E-2</v>
      </c>
    </row>
    <row r="69" spans="2:15" ht="14.45" customHeight="1">
      <c r="B69" s="132"/>
      <c r="C69" s="148" t="s">
        <v>3</v>
      </c>
      <c r="D69" s="8">
        <v>10</v>
      </c>
      <c r="E69" s="151">
        <v>3.8910505836575876E-2</v>
      </c>
      <c r="F69" s="9">
        <v>6</v>
      </c>
      <c r="G69" s="153">
        <v>2.8169014084507043E-2</v>
      </c>
      <c r="H69" s="141">
        <v>0.66666666666666674</v>
      </c>
      <c r="I69" s="9"/>
      <c r="J69" s="131"/>
      <c r="K69" s="8">
        <v>73</v>
      </c>
      <c r="L69" s="151">
        <v>6.5295169946332735E-2</v>
      </c>
      <c r="M69" s="9">
        <v>35</v>
      </c>
      <c r="N69" s="153">
        <v>3.5035035035035036E-2</v>
      </c>
      <c r="O69" s="141">
        <v>1.0857142857142859</v>
      </c>
    </row>
    <row r="70" spans="2:15" ht="14.45" customHeight="1">
      <c r="B70" s="10"/>
      <c r="C70" s="148" t="s">
        <v>43</v>
      </c>
      <c r="D70" s="8">
        <v>10</v>
      </c>
      <c r="E70" s="151">
        <v>3.8910505836575876E-2</v>
      </c>
      <c r="F70" s="9">
        <v>9</v>
      </c>
      <c r="G70" s="153">
        <v>4.2253521126760563E-2</v>
      </c>
      <c r="H70" s="141">
        <v>0.11111111111111116</v>
      </c>
      <c r="I70" s="9">
        <v>13</v>
      </c>
      <c r="J70" s="131">
        <v>-0.23076923076923073</v>
      </c>
      <c r="K70" s="8">
        <v>45</v>
      </c>
      <c r="L70" s="151">
        <v>4.0250447227191413E-2</v>
      </c>
      <c r="M70" s="9">
        <v>34</v>
      </c>
      <c r="N70" s="153">
        <v>3.4034034034034037E-2</v>
      </c>
      <c r="O70" s="141">
        <v>0.32352941176470584</v>
      </c>
    </row>
    <row r="71" spans="2:15" ht="14.45" customHeight="1">
      <c r="B71" s="132"/>
      <c r="C71" s="148" t="s">
        <v>11</v>
      </c>
      <c r="D71" s="8">
        <v>7</v>
      </c>
      <c r="E71" s="151">
        <v>2.7237354085603113E-2</v>
      </c>
      <c r="F71" s="9">
        <v>1</v>
      </c>
      <c r="G71" s="153">
        <v>4.6948356807511738E-3</v>
      </c>
      <c r="H71" s="141">
        <v>6</v>
      </c>
      <c r="I71" s="9">
        <v>3</v>
      </c>
      <c r="J71" s="131">
        <v>1.3333333333333335</v>
      </c>
      <c r="K71" s="8">
        <v>23</v>
      </c>
      <c r="L71" s="151">
        <v>2.0572450805008944E-2</v>
      </c>
      <c r="M71" s="9">
        <v>6</v>
      </c>
      <c r="N71" s="153">
        <v>6.006006006006006E-3</v>
      </c>
      <c r="O71" s="141">
        <v>2.8333333333333335</v>
      </c>
    </row>
    <row r="72" spans="2:15" ht="14.45" customHeight="1">
      <c r="B72" s="132"/>
      <c r="C72" s="148" t="s">
        <v>57</v>
      </c>
      <c r="D72" s="8">
        <v>5</v>
      </c>
      <c r="E72" s="151">
        <v>1.9455252918287938E-2</v>
      </c>
      <c r="F72" s="9">
        <v>0</v>
      </c>
      <c r="G72" s="153">
        <v>0</v>
      </c>
      <c r="H72" s="141"/>
      <c r="I72" s="9">
        <v>2</v>
      </c>
      <c r="J72" s="131">
        <v>1.5</v>
      </c>
      <c r="K72" s="8">
        <v>10</v>
      </c>
      <c r="L72" s="151">
        <v>8.9445438282647581E-3</v>
      </c>
      <c r="M72" s="9">
        <v>6</v>
      </c>
      <c r="N72" s="153">
        <v>6.006006006006006E-3</v>
      </c>
      <c r="O72" s="141">
        <v>0.66666666666666674</v>
      </c>
    </row>
    <row r="73" spans="2:15">
      <c r="B73" s="132"/>
      <c r="C73" s="149" t="s">
        <v>30</v>
      </c>
      <c r="D73" s="11">
        <v>7</v>
      </c>
      <c r="E73" s="130">
        <v>2.7237354085603113E-2</v>
      </c>
      <c r="F73" s="11">
        <v>3</v>
      </c>
      <c r="G73" s="28">
        <v>1.4084507042253521E-2</v>
      </c>
      <c r="H73" s="21">
        <v>1.3333333333333335</v>
      </c>
      <c r="I73" s="11">
        <v>9</v>
      </c>
      <c r="J73" s="29">
        <v>-0.22222222222222221</v>
      </c>
      <c r="K73" s="11">
        <v>27</v>
      </c>
      <c r="L73" s="28">
        <v>2.4150268336314847E-2</v>
      </c>
      <c r="M73" s="11">
        <v>25</v>
      </c>
      <c r="N73" s="28">
        <v>2.5025025025025023E-2</v>
      </c>
      <c r="O73" s="22">
        <v>8.0000000000000071E-2</v>
      </c>
    </row>
    <row r="74" spans="2:15" ht="15" customHeight="1">
      <c r="B74" s="37" t="s">
        <v>5</v>
      </c>
      <c r="C74" s="30" t="s">
        <v>31</v>
      </c>
      <c r="D74" s="55">
        <v>257</v>
      </c>
      <c r="E74" s="24">
        <v>1</v>
      </c>
      <c r="F74" s="55">
        <v>213</v>
      </c>
      <c r="G74" s="24">
        <v>0.99999999999999978</v>
      </c>
      <c r="H74" s="25">
        <v>0.20657276995305174</v>
      </c>
      <c r="I74" s="55">
        <v>146</v>
      </c>
      <c r="J74" s="26">
        <v>1.1982385893676213</v>
      </c>
      <c r="K74" s="55">
        <v>1118</v>
      </c>
      <c r="L74" s="24">
        <v>0.99999999999999967</v>
      </c>
      <c r="M74" s="55">
        <v>999</v>
      </c>
      <c r="N74" s="26">
        <v>0.99999999999999978</v>
      </c>
      <c r="O74" s="31">
        <v>0.11911911911911921</v>
      </c>
    </row>
    <row r="75" spans="2:15">
      <c r="B75" s="132"/>
      <c r="C75" s="147" t="s">
        <v>4</v>
      </c>
      <c r="D75" s="7">
        <v>80</v>
      </c>
      <c r="E75" s="150">
        <v>0.18779342723004694</v>
      </c>
      <c r="F75" s="52">
        <v>48</v>
      </c>
      <c r="G75" s="152">
        <v>0.12276214833759591</v>
      </c>
      <c r="H75" s="140">
        <v>0.66666666666666674</v>
      </c>
      <c r="I75" s="52">
        <v>86</v>
      </c>
      <c r="J75" s="139">
        <v>-6.9767441860465129E-2</v>
      </c>
      <c r="K75" s="7">
        <v>493</v>
      </c>
      <c r="L75" s="150">
        <v>0.19333333333333333</v>
      </c>
      <c r="M75" s="52">
        <v>258</v>
      </c>
      <c r="N75" s="152">
        <v>0.13738019169329074</v>
      </c>
      <c r="O75" s="140">
        <v>0.91085271317829464</v>
      </c>
    </row>
    <row r="76" spans="2:15" ht="15" customHeight="1">
      <c r="B76" s="132"/>
      <c r="C76" s="148" t="s">
        <v>10</v>
      </c>
      <c r="D76" s="8">
        <v>98</v>
      </c>
      <c r="E76" s="151">
        <v>0.2300469483568075</v>
      </c>
      <c r="F76" s="9">
        <v>92</v>
      </c>
      <c r="G76" s="153">
        <v>0.23529411764705882</v>
      </c>
      <c r="H76" s="141">
        <v>6.5217391304347894E-2</v>
      </c>
      <c r="I76" s="9">
        <v>100</v>
      </c>
      <c r="J76" s="131">
        <v>-2.0000000000000018E-2</v>
      </c>
      <c r="K76" s="8">
        <v>473</v>
      </c>
      <c r="L76" s="151">
        <v>0.18549019607843137</v>
      </c>
      <c r="M76" s="9">
        <v>414</v>
      </c>
      <c r="N76" s="153">
        <v>0.22044728434504793</v>
      </c>
      <c r="O76" s="141">
        <v>0.14251207729468596</v>
      </c>
    </row>
    <row r="77" spans="2:15">
      <c r="B77" s="132"/>
      <c r="C77" s="148" t="s">
        <v>3</v>
      </c>
      <c r="D77" s="8">
        <v>52</v>
      </c>
      <c r="E77" s="151">
        <v>0.12206572769953052</v>
      </c>
      <c r="F77" s="9">
        <v>62</v>
      </c>
      <c r="G77" s="153">
        <v>0.15856777493606139</v>
      </c>
      <c r="H77" s="141">
        <v>-0.16129032258064513</v>
      </c>
      <c r="I77" s="9">
        <v>64</v>
      </c>
      <c r="J77" s="131">
        <v>-0.1875</v>
      </c>
      <c r="K77" s="8">
        <v>471</v>
      </c>
      <c r="L77" s="151">
        <v>0.18470588235294116</v>
      </c>
      <c r="M77" s="9">
        <v>276</v>
      </c>
      <c r="N77" s="153">
        <v>0.14696485623003194</v>
      </c>
      <c r="O77" s="141">
        <v>0.70652173913043481</v>
      </c>
    </row>
    <row r="78" spans="2:15" ht="15" customHeight="1">
      <c r="B78" s="132"/>
      <c r="C78" s="148" t="s">
        <v>9</v>
      </c>
      <c r="D78" s="8">
        <v>87</v>
      </c>
      <c r="E78" s="151">
        <v>0.20422535211267606</v>
      </c>
      <c r="F78" s="9">
        <v>90</v>
      </c>
      <c r="G78" s="153">
        <v>0.23017902813299232</v>
      </c>
      <c r="H78" s="141">
        <v>-3.3333333333333326E-2</v>
      </c>
      <c r="I78" s="9">
        <v>99</v>
      </c>
      <c r="J78" s="131">
        <v>-0.12121212121212122</v>
      </c>
      <c r="K78" s="8">
        <v>420</v>
      </c>
      <c r="L78" s="151">
        <v>0.16470588235294117</v>
      </c>
      <c r="M78" s="9">
        <v>390</v>
      </c>
      <c r="N78" s="153">
        <v>0.20766773162939298</v>
      </c>
      <c r="O78" s="141">
        <v>7.6923076923076872E-2</v>
      </c>
    </row>
    <row r="79" spans="2:15">
      <c r="B79" s="10"/>
      <c r="C79" s="148" t="s">
        <v>8</v>
      </c>
      <c r="D79" s="8">
        <v>63</v>
      </c>
      <c r="E79" s="151">
        <v>0.14788732394366197</v>
      </c>
      <c r="F79" s="9">
        <v>66</v>
      </c>
      <c r="G79" s="153">
        <v>0.16879795396419436</v>
      </c>
      <c r="H79" s="141">
        <v>-4.5454545454545414E-2</v>
      </c>
      <c r="I79" s="9">
        <v>68</v>
      </c>
      <c r="J79" s="131">
        <v>-7.3529411764705843E-2</v>
      </c>
      <c r="K79" s="8">
        <v>361</v>
      </c>
      <c r="L79" s="151">
        <v>0.14156862745098039</v>
      </c>
      <c r="M79" s="9">
        <v>370</v>
      </c>
      <c r="N79" s="153">
        <v>0.19701810436634717</v>
      </c>
      <c r="O79" s="141">
        <v>-2.4324324324324298E-2</v>
      </c>
    </row>
    <row r="80" spans="2:15" ht="15" customHeight="1">
      <c r="B80" s="132"/>
      <c r="C80" s="148" t="s">
        <v>12</v>
      </c>
      <c r="D80" s="8">
        <v>15</v>
      </c>
      <c r="E80" s="151">
        <v>3.5211267605633804E-2</v>
      </c>
      <c r="F80" s="9">
        <v>14</v>
      </c>
      <c r="G80" s="153">
        <v>3.5805626598465472E-2</v>
      </c>
      <c r="H80" s="141">
        <v>7.1428571428571397E-2</v>
      </c>
      <c r="I80" s="9">
        <v>53</v>
      </c>
      <c r="J80" s="131">
        <v>-0.71698113207547176</v>
      </c>
      <c r="K80" s="8">
        <v>193</v>
      </c>
      <c r="L80" s="151">
        <v>7.5686274509803919E-2</v>
      </c>
      <c r="M80" s="9">
        <v>82</v>
      </c>
      <c r="N80" s="153">
        <v>4.3663471778487756E-2</v>
      </c>
      <c r="O80" s="141">
        <v>1.3536585365853657</v>
      </c>
    </row>
    <row r="81" spans="2:15" ht="15" customHeight="1">
      <c r="B81" s="132"/>
      <c r="C81" s="148" t="s">
        <v>11</v>
      </c>
      <c r="D81" s="8">
        <v>29</v>
      </c>
      <c r="E81" s="151">
        <v>6.8075117370892016E-2</v>
      </c>
      <c r="F81" s="9">
        <v>19</v>
      </c>
      <c r="G81" s="153">
        <v>4.859335038363171E-2</v>
      </c>
      <c r="H81" s="141">
        <v>0.52631578947368429</v>
      </c>
      <c r="I81" s="9">
        <v>20</v>
      </c>
      <c r="J81" s="131">
        <v>0.44999999999999996</v>
      </c>
      <c r="K81" s="8">
        <v>129</v>
      </c>
      <c r="L81" s="151">
        <v>5.0588235294117649E-2</v>
      </c>
      <c r="M81" s="9">
        <v>83</v>
      </c>
      <c r="N81" s="153">
        <v>4.4195953141640043E-2</v>
      </c>
      <c r="O81" s="141">
        <v>0.55421686746987953</v>
      </c>
    </row>
    <row r="82" spans="2:15" ht="15" customHeight="1">
      <c r="B82" s="36"/>
      <c r="C82" s="149" t="s">
        <v>30</v>
      </c>
      <c r="D82" s="11">
        <v>2</v>
      </c>
      <c r="E82" s="130">
        <v>4.6948356807511738E-3</v>
      </c>
      <c r="F82" s="11">
        <v>0</v>
      </c>
      <c r="G82" s="28">
        <v>0</v>
      </c>
      <c r="H82" s="21"/>
      <c r="I82" s="11">
        <v>0</v>
      </c>
      <c r="J82" s="29"/>
      <c r="K82" s="11">
        <v>10</v>
      </c>
      <c r="L82" s="28">
        <v>3.9215686274509803E-3</v>
      </c>
      <c r="M82" s="11">
        <v>5</v>
      </c>
      <c r="N82" s="28">
        <v>2.6624068157614484E-3</v>
      </c>
      <c r="O82" s="22">
        <v>1</v>
      </c>
    </row>
    <row r="83" spans="2:15" ht="15" customHeight="1">
      <c r="B83" s="35" t="s">
        <v>6</v>
      </c>
      <c r="C83" s="30" t="s">
        <v>31</v>
      </c>
      <c r="D83" s="55">
        <v>426</v>
      </c>
      <c r="E83" s="24">
        <v>1</v>
      </c>
      <c r="F83" s="55">
        <v>391</v>
      </c>
      <c r="G83" s="24">
        <v>1</v>
      </c>
      <c r="H83" s="25">
        <v>8.951406649616378E-2</v>
      </c>
      <c r="I83" s="55">
        <v>490</v>
      </c>
      <c r="J83" s="26">
        <v>-0.1306122448979592</v>
      </c>
      <c r="K83" s="55">
        <v>2550</v>
      </c>
      <c r="L83" s="24">
        <v>1</v>
      </c>
      <c r="M83" s="55">
        <v>1878</v>
      </c>
      <c r="N83" s="26">
        <v>1</v>
      </c>
      <c r="O83" s="31">
        <v>0.35782747603833864</v>
      </c>
    </row>
    <row r="84" spans="2:15">
      <c r="B84" s="35" t="s">
        <v>59</v>
      </c>
      <c r="C84" s="30" t="s">
        <v>31</v>
      </c>
      <c r="D84" s="23">
        <v>0</v>
      </c>
      <c r="E84" s="24">
        <v>1</v>
      </c>
      <c r="F84" s="23">
        <v>4</v>
      </c>
      <c r="G84" s="24">
        <v>1</v>
      </c>
      <c r="H84" s="25">
        <v>-1</v>
      </c>
      <c r="I84" s="23">
        <v>1</v>
      </c>
      <c r="J84" s="26">
        <v>-1</v>
      </c>
      <c r="K84" s="23">
        <v>6</v>
      </c>
      <c r="L84" s="24">
        <v>1</v>
      </c>
      <c r="M84" s="23">
        <v>10</v>
      </c>
      <c r="N84" s="24">
        <v>1</v>
      </c>
      <c r="O84" s="31">
        <v>-0.4</v>
      </c>
    </row>
    <row r="85" spans="2:15" ht="15" customHeight="1">
      <c r="B85" s="37"/>
      <c r="C85" s="15" t="s">
        <v>31</v>
      </c>
      <c r="D85" s="56">
        <v>683</v>
      </c>
      <c r="E85" s="16">
        <v>1</v>
      </c>
      <c r="F85" s="56">
        <v>608</v>
      </c>
      <c r="G85" s="16">
        <v>1</v>
      </c>
      <c r="H85" s="17">
        <v>0.12335526315789469</v>
      </c>
      <c r="I85" s="56">
        <v>686</v>
      </c>
      <c r="J85" s="18">
        <v>-4.3731778425656342E-3</v>
      </c>
      <c r="K85" s="56">
        <v>3674</v>
      </c>
      <c r="L85" s="16">
        <v>1</v>
      </c>
      <c r="M85" s="56">
        <v>2887</v>
      </c>
      <c r="N85" s="16">
        <v>1</v>
      </c>
      <c r="O85" s="32">
        <v>0.2726013162452372</v>
      </c>
    </row>
    <row r="86" spans="2:15">
      <c r="B86" s="58" t="s">
        <v>107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15:H16 O15:O16">
    <cfRule type="cellIs" dxfId="174" priority="71" operator="lessThan">
      <formula>0</formula>
    </cfRule>
  </conditionalFormatting>
  <conditionalFormatting sqref="H10:H14 J10:J14 O10:O14">
    <cfRule type="cellIs" dxfId="173" priority="70" operator="lessThan">
      <formula>0</formula>
    </cfRule>
  </conditionalFormatting>
  <conditionalFormatting sqref="J15:J16">
    <cfRule type="cellIs" dxfId="172" priority="69" operator="lessThan">
      <formula>0</formula>
    </cfRule>
  </conditionalFormatting>
  <conditionalFormatting sqref="D10:O16">
    <cfRule type="cellIs" dxfId="171" priority="68" operator="equal">
      <formula>0</formula>
    </cfRule>
  </conditionalFormatting>
  <conditionalFormatting sqref="H24:H25 J24:J25 O24:O25 H17:H18 O17:O18">
    <cfRule type="cellIs" dxfId="170" priority="67" operator="lessThan">
      <formula>0</formula>
    </cfRule>
  </conditionalFormatting>
  <conditionalFormatting sqref="H17:H18 O17:O18">
    <cfRule type="cellIs" dxfId="169" priority="66" operator="lessThan">
      <formula>0</formula>
    </cfRule>
  </conditionalFormatting>
  <conditionalFormatting sqref="H19:H23 J19:J23 O19:O23">
    <cfRule type="cellIs" dxfId="168" priority="65" operator="lessThan">
      <formula>0</formula>
    </cfRule>
  </conditionalFormatting>
  <conditionalFormatting sqref="J18">
    <cfRule type="cellIs" dxfId="167" priority="64" operator="lessThan">
      <formula>0</formula>
    </cfRule>
  </conditionalFormatting>
  <conditionalFormatting sqref="D19:O25">
    <cfRule type="cellIs" dxfId="166" priority="63" operator="equal">
      <formula>0</formula>
    </cfRule>
  </conditionalFormatting>
  <conditionalFormatting sqref="H26:H28 J26:J28 O26:O28">
    <cfRule type="cellIs" dxfId="165" priority="62" operator="lessThan">
      <formula>0</formula>
    </cfRule>
  </conditionalFormatting>
  <conditionalFormatting sqref="H26:H27 O26:O27">
    <cfRule type="cellIs" dxfId="164" priority="61" operator="lessThan">
      <formula>0</formula>
    </cfRule>
  </conditionalFormatting>
  <conditionalFormatting sqref="H29 O29">
    <cfRule type="cellIs" dxfId="163" priority="60" operator="lessThan">
      <formula>0</formula>
    </cfRule>
  </conditionalFormatting>
  <conditionalFormatting sqref="H29 O29 J29">
    <cfRule type="cellIs" dxfId="162" priority="59" operator="lessThan">
      <formula>0</formula>
    </cfRule>
  </conditionalFormatting>
  <conditionalFormatting sqref="H50:H52 J50:J52 O50:O52 O44 H44">
    <cfRule type="cellIs" dxfId="161" priority="58" operator="lessThan">
      <formula>0</formula>
    </cfRule>
  </conditionalFormatting>
  <conditionalFormatting sqref="H41:H43 J41:J43 O41:O43">
    <cfRule type="cellIs" dxfId="160" priority="56" operator="lessThan">
      <formula>0</formula>
    </cfRule>
  </conditionalFormatting>
  <conditionalFormatting sqref="H52 O52 O44 H44">
    <cfRule type="cellIs" dxfId="159" priority="57" operator="lessThan">
      <formula>0</formula>
    </cfRule>
  </conditionalFormatting>
  <conditionalFormatting sqref="H45:H49 J45:J49 O45:O49">
    <cfRule type="cellIs" dxfId="158" priority="55" operator="lessThan">
      <formula>0</formula>
    </cfRule>
  </conditionalFormatting>
  <conditionalFormatting sqref="D41:O43 D45:O51">
    <cfRule type="cellIs" dxfId="157" priority="54" operator="equal">
      <formula>0</formula>
    </cfRule>
  </conditionalFormatting>
  <conditionalFormatting sqref="H54 J54 O54">
    <cfRule type="cellIs" dxfId="156" priority="53" operator="lessThan">
      <formula>0</formula>
    </cfRule>
  </conditionalFormatting>
  <conditionalFormatting sqref="H53 J53 O53">
    <cfRule type="cellIs" dxfId="155" priority="52" operator="lessThan">
      <formula>0</formula>
    </cfRule>
  </conditionalFormatting>
  <conditionalFormatting sqref="H53 O53">
    <cfRule type="cellIs" dxfId="154" priority="51" operator="lessThan">
      <formula>0</formula>
    </cfRule>
  </conditionalFormatting>
  <conditionalFormatting sqref="H55 O55">
    <cfRule type="cellIs" dxfId="153" priority="50" operator="lessThan">
      <formula>0</formula>
    </cfRule>
  </conditionalFormatting>
  <conditionalFormatting sqref="H55 O55 J55">
    <cfRule type="cellIs" dxfId="152" priority="49" operator="lessThan">
      <formula>0</formula>
    </cfRule>
  </conditionalFormatting>
  <conditionalFormatting sqref="H66:H70 J66:J70 O66:O70">
    <cfRule type="cellIs" dxfId="151" priority="48" operator="lessThan">
      <formula>0</formula>
    </cfRule>
  </conditionalFormatting>
  <conditionalFormatting sqref="J71:J72 O71:O72 H71:H72">
    <cfRule type="cellIs" dxfId="150" priority="47" operator="lessThan">
      <formula>0</formula>
    </cfRule>
  </conditionalFormatting>
  <conditionalFormatting sqref="D75:O81 D66:O72">
    <cfRule type="cellIs" dxfId="149" priority="46" operator="equal">
      <formula>0</formula>
    </cfRule>
  </conditionalFormatting>
  <conditionalFormatting sqref="H80:H82 J80:J82 O80:O82">
    <cfRule type="cellIs" dxfId="148" priority="45" operator="lessThan">
      <formula>0</formula>
    </cfRule>
  </conditionalFormatting>
  <conditionalFormatting sqref="H75:H79 J75:J79 O75:O79">
    <cfRule type="cellIs" dxfId="147" priority="44" operator="lessThan">
      <formula>0</formula>
    </cfRule>
  </conditionalFormatting>
  <conditionalFormatting sqref="H73 O73">
    <cfRule type="cellIs" dxfId="146" priority="43" operator="lessThan">
      <formula>0</formula>
    </cfRule>
  </conditionalFormatting>
  <conditionalFormatting sqref="H73 J73 O73">
    <cfRule type="cellIs" dxfId="145" priority="42" operator="lessThan">
      <formula>0</formula>
    </cfRule>
  </conditionalFormatting>
  <conditionalFormatting sqref="H74 J74 O74">
    <cfRule type="cellIs" dxfId="144" priority="41" operator="lessThan">
      <formula>0</formula>
    </cfRule>
  </conditionalFormatting>
  <conditionalFormatting sqref="H74 O74">
    <cfRule type="cellIs" dxfId="143" priority="40" operator="lessThan">
      <formula>0</formula>
    </cfRule>
  </conditionalFormatting>
  <conditionalFormatting sqref="H82 O82">
    <cfRule type="cellIs" dxfId="142" priority="39" operator="lessThan">
      <formula>0</formula>
    </cfRule>
  </conditionalFormatting>
  <conditionalFormatting sqref="H84 J84 O84">
    <cfRule type="cellIs" dxfId="141" priority="38" operator="lessThan">
      <formula>0</formula>
    </cfRule>
  </conditionalFormatting>
  <conditionalFormatting sqref="H83 J83 O83">
    <cfRule type="cellIs" dxfId="140" priority="37" operator="lessThan">
      <formula>0</formula>
    </cfRule>
  </conditionalFormatting>
  <conditionalFormatting sqref="H83 O83">
    <cfRule type="cellIs" dxfId="139" priority="36" operator="lessThan">
      <formula>0</formula>
    </cfRule>
  </conditionalFormatting>
  <conditionalFormatting sqref="H85 O85">
    <cfRule type="cellIs" dxfId="138" priority="35" operator="lessThan">
      <formula>0</formula>
    </cfRule>
  </conditionalFormatting>
  <conditionalFormatting sqref="H85 O85 J85">
    <cfRule type="cellIs" dxfId="137" priority="34" operator="lessThan">
      <formula>0</formula>
    </cfRule>
  </conditionalFormatting>
  <conditionalFormatting sqref="H15:H18 O15:O18 H24:H28 J24:J28 O24:O28">
    <cfRule type="cellIs" dxfId="136" priority="33" operator="lessThan">
      <formula>0</formula>
    </cfRule>
  </conditionalFormatting>
  <conditionalFormatting sqref="H10:H14 J10:J14 O10:O14">
    <cfRule type="cellIs" dxfId="135" priority="32" operator="lessThan">
      <formula>0</formula>
    </cfRule>
  </conditionalFormatting>
  <conditionalFormatting sqref="J15:J16 J18">
    <cfRule type="cellIs" dxfId="134" priority="31" operator="lessThan">
      <formula>0</formula>
    </cfRule>
  </conditionalFormatting>
  <conditionalFormatting sqref="D10:O16 D19:O25">
    <cfRule type="cellIs" dxfId="133" priority="30" operator="equal">
      <formula>0</formula>
    </cfRule>
  </conditionalFormatting>
  <conditionalFormatting sqref="H17:H18 O17:O18 H26:H27 O26:O27">
    <cfRule type="cellIs" dxfId="132" priority="29" operator="lessThan">
      <formula>0</formula>
    </cfRule>
  </conditionalFormatting>
  <conditionalFormatting sqref="H19:H23 J19:J23 O19:O23">
    <cfRule type="cellIs" dxfId="131" priority="28" operator="lessThan">
      <formula>0</formula>
    </cfRule>
  </conditionalFormatting>
  <conditionalFormatting sqref="H29 O29">
    <cfRule type="cellIs" dxfId="130" priority="27" operator="lessThan">
      <formula>0</formula>
    </cfRule>
  </conditionalFormatting>
  <conditionalFormatting sqref="H29 O29 J29">
    <cfRule type="cellIs" dxfId="129" priority="26" operator="lessThan">
      <formula>0</formula>
    </cfRule>
  </conditionalFormatting>
  <conditionalFormatting sqref="H50:H52 J50:J52 O50:O52 O44 H44">
    <cfRule type="cellIs" dxfId="128" priority="25" operator="lessThan">
      <formula>0</formula>
    </cfRule>
  </conditionalFormatting>
  <conditionalFormatting sqref="H41:H43 J41:J43 O41:O43">
    <cfRule type="cellIs" dxfId="127" priority="24" operator="lessThan">
      <formula>0</formula>
    </cfRule>
  </conditionalFormatting>
  <conditionalFormatting sqref="H52 O52 O44 H44">
    <cfRule type="cellIs" dxfId="126" priority="23" operator="lessThan">
      <formula>0</formula>
    </cfRule>
  </conditionalFormatting>
  <conditionalFormatting sqref="H45:H49 J45:J49 O45:O49">
    <cfRule type="cellIs" dxfId="125" priority="22" operator="lessThan">
      <formula>0</formula>
    </cfRule>
  </conditionalFormatting>
  <conditionalFormatting sqref="D41:O43 D45:O51">
    <cfRule type="cellIs" dxfId="124" priority="21" operator="equal">
      <formula>0</formula>
    </cfRule>
  </conditionalFormatting>
  <conditionalFormatting sqref="H54 J54 O54">
    <cfRule type="cellIs" dxfId="123" priority="20" operator="lessThan">
      <formula>0</formula>
    </cfRule>
  </conditionalFormatting>
  <conditionalFormatting sqref="H53 J53 O53">
    <cfRule type="cellIs" dxfId="122" priority="19" operator="lessThan">
      <formula>0</formula>
    </cfRule>
  </conditionalFormatting>
  <conditionalFormatting sqref="H53 O53">
    <cfRule type="cellIs" dxfId="121" priority="18" operator="lessThan">
      <formula>0</formula>
    </cfRule>
  </conditionalFormatting>
  <conditionalFormatting sqref="H55 O55">
    <cfRule type="cellIs" dxfId="120" priority="17" operator="lessThan">
      <formula>0</formula>
    </cfRule>
  </conditionalFormatting>
  <conditionalFormatting sqref="H55 O55 J55">
    <cfRule type="cellIs" dxfId="119" priority="16" operator="lessThan">
      <formula>0</formula>
    </cfRule>
  </conditionalFormatting>
  <conditionalFormatting sqref="H66:H70 J66:J70 O66:O70">
    <cfRule type="cellIs" dxfId="118" priority="15" operator="lessThan">
      <formula>0</formula>
    </cfRule>
  </conditionalFormatting>
  <conditionalFormatting sqref="J71:J72 O71:O72 H71:H72">
    <cfRule type="cellIs" dxfId="117" priority="14" operator="lessThan">
      <formula>0</formula>
    </cfRule>
  </conditionalFormatting>
  <conditionalFormatting sqref="D66:O72 D75:O81">
    <cfRule type="cellIs" dxfId="116" priority="13" operator="equal">
      <formula>0</formula>
    </cfRule>
  </conditionalFormatting>
  <conditionalFormatting sqref="H80:H82 J80:J82 O80:O82">
    <cfRule type="cellIs" dxfId="115" priority="12" operator="lessThan">
      <formula>0</formula>
    </cfRule>
  </conditionalFormatting>
  <conditionalFormatting sqref="H75:H79 J75:J79 O75:O79">
    <cfRule type="cellIs" dxfId="114" priority="11" operator="lessThan">
      <formula>0</formula>
    </cfRule>
  </conditionalFormatting>
  <conditionalFormatting sqref="H73 O73">
    <cfRule type="cellIs" dxfId="113" priority="10" operator="lessThan">
      <formula>0</formula>
    </cfRule>
  </conditionalFormatting>
  <conditionalFormatting sqref="H73 J73 O73">
    <cfRule type="cellIs" dxfId="112" priority="9" operator="lessThan">
      <formula>0</formula>
    </cfRule>
  </conditionalFormatting>
  <conditionalFormatting sqref="H74 J74 O74">
    <cfRule type="cellIs" dxfId="111" priority="8" operator="lessThan">
      <formula>0</formula>
    </cfRule>
  </conditionalFormatting>
  <conditionalFormatting sqref="H74 O74">
    <cfRule type="cellIs" dxfId="110" priority="7" operator="lessThan">
      <formula>0</formula>
    </cfRule>
  </conditionalFormatting>
  <conditionalFormatting sqref="H82 O82">
    <cfRule type="cellIs" dxfId="109" priority="6" operator="lessThan">
      <formula>0</formula>
    </cfRule>
  </conditionalFormatting>
  <conditionalFormatting sqref="H84 J84 O84">
    <cfRule type="cellIs" dxfId="108" priority="5" operator="lessThan">
      <formula>0</formula>
    </cfRule>
  </conditionalFormatting>
  <conditionalFormatting sqref="H83 J83 O83">
    <cfRule type="cellIs" dxfId="107" priority="4" operator="lessThan">
      <formula>0</formula>
    </cfRule>
  </conditionalFormatting>
  <conditionalFormatting sqref="H83 O83">
    <cfRule type="cellIs" dxfId="106" priority="3" operator="lessThan">
      <formula>0</formula>
    </cfRule>
  </conditionalFormatting>
  <conditionalFormatting sqref="H85 O85">
    <cfRule type="cellIs" dxfId="105" priority="2" operator="lessThan">
      <formula>0</formula>
    </cfRule>
  </conditionalFormatting>
  <conditionalFormatting sqref="H85 O85 J85">
    <cfRule type="cellIs" dxfId="10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B95" sqref="B95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140625" customWidth="1"/>
  </cols>
  <sheetData>
    <row r="1" spans="2:15">
      <c r="B1" t="s">
        <v>7</v>
      </c>
      <c r="E1" s="57"/>
      <c r="I1"/>
      <c r="O1" t="s">
        <v>85</v>
      </c>
    </row>
    <row r="2" spans="2:15">
      <c r="B2" s="188" t="s">
        <v>20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3"/>
    </row>
    <row r="3" spans="2:15">
      <c r="B3" s="189" t="s">
        <v>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51" t="s">
        <v>38</v>
      </c>
    </row>
    <row r="4" spans="2:15" ht="14.45" customHeight="1">
      <c r="B4" s="178" t="s">
        <v>22</v>
      </c>
      <c r="C4" s="178" t="s">
        <v>1</v>
      </c>
      <c r="D4" s="180" t="s">
        <v>86</v>
      </c>
      <c r="E4" s="181"/>
      <c r="F4" s="181"/>
      <c r="G4" s="181"/>
      <c r="H4" s="182"/>
      <c r="I4" s="181" t="s">
        <v>61</v>
      </c>
      <c r="J4" s="181"/>
      <c r="K4" s="180" t="s">
        <v>87</v>
      </c>
      <c r="L4" s="181"/>
      <c r="M4" s="181"/>
      <c r="N4" s="181"/>
      <c r="O4" s="182"/>
    </row>
    <row r="5" spans="2:15" ht="14.45" customHeight="1">
      <c r="B5" s="179"/>
      <c r="C5" s="179"/>
      <c r="D5" s="190" t="s">
        <v>88</v>
      </c>
      <c r="E5" s="191"/>
      <c r="F5" s="191"/>
      <c r="G5" s="191"/>
      <c r="H5" s="192"/>
      <c r="I5" s="191" t="s">
        <v>62</v>
      </c>
      <c r="J5" s="191"/>
      <c r="K5" s="190" t="s">
        <v>89</v>
      </c>
      <c r="L5" s="191"/>
      <c r="M5" s="191"/>
      <c r="N5" s="191"/>
      <c r="O5" s="192"/>
    </row>
    <row r="6" spans="2:15" ht="14.45" customHeight="1">
      <c r="B6" s="179"/>
      <c r="C6" s="177"/>
      <c r="D6" s="174">
        <v>2018</v>
      </c>
      <c r="E6" s="160"/>
      <c r="F6" s="159">
        <v>2017</v>
      </c>
      <c r="G6" s="159"/>
      <c r="H6" s="183" t="s">
        <v>23</v>
      </c>
      <c r="I6" s="185">
        <v>2018</v>
      </c>
      <c r="J6" s="174" t="s">
        <v>90</v>
      </c>
      <c r="K6" s="174">
        <v>2018</v>
      </c>
      <c r="L6" s="160"/>
      <c r="M6" s="159">
        <v>2017</v>
      </c>
      <c r="N6" s="160"/>
      <c r="O6" s="165" t="s">
        <v>23</v>
      </c>
    </row>
    <row r="7" spans="2:15" ht="15" customHeight="1">
      <c r="B7" s="193" t="s">
        <v>22</v>
      </c>
      <c r="C7" s="166" t="s">
        <v>25</v>
      </c>
      <c r="D7" s="175"/>
      <c r="E7" s="162"/>
      <c r="F7" s="161"/>
      <c r="G7" s="161"/>
      <c r="H7" s="184"/>
      <c r="I7" s="186"/>
      <c r="J7" s="187"/>
      <c r="K7" s="175"/>
      <c r="L7" s="162"/>
      <c r="M7" s="161"/>
      <c r="N7" s="162"/>
      <c r="O7" s="165"/>
    </row>
    <row r="8" spans="2:15" ht="15" customHeight="1">
      <c r="B8" s="193"/>
      <c r="C8" s="166"/>
      <c r="D8" s="138" t="s">
        <v>26</v>
      </c>
      <c r="E8" s="146" t="s">
        <v>2</v>
      </c>
      <c r="F8" s="142" t="s">
        <v>26</v>
      </c>
      <c r="G8" s="143" t="s">
        <v>2</v>
      </c>
      <c r="H8" s="168" t="s">
        <v>27</v>
      </c>
      <c r="I8" s="144" t="s">
        <v>26</v>
      </c>
      <c r="J8" s="170" t="s">
        <v>91</v>
      </c>
      <c r="K8" s="138" t="s">
        <v>26</v>
      </c>
      <c r="L8" s="135" t="s">
        <v>2</v>
      </c>
      <c r="M8" s="142" t="s">
        <v>26</v>
      </c>
      <c r="N8" s="135" t="s">
        <v>2</v>
      </c>
      <c r="O8" s="172" t="s">
        <v>27</v>
      </c>
    </row>
    <row r="9" spans="2:15" ht="15" customHeight="1">
      <c r="B9" s="194"/>
      <c r="C9" s="167"/>
      <c r="D9" s="136" t="s">
        <v>28</v>
      </c>
      <c r="E9" s="137" t="s">
        <v>29</v>
      </c>
      <c r="F9" s="133" t="s">
        <v>28</v>
      </c>
      <c r="G9" s="134" t="s">
        <v>29</v>
      </c>
      <c r="H9" s="169"/>
      <c r="I9" s="145" t="s">
        <v>28</v>
      </c>
      <c r="J9" s="171"/>
      <c r="K9" s="136" t="s">
        <v>28</v>
      </c>
      <c r="L9" s="137" t="s">
        <v>29</v>
      </c>
      <c r="M9" s="133" t="s">
        <v>28</v>
      </c>
      <c r="N9" s="137" t="s">
        <v>29</v>
      </c>
      <c r="O9" s="173"/>
    </row>
    <row r="10" spans="2:15">
      <c r="B10" s="132"/>
      <c r="C10" s="147" t="s">
        <v>9</v>
      </c>
      <c r="D10" s="7">
        <v>22</v>
      </c>
      <c r="E10" s="150">
        <v>0.52380952380952384</v>
      </c>
      <c r="F10" s="52">
        <v>12</v>
      </c>
      <c r="G10" s="152">
        <v>0.63157894736842102</v>
      </c>
      <c r="H10" s="140">
        <v>0.83333333333333326</v>
      </c>
      <c r="I10" s="52">
        <v>17</v>
      </c>
      <c r="J10" s="139">
        <v>0.29411764705882359</v>
      </c>
      <c r="K10" s="7">
        <v>91</v>
      </c>
      <c r="L10" s="150">
        <v>0.54819277108433739</v>
      </c>
      <c r="M10" s="52">
        <v>60</v>
      </c>
      <c r="N10" s="152">
        <v>0.48780487804878048</v>
      </c>
      <c r="O10" s="140">
        <v>0.51666666666666661</v>
      </c>
    </row>
    <row r="11" spans="2:15">
      <c r="B11" s="132"/>
      <c r="C11" s="148" t="s">
        <v>12</v>
      </c>
      <c r="D11" s="8">
        <v>9</v>
      </c>
      <c r="E11" s="151">
        <v>0.21428571428571427</v>
      </c>
      <c r="F11" s="9">
        <v>5</v>
      </c>
      <c r="G11" s="153">
        <v>0.26315789473684209</v>
      </c>
      <c r="H11" s="141">
        <v>0.8</v>
      </c>
      <c r="I11" s="9">
        <v>2</v>
      </c>
      <c r="J11" s="131">
        <v>3.5</v>
      </c>
      <c r="K11" s="8">
        <v>41</v>
      </c>
      <c r="L11" s="151">
        <v>0.24698795180722891</v>
      </c>
      <c r="M11" s="9">
        <v>42</v>
      </c>
      <c r="N11" s="153">
        <v>0.34146341463414637</v>
      </c>
      <c r="O11" s="141">
        <v>-2.3809523809523836E-2</v>
      </c>
    </row>
    <row r="12" spans="2:15">
      <c r="B12" s="132"/>
      <c r="C12" s="148" t="s">
        <v>4</v>
      </c>
      <c r="D12" s="8">
        <v>5</v>
      </c>
      <c r="E12" s="151">
        <v>0.11904761904761904</v>
      </c>
      <c r="F12" s="9">
        <v>0</v>
      </c>
      <c r="G12" s="153">
        <v>0</v>
      </c>
      <c r="H12" s="141"/>
      <c r="I12" s="9">
        <v>2</v>
      </c>
      <c r="J12" s="131">
        <v>1.5</v>
      </c>
      <c r="K12" s="8">
        <v>15</v>
      </c>
      <c r="L12" s="151">
        <v>9.036144578313253E-2</v>
      </c>
      <c r="M12" s="9">
        <v>0</v>
      </c>
      <c r="N12" s="153">
        <v>0</v>
      </c>
      <c r="O12" s="141"/>
    </row>
    <row r="13" spans="2:15">
      <c r="B13" s="132"/>
      <c r="C13" s="148" t="s">
        <v>17</v>
      </c>
      <c r="D13" s="8">
        <v>3</v>
      </c>
      <c r="E13" s="151">
        <v>7.1428571428571425E-2</v>
      </c>
      <c r="F13" s="9">
        <v>0</v>
      </c>
      <c r="G13" s="153">
        <v>0</v>
      </c>
      <c r="H13" s="141"/>
      <c r="I13" s="9">
        <v>1</v>
      </c>
      <c r="J13" s="131">
        <v>2</v>
      </c>
      <c r="K13" s="8">
        <v>9</v>
      </c>
      <c r="L13" s="151">
        <v>5.4216867469879519E-2</v>
      </c>
      <c r="M13" s="9">
        <v>15</v>
      </c>
      <c r="N13" s="153">
        <v>0.12195121951219512</v>
      </c>
      <c r="O13" s="141">
        <v>-0.4</v>
      </c>
    </row>
    <row r="14" spans="2:15">
      <c r="B14" s="10"/>
      <c r="C14" s="148" t="s">
        <v>16</v>
      </c>
      <c r="D14" s="8">
        <v>0</v>
      </c>
      <c r="E14" s="151">
        <v>0</v>
      </c>
      <c r="F14" s="9">
        <v>1</v>
      </c>
      <c r="G14" s="153">
        <v>5.2631578947368418E-2</v>
      </c>
      <c r="H14" s="141">
        <v>-1</v>
      </c>
      <c r="I14" s="9">
        <v>1</v>
      </c>
      <c r="J14" s="131">
        <v>-1</v>
      </c>
      <c r="K14" s="8">
        <v>2</v>
      </c>
      <c r="L14" s="151">
        <v>1.2048192771084338E-2</v>
      </c>
      <c r="M14" s="9">
        <v>2</v>
      </c>
      <c r="N14" s="153">
        <v>1.6260162601626018E-2</v>
      </c>
      <c r="O14" s="141">
        <v>0</v>
      </c>
    </row>
    <row r="15" spans="2:15">
      <c r="B15" s="132"/>
      <c r="C15" s="148" t="s">
        <v>18</v>
      </c>
      <c r="D15" s="8">
        <v>1</v>
      </c>
      <c r="E15" s="151">
        <v>2.3809523809523808E-2</v>
      </c>
      <c r="F15" s="9">
        <v>0</v>
      </c>
      <c r="G15" s="153">
        <v>0</v>
      </c>
      <c r="H15" s="141"/>
      <c r="I15" s="9">
        <v>1</v>
      </c>
      <c r="J15" s="131">
        <v>0</v>
      </c>
      <c r="K15" s="8">
        <v>2</v>
      </c>
      <c r="L15" s="151">
        <v>1.2048192771084338E-2</v>
      </c>
      <c r="M15" s="9">
        <v>0</v>
      </c>
      <c r="N15" s="153">
        <v>0</v>
      </c>
      <c r="O15" s="141"/>
    </row>
    <row r="16" spans="2:15">
      <c r="B16" s="132"/>
      <c r="C16" s="148" t="s">
        <v>13</v>
      </c>
      <c r="D16" s="8">
        <v>0</v>
      </c>
      <c r="E16" s="151">
        <v>0</v>
      </c>
      <c r="F16" s="9">
        <v>0</v>
      </c>
      <c r="G16" s="153">
        <v>0</v>
      </c>
      <c r="H16" s="141"/>
      <c r="I16" s="9">
        <v>1</v>
      </c>
      <c r="J16" s="131">
        <v>-1</v>
      </c>
      <c r="K16" s="8">
        <v>1</v>
      </c>
      <c r="L16" s="151">
        <v>6.024096385542169E-3</v>
      </c>
      <c r="M16" s="9">
        <v>1</v>
      </c>
      <c r="N16" s="153">
        <v>8.130081300813009E-3</v>
      </c>
      <c r="O16" s="141">
        <v>0</v>
      </c>
    </row>
    <row r="17" spans="2:16">
      <c r="B17" s="34"/>
      <c r="C17" s="149" t="s">
        <v>30</v>
      </c>
      <c r="D17" s="11">
        <v>2</v>
      </c>
      <c r="E17" s="130">
        <v>4.7619047619047616E-2</v>
      </c>
      <c r="F17" s="11">
        <v>1</v>
      </c>
      <c r="G17" s="130">
        <v>5.2631578947368418E-2</v>
      </c>
      <c r="H17" s="21">
        <v>1</v>
      </c>
      <c r="I17" s="11">
        <v>1</v>
      </c>
      <c r="J17" s="130">
        <v>3.8461538461538464E-2</v>
      </c>
      <c r="K17" s="11">
        <v>5</v>
      </c>
      <c r="L17" s="130">
        <v>3.0120481927710843E-2</v>
      </c>
      <c r="M17" s="11">
        <v>3</v>
      </c>
      <c r="N17" s="130">
        <v>2.4390243902439025E-2</v>
      </c>
      <c r="O17" s="22">
        <v>0.66666666666666674</v>
      </c>
    </row>
    <row r="18" spans="2:16">
      <c r="B18" s="35" t="s">
        <v>39</v>
      </c>
      <c r="C18" s="30" t="s">
        <v>31</v>
      </c>
      <c r="D18" s="55">
        <v>42</v>
      </c>
      <c r="E18" s="24">
        <v>1</v>
      </c>
      <c r="F18" s="55">
        <v>19</v>
      </c>
      <c r="G18" s="24">
        <v>1</v>
      </c>
      <c r="H18" s="25">
        <v>1.2105263157894739</v>
      </c>
      <c r="I18" s="55">
        <v>26</v>
      </c>
      <c r="J18" s="26">
        <v>0.61538461538461542</v>
      </c>
      <c r="K18" s="55">
        <v>166</v>
      </c>
      <c r="L18" s="24">
        <v>1</v>
      </c>
      <c r="M18" s="55">
        <v>123</v>
      </c>
      <c r="N18" s="26">
        <v>1</v>
      </c>
      <c r="O18" s="31">
        <v>0.34959349593495936</v>
      </c>
    </row>
    <row r="19" spans="2:16">
      <c r="B19" s="132"/>
      <c r="C19" s="147" t="s">
        <v>3</v>
      </c>
      <c r="D19" s="7">
        <v>650</v>
      </c>
      <c r="E19" s="150">
        <v>0.25301673803036201</v>
      </c>
      <c r="F19" s="52">
        <v>367</v>
      </c>
      <c r="G19" s="152">
        <v>0.15433137089991589</v>
      </c>
      <c r="H19" s="140">
        <v>0.77111716621253401</v>
      </c>
      <c r="I19" s="52">
        <v>599</v>
      </c>
      <c r="J19" s="139">
        <v>8.5141903171953359E-2</v>
      </c>
      <c r="K19" s="7">
        <v>3540</v>
      </c>
      <c r="L19" s="150">
        <v>0.23752012882447665</v>
      </c>
      <c r="M19" s="52">
        <v>2705</v>
      </c>
      <c r="N19" s="152">
        <v>0.20622093466493863</v>
      </c>
      <c r="O19" s="140">
        <v>0.30868761552680213</v>
      </c>
    </row>
    <row r="20" spans="2:16">
      <c r="B20" s="132"/>
      <c r="C20" s="148" t="s">
        <v>4</v>
      </c>
      <c r="D20" s="8">
        <v>475</v>
      </c>
      <c r="E20" s="151">
        <v>0.18489684702218762</v>
      </c>
      <c r="F20" s="9">
        <v>341</v>
      </c>
      <c r="G20" s="153">
        <v>0.1433978132884777</v>
      </c>
      <c r="H20" s="141">
        <v>0.39296187683284467</v>
      </c>
      <c r="I20" s="9">
        <v>459</v>
      </c>
      <c r="J20" s="131">
        <v>3.4858387799564294E-2</v>
      </c>
      <c r="K20" s="8">
        <v>3038</v>
      </c>
      <c r="L20" s="151">
        <v>0.20383789586688136</v>
      </c>
      <c r="M20" s="9">
        <v>2078</v>
      </c>
      <c r="N20" s="153">
        <v>0.15842037051154989</v>
      </c>
      <c r="O20" s="141">
        <v>0.46198267564966322</v>
      </c>
    </row>
    <row r="21" spans="2:16">
      <c r="B21" s="132"/>
      <c r="C21" s="148" t="s">
        <v>10</v>
      </c>
      <c r="D21" s="8">
        <v>397</v>
      </c>
      <c r="E21" s="151">
        <v>0.15453483845854418</v>
      </c>
      <c r="F21" s="9">
        <v>559</v>
      </c>
      <c r="G21" s="153">
        <v>0.23507148864592095</v>
      </c>
      <c r="H21" s="141">
        <v>-0.28980322003577819</v>
      </c>
      <c r="I21" s="9">
        <v>383</v>
      </c>
      <c r="J21" s="131">
        <v>3.6553524804177506E-2</v>
      </c>
      <c r="K21" s="8">
        <v>2602</v>
      </c>
      <c r="L21" s="151">
        <v>0.17458400429414922</v>
      </c>
      <c r="M21" s="9">
        <v>2530</v>
      </c>
      <c r="N21" s="153">
        <v>0.19287946939086681</v>
      </c>
      <c r="O21" s="141">
        <v>2.8458498023715473E-2</v>
      </c>
    </row>
    <row r="22" spans="2:16">
      <c r="B22" s="132"/>
      <c r="C22" s="148" t="s">
        <v>8</v>
      </c>
      <c r="D22" s="8">
        <v>399</v>
      </c>
      <c r="E22" s="151">
        <v>0.15531335149863759</v>
      </c>
      <c r="F22" s="9">
        <v>405</v>
      </c>
      <c r="G22" s="153">
        <v>0.17031118587047939</v>
      </c>
      <c r="H22" s="141">
        <v>-1.4814814814814836E-2</v>
      </c>
      <c r="I22" s="9">
        <v>411</v>
      </c>
      <c r="J22" s="131">
        <v>-2.9197080291970767E-2</v>
      </c>
      <c r="K22" s="8">
        <v>2081</v>
      </c>
      <c r="L22" s="151">
        <v>0.13962694578636609</v>
      </c>
      <c r="M22" s="9">
        <v>2049</v>
      </c>
      <c r="N22" s="153">
        <v>0.15620949912327514</v>
      </c>
      <c r="O22" s="141">
        <v>1.5617374328940947E-2</v>
      </c>
    </row>
    <row r="23" spans="2:16">
      <c r="B23" s="10"/>
      <c r="C23" s="148" t="s">
        <v>9</v>
      </c>
      <c r="D23" s="8">
        <v>328</v>
      </c>
      <c r="E23" s="151">
        <v>0.12767613857532115</v>
      </c>
      <c r="F23" s="9">
        <v>370</v>
      </c>
      <c r="G23" s="153">
        <v>0.15559293523969722</v>
      </c>
      <c r="H23" s="141">
        <v>-0.11351351351351346</v>
      </c>
      <c r="I23" s="9">
        <v>380</v>
      </c>
      <c r="J23" s="131">
        <v>-0.13684210526315788</v>
      </c>
      <c r="K23" s="8">
        <v>1824</v>
      </c>
      <c r="L23" s="151">
        <v>0.12238325281803543</v>
      </c>
      <c r="M23" s="9">
        <v>1883</v>
      </c>
      <c r="N23" s="153">
        <v>0.14355416634901272</v>
      </c>
      <c r="O23" s="141">
        <v>-3.1332979288369645E-2</v>
      </c>
    </row>
    <row r="24" spans="2:16">
      <c r="B24" s="132"/>
      <c r="C24" s="148" t="s">
        <v>11</v>
      </c>
      <c r="D24" s="8">
        <v>179</v>
      </c>
      <c r="E24" s="151">
        <v>6.9676917088361226E-2</v>
      </c>
      <c r="F24" s="9">
        <v>125</v>
      </c>
      <c r="G24" s="153">
        <v>5.2565180824222034E-2</v>
      </c>
      <c r="H24" s="141">
        <v>0.43199999999999994</v>
      </c>
      <c r="I24" s="9">
        <v>146</v>
      </c>
      <c r="J24" s="131">
        <v>0.22602739726027399</v>
      </c>
      <c r="K24" s="8">
        <v>878</v>
      </c>
      <c r="L24" s="151">
        <v>5.8910359634997314E-2</v>
      </c>
      <c r="M24" s="9">
        <v>684</v>
      </c>
      <c r="N24" s="153">
        <v>5.2146069985514978E-2</v>
      </c>
      <c r="O24" s="141">
        <v>0.28362573099415211</v>
      </c>
    </row>
    <row r="25" spans="2:16">
      <c r="B25" s="132"/>
      <c r="C25" s="148" t="s">
        <v>12</v>
      </c>
      <c r="D25" s="8">
        <v>123</v>
      </c>
      <c r="E25" s="151">
        <v>4.7878551965745426E-2</v>
      </c>
      <c r="F25" s="9">
        <v>202</v>
      </c>
      <c r="G25" s="153">
        <v>8.4945332211942809E-2</v>
      </c>
      <c r="H25" s="141">
        <v>-0.3910891089108911</v>
      </c>
      <c r="I25" s="9">
        <v>175</v>
      </c>
      <c r="J25" s="131">
        <v>-0.29714285714285715</v>
      </c>
      <c r="K25" s="8">
        <v>871</v>
      </c>
      <c r="L25" s="151">
        <v>5.8440687063875472E-2</v>
      </c>
      <c r="M25" s="9">
        <v>1143</v>
      </c>
      <c r="N25" s="153">
        <v>8.7138827475794767E-2</v>
      </c>
      <c r="O25" s="141">
        <v>-0.23797025371828517</v>
      </c>
    </row>
    <row r="26" spans="2:16">
      <c r="B26" s="36"/>
      <c r="C26" s="149" t="s">
        <v>30</v>
      </c>
      <c r="D26" s="11">
        <v>18</v>
      </c>
      <c r="E26" s="130">
        <v>7.0066173608407945E-3</v>
      </c>
      <c r="F26" s="11">
        <v>9</v>
      </c>
      <c r="G26" s="28">
        <v>3.7846930193439865E-3</v>
      </c>
      <c r="H26" s="21">
        <v>1</v>
      </c>
      <c r="I26" s="11">
        <v>18</v>
      </c>
      <c r="J26" s="29">
        <v>0</v>
      </c>
      <c r="K26" s="11">
        <v>70</v>
      </c>
      <c r="L26" s="28">
        <v>4.6967257112184649E-3</v>
      </c>
      <c r="M26" s="11">
        <v>45</v>
      </c>
      <c r="N26" s="28">
        <v>3.4306624990470382E-3</v>
      </c>
      <c r="O26" s="22">
        <v>0.55555555555555558</v>
      </c>
    </row>
    <row r="27" spans="2:16">
      <c r="B27" s="35" t="s">
        <v>40</v>
      </c>
      <c r="C27" s="30" t="s">
        <v>31</v>
      </c>
      <c r="D27" s="55">
        <v>2569</v>
      </c>
      <c r="E27" s="24">
        <v>1</v>
      </c>
      <c r="F27" s="55">
        <v>2378</v>
      </c>
      <c r="G27" s="24">
        <v>1</v>
      </c>
      <c r="H27" s="25">
        <v>8.0319596299411211E-2</v>
      </c>
      <c r="I27" s="55">
        <v>2571</v>
      </c>
      <c r="J27" s="26">
        <v>-7.77907429015956E-4</v>
      </c>
      <c r="K27" s="55">
        <v>14904</v>
      </c>
      <c r="L27" s="24">
        <v>1</v>
      </c>
      <c r="M27" s="55">
        <v>13117</v>
      </c>
      <c r="N27" s="26">
        <v>1</v>
      </c>
      <c r="O27" s="31">
        <v>0.13623541968437913</v>
      </c>
    </row>
    <row r="28" spans="2:16">
      <c r="B28" s="35" t="s">
        <v>59</v>
      </c>
      <c r="C28" s="30" t="s">
        <v>31</v>
      </c>
      <c r="D28" s="23">
        <v>2</v>
      </c>
      <c r="E28" s="24">
        <v>1</v>
      </c>
      <c r="F28" s="23">
        <v>6</v>
      </c>
      <c r="G28" s="24">
        <v>1</v>
      </c>
      <c r="H28" s="25">
        <v>-0.66666666666666674</v>
      </c>
      <c r="I28" s="23">
        <v>1</v>
      </c>
      <c r="J28" s="24">
        <v>1</v>
      </c>
      <c r="K28" s="23">
        <v>9</v>
      </c>
      <c r="L28" s="24">
        <v>1</v>
      </c>
      <c r="M28" s="23">
        <v>17</v>
      </c>
      <c r="N28" s="24">
        <v>1</v>
      </c>
      <c r="O28" s="31">
        <v>-0.47058823529411764</v>
      </c>
      <c r="P28" s="39"/>
    </row>
    <row r="29" spans="2:16">
      <c r="B29" s="37"/>
      <c r="C29" s="15" t="s">
        <v>31</v>
      </c>
      <c r="D29" s="56">
        <v>2613</v>
      </c>
      <c r="E29" s="16">
        <v>1</v>
      </c>
      <c r="F29" s="56">
        <v>2403</v>
      </c>
      <c r="G29" s="16">
        <v>1</v>
      </c>
      <c r="H29" s="17">
        <v>8.739076154806491E-2</v>
      </c>
      <c r="I29" s="56">
        <v>2598</v>
      </c>
      <c r="J29" s="18">
        <v>5.7736720554273369E-3</v>
      </c>
      <c r="K29" s="56">
        <v>15079</v>
      </c>
      <c r="L29" s="16">
        <v>1</v>
      </c>
      <c r="M29" s="56">
        <v>13257</v>
      </c>
      <c r="N29" s="16">
        <v>1</v>
      </c>
      <c r="O29" s="32">
        <v>0.13743682582786443</v>
      </c>
      <c r="P29" s="39"/>
    </row>
    <row r="30" spans="2:16" ht="14.45" customHeight="1">
      <c r="B30" t="s">
        <v>54</v>
      </c>
    </row>
    <row r="31" spans="2:16">
      <c r="B31" s="19" t="s">
        <v>55</v>
      </c>
    </row>
    <row r="32" spans="2:16" ht="14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>
      <c r="B34" s="188" t="s">
        <v>41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33"/>
    </row>
    <row r="35" spans="2:15">
      <c r="B35" s="189" t="s">
        <v>42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6" t="s">
        <v>38</v>
      </c>
    </row>
    <row r="36" spans="2:15" ht="14.45" customHeight="1">
      <c r="B36" s="178" t="s">
        <v>22</v>
      </c>
      <c r="C36" s="178" t="s">
        <v>1</v>
      </c>
      <c r="D36" s="180" t="s">
        <v>86</v>
      </c>
      <c r="E36" s="181"/>
      <c r="F36" s="181"/>
      <c r="G36" s="181"/>
      <c r="H36" s="182"/>
      <c r="I36" s="181" t="s">
        <v>61</v>
      </c>
      <c r="J36" s="181"/>
      <c r="K36" s="180" t="s">
        <v>87</v>
      </c>
      <c r="L36" s="181"/>
      <c r="M36" s="181"/>
      <c r="N36" s="181"/>
      <c r="O36" s="182"/>
    </row>
    <row r="37" spans="2:15" ht="14.45" customHeight="1">
      <c r="B37" s="179"/>
      <c r="C37" s="179"/>
      <c r="D37" s="190" t="s">
        <v>88</v>
      </c>
      <c r="E37" s="191"/>
      <c r="F37" s="191"/>
      <c r="G37" s="191"/>
      <c r="H37" s="192"/>
      <c r="I37" s="191" t="s">
        <v>62</v>
      </c>
      <c r="J37" s="191"/>
      <c r="K37" s="190" t="s">
        <v>89</v>
      </c>
      <c r="L37" s="191"/>
      <c r="M37" s="191"/>
      <c r="N37" s="191"/>
      <c r="O37" s="192"/>
    </row>
    <row r="38" spans="2:15" ht="14.45" customHeight="1">
      <c r="B38" s="179"/>
      <c r="C38" s="177"/>
      <c r="D38" s="174">
        <v>2018</v>
      </c>
      <c r="E38" s="160"/>
      <c r="F38" s="159">
        <v>2017</v>
      </c>
      <c r="G38" s="159"/>
      <c r="H38" s="183" t="s">
        <v>23</v>
      </c>
      <c r="I38" s="185">
        <v>2018</v>
      </c>
      <c r="J38" s="174" t="s">
        <v>90</v>
      </c>
      <c r="K38" s="174">
        <v>2018</v>
      </c>
      <c r="L38" s="160"/>
      <c r="M38" s="159">
        <v>2017</v>
      </c>
      <c r="N38" s="160"/>
      <c r="O38" s="165" t="s">
        <v>23</v>
      </c>
    </row>
    <row r="39" spans="2:15" ht="14.45" customHeight="1">
      <c r="B39" s="193" t="s">
        <v>22</v>
      </c>
      <c r="C39" s="166" t="s">
        <v>25</v>
      </c>
      <c r="D39" s="175"/>
      <c r="E39" s="162"/>
      <c r="F39" s="161"/>
      <c r="G39" s="161"/>
      <c r="H39" s="184"/>
      <c r="I39" s="186"/>
      <c r="J39" s="187"/>
      <c r="K39" s="175"/>
      <c r="L39" s="162"/>
      <c r="M39" s="161"/>
      <c r="N39" s="162"/>
      <c r="O39" s="165"/>
    </row>
    <row r="40" spans="2:15" ht="14.45" customHeight="1">
      <c r="B40" s="193"/>
      <c r="C40" s="166"/>
      <c r="D40" s="138" t="s">
        <v>26</v>
      </c>
      <c r="E40" s="146" t="s">
        <v>2</v>
      </c>
      <c r="F40" s="142" t="s">
        <v>26</v>
      </c>
      <c r="G40" s="143" t="s">
        <v>2</v>
      </c>
      <c r="H40" s="168" t="s">
        <v>27</v>
      </c>
      <c r="I40" s="144" t="s">
        <v>26</v>
      </c>
      <c r="J40" s="170" t="s">
        <v>91</v>
      </c>
      <c r="K40" s="138" t="s">
        <v>26</v>
      </c>
      <c r="L40" s="135" t="s">
        <v>2</v>
      </c>
      <c r="M40" s="142" t="s">
        <v>26</v>
      </c>
      <c r="N40" s="135" t="s">
        <v>2</v>
      </c>
      <c r="O40" s="172" t="s">
        <v>27</v>
      </c>
    </row>
    <row r="41" spans="2:15" ht="14.45" customHeight="1">
      <c r="B41" s="194"/>
      <c r="C41" s="167"/>
      <c r="D41" s="136" t="s">
        <v>28</v>
      </c>
      <c r="E41" s="137" t="s">
        <v>29</v>
      </c>
      <c r="F41" s="133" t="s">
        <v>28</v>
      </c>
      <c r="G41" s="134" t="s">
        <v>29</v>
      </c>
      <c r="H41" s="169"/>
      <c r="I41" s="145" t="s">
        <v>28</v>
      </c>
      <c r="J41" s="171"/>
      <c r="K41" s="136" t="s">
        <v>28</v>
      </c>
      <c r="L41" s="137" t="s">
        <v>29</v>
      </c>
      <c r="M41" s="133" t="s">
        <v>28</v>
      </c>
      <c r="N41" s="137" t="s">
        <v>29</v>
      </c>
      <c r="O41" s="173"/>
    </row>
    <row r="42" spans="2:15">
      <c r="B42" s="132"/>
      <c r="C42" s="147" t="s">
        <v>12</v>
      </c>
      <c r="D42" s="7">
        <v>1</v>
      </c>
      <c r="E42" s="150">
        <v>1</v>
      </c>
      <c r="F42" s="52"/>
      <c r="G42" s="152"/>
      <c r="H42" s="140"/>
      <c r="I42" s="52"/>
      <c r="J42" s="139"/>
      <c r="K42" s="7">
        <v>1</v>
      </c>
      <c r="L42" s="150">
        <v>1</v>
      </c>
      <c r="M42" s="52"/>
      <c r="N42" s="152"/>
      <c r="O42" s="140"/>
    </row>
    <row r="43" spans="2:15">
      <c r="B43" s="35" t="s">
        <v>39</v>
      </c>
      <c r="C43" s="30" t="s">
        <v>31</v>
      </c>
      <c r="D43" s="23">
        <v>1</v>
      </c>
      <c r="E43" s="24">
        <v>1</v>
      </c>
      <c r="F43" s="23"/>
      <c r="G43" s="24"/>
      <c r="H43" s="25"/>
      <c r="I43" s="23"/>
      <c r="J43" s="24"/>
      <c r="K43" s="23">
        <v>1</v>
      </c>
      <c r="L43" s="24">
        <v>1</v>
      </c>
      <c r="M43" s="23"/>
      <c r="N43" s="24"/>
      <c r="O43" s="27"/>
    </row>
    <row r="44" spans="2:15">
      <c r="B44" s="132"/>
      <c r="C44" s="147" t="s">
        <v>3</v>
      </c>
      <c r="D44" s="7">
        <v>588</v>
      </c>
      <c r="E44" s="150">
        <v>0.30513751946030099</v>
      </c>
      <c r="F44" s="52">
        <v>299</v>
      </c>
      <c r="G44" s="152">
        <v>0.16675962074735082</v>
      </c>
      <c r="H44" s="140">
        <v>0.96655518394648832</v>
      </c>
      <c r="I44" s="52">
        <v>522</v>
      </c>
      <c r="J44" s="139">
        <v>0.12643678160919536</v>
      </c>
      <c r="K44" s="7">
        <v>2996</v>
      </c>
      <c r="L44" s="150">
        <v>0.26278396631874396</v>
      </c>
      <c r="M44" s="52">
        <v>2394</v>
      </c>
      <c r="N44" s="152">
        <v>0.23101418508154009</v>
      </c>
      <c r="O44" s="140">
        <v>0.25146198830409361</v>
      </c>
    </row>
    <row r="45" spans="2:15">
      <c r="B45" s="132"/>
      <c r="C45" s="148" t="s">
        <v>4</v>
      </c>
      <c r="D45" s="8">
        <v>322</v>
      </c>
      <c r="E45" s="151">
        <v>0.16709911779968864</v>
      </c>
      <c r="F45" s="9">
        <v>233</v>
      </c>
      <c r="G45" s="153">
        <v>0.12994980479643056</v>
      </c>
      <c r="H45" s="141">
        <v>0.38197424892703857</v>
      </c>
      <c r="I45" s="9">
        <v>344</v>
      </c>
      <c r="J45" s="131">
        <v>-6.3953488372093026E-2</v>
      </c>
      <c r="K45" s="8">
        <v>2277</v>
      </c>
      <c r="L45" s="151">
        <v>0.19971932286641522</v>
      </c>
      <c r="M45" s="9">
        <v>1559</v>
      </c>
      <c r="N45" s="153">
        <v>0.1504390620476696</v>
      </c>
      <c r="O45" s="141">
        <v>0.46055163566388702</v>
      </c>
    </row>
    <row r="46" spans="2:15" ht="15" customHeight="1">
      <c r="B46" s="132"/>
      <c r="C46" s="148" t="s">
        <v>10</v>
      </c>
      <c r="D46" s="8">
        <v>299</v>
      </c>
      <c r="E46" s="151">
        <v>0.15516346652828231</v>
      </c>
      <c r="F46" s="9">
        <v>467</v>
      </c>
      <c r="G46" s="153">
        <v>0.26045733407696597</v>
      </c>
      <c r="H46" s="141">
        <v>-0.35974304068522489</v>
      </c>
      <c r="I46" s="9">
        <v>283</v>
      </c>
      <c r="J46" s="131">
        <v>5.6537102473498191E-2</v>
      </c>
      <c r="K46" s="8">
        <v>2129</v>
      </c>
      <c r="L46" s="151">
        <v>0.18673800543811947</v>
      </c>
      <c r="M46" s="9">
        <v>2116</v>
      </c>
      <c r="N46" s="153">
        <v>0.20418797645469458</v>
      </c>
      <c r="O46" s="141">
        <v>6.1436672967862815E-3</v>
      </c>
    </row>
    <row r="47" spans="2:15">
      <c r="B47" s="132"/>
      <c r="C47" s="148" t="s">
        <v>8</v>
      </c>
      <c r="D47" s="8">
        <v>336</v>
      </c>
      <c r="E47" s="151">
        <v>0.1743642968344577</v>
      </c>
      <c r="F47" s="9">
        <v>338</v>
      </c>
      <c r="G47" s="153">
        <v>0.18851087562744004</v>
      </c>
      <c r="H47" s="141">
        <v>-5.9171597633136397E-3</v>
      </c>
      <c r="I47" s="9">
        <v>341</v>
      </c>
      <c r="J47" s="131">
        <v>-1.4662756598240456E-2</v>
      </c>
      <c r="K47" s="8">
        <v>1716</v>
      </c>
      <c r="L47" s="151">
        <v>0.15051311288483465</v>
      </c>
      <c r="M47" s="9">
        <v>1675</v>
      </c>
      <c r="N47" s="153">
        <v>0.16163273183441088</v>
      </c>
      <c r="O47" s="141">
        <v>2.4477611940298516E-2</v>
      </c>
    </row>
    <row r="48" spans="2:15" ht="15" customHeight="1">
      <c r="B48" s="10"/>
      <c r="C48" s="148" t="s">
        <v>9</v>
      </c>
      <c r="D48" s="8">
        <v>218</v>
      </c>
      <c r="E48" s="151">
        <v>0.11312921639854696</v>
      </c>
      <c r="F48" s="9">
        <v>245</v>
      </c>
      <c r="G48" s="153">
        <v>0.13664249860568878</v>
      </c>
      <c r="H48" s="141">
        <v>-0.11020408163265305</v>
      </c>
      <c r="I48" s="9">
        <v>262</v>
      </c>
      <c r="J48" s="131">
        <v>-0.16793893129770987</v>
      </c>
      <c r="K48" s="8">
        <v>1305</v>
      </c>
      <c r="L48" s="151">
        <v>0.11446364354004035</v>
      </c>
      <c r="M48" s="9">
        <v>1372</v>
      </c>
      <c r="N48" s="153">
        <v>0.13239409437421595</v>
      </c>
      <c r="O48" s="141">
        <v>-4.883381924198249E-2</v>
      </c>
    </row>
    <row r="49" spans="2:15">
      <c r="B49" s="132"/>
      <c r="C49" s="148" t="s">
        <v>11</v>
      </c>
      <c r="D49" s="8">
        <v>143</v>
      </c>
      <c r="E49" s="151">
        <v>7.4208614426569799E-2</v>
      </c>
      <c r="F49" s="9">
        <v>105</v>
      </c>
      <c r="G49" s="153">
        <v>5.8561070831009483E-2</v>
      </c>
      <c r="H49" s="141">
        <v>0.36190476190476195</v>
      </c>
      <c r="I49" s="9">
        <v>124</v>
      </c>
      <c r="J49" s="131">
        <v>0.15322580645161299</v>
      </c>
      <c r="K49" s="8">
        <v>727</v>
      </c>
      <c r="L49" s="151">
        <v>6.3766336286290679E-2</v>
      </c>
      <c r="M49" s="9">
        <v>595</v>
      </c>
      <c r="N49" s="153">
        <v>5.7415806233716109E-2</v>
      </c>
      <c r="O49" s="141">
        <v>0.22184873949579842</v>
      </c>
    </row>
    <row r="50" spans="2:15">
      <c r="B50" s="132"/>
      <c r="C50" s="148" t="s">
        <v>12</v>
      </c>
      <c r="D50" s="8">
        <v>21</v>
      </c>
      <c r="E50" s="151">
        <v>1.0897768552153606E-2</v>
      </c>
      <c r="F50" s="9">
        <v>106</v>
      </c>
      <c r="G50" s="153">
        <v>5.9118795315114332E-2</v>
      </c>
      <c r="H50" s="141">
        <v>-0.80188679245283012</v>
      </c>
      <c r="I50" s="9">
        <v>36</v>
      </c>
      <c r="J50" s="131">
        <v>-0.41666666666666663</v>
      </c>
      <c r="K50" s="8">
        <v>251</v>
      </c>
      <c r="L50" s="151">
        <v>2.2015612665555653E-2</v>
      </c>
      <c r="M50" s="9">
        <v>652</v>
      </c>
      <c r="N50" s="153">
        <v>6.2916143973752781E-2</v>
      </c>
      <c r="O50" s="141">
        <v>-0.61503067484662577</v>
      </c>
    </row>
    <row r="51" spans="2:15">
      <c r="B51" s="36"/>
      <c r="C51" s="149" t="s">
        <v>30</v>
      </c>
      <c r="D51" s="11">
        <v>0</v>
      </c>
      <c r="E51" s="130">
        <v>0</v>
      </c>
      <c r="F51" s="11">
        <v>0</v>
      </c>
      <c r="G51" s="28">
        <v>0</v>
      </c>
      <c r="H51" s="21"/>
      <c r="I51" s="11">
        <v>0</v>
      </c>
      <c r="J51" s="29"/>
      <c r="K51" s="11">
        <v>0</v>
      </c>
      <c r="L51" s="28">
        <v>0</v>
      </c>
      <c r="M51" s="11">
        <v>0</v>
      </c>
      <c r="N51" s="28">
        <v>0</v>
      </c>
      <c r="O51" s="22"/>
    </row>
    <row r="52" spans="2:15">
      <c r="B52" s="35" t="s">
        <v>40</v>
      </c>
      <c r="C52" s="30" t="s">
        <v>31</v>
      </c>
      <c r="D52" s="55">
        <v>1927</v>
      </c>
      <c r="E52" s="24">
        <v>1</v>
      </c>
      <c r="F52" s="55">
        <v>1793</v>
      </c>
      <c r="G52" s="24">
        <v>1</v>
      </c>
      <c r="H52" s="25">
        <v>7.4735080870050208E-2</v>
      </c>
      <c r="I52" s="55">
        <v>1912</v>
      </c>
      <c r="J52" s="26">
        <v>7.8451882845187448E-3</v>
      </c>
      <c r="K52" s="55">
        <v>11401</v>
      </c>
      <c r="L52" s="24">
        <v>1</v>
      </c>
      <c r="M52" s="55">
        <v>10363</v>
      </c>
      <c r="N52" s="26">
        <v>1</v>
      </c>
      <c r="O52" s="31">
        <v>0.10016404516066779</v>
      </c>
    </row>
    <row r="53" spans="2:15">
      <c r="B53" s="35" t="s">
        <v>59</v>
      </c>
      <c r="C53" s="30" t="s">
        <v>31</v>
      </c>
      <c r="D53" s="55">
        <v>2</v>
      </c>
      <c r="E53" s="24">
        <v>1</v>
      </c>
      <c r="F53" s="55">
        <v>2</v>
      </c>
      <c r="G53" s="24">
        <v>1</v>
      </c>
      <c r="H53" s="25">
        <v>0</v>
      </c>
      <c r="I53" s="55">
        <v>0</v>
      </c>
      <c r="J53" s="24"/>
      <c r="K53" s="55">
        <v>3</v>
      </c>
      <c r="L53" s="24">
        <v>1</v>
      </c>
      <c r="M53" s="55">
        <v>7</v>
      </c>
      <c r="N53" s="24">
        <v>1</v>
      </c>
      <c r="O53" s="31">
        <v>-0.5714285714285714</v>
      </c>
    </row>
    <row r="54" spans="2:15">
      <c r="B54" s="37"/>
      <c r="C54" s="15" t="s">
        <v>31</v>
      </c>
      <c r="D54" s="56">
        <v>1930</v>
      </c>
      <c r="E54" s="16">
        <v>1</v>
      </c>
      <c r="F54" s="56">
        <v>1795</v>
      </c>
      <c r="G54" s="16">
        <v>1</v>
      </c>
      <c r="H54" s="17">
        <v>7.5208913649025044E-2</v>
      </c>
      <c r="I54" s="56">
        <v>1912</v>
      </c>
      <c r="J54" s="18">
        <v>9.4142259414224938E-3</v>
      </c>
      <c r="K54" s="56">
        <v>11405</v>
      </c>
      <c r="L54" s="16">
        <v>1</v>
      </c>
      <c r="M54" s="56">
        <v>10370</v>
      </c>
      <c r="N54" s="16">
        <v>1</v>
      </c>
      <c r="O54" s="32">
        <v>9.9807135969141703E-2</v>
      </c>
    </row>
    <row r="55" spans="2:15">
      <c r="B55" s="156" t="s">
        <v>54</v>
      </c>
      <c r="C55" s="156"/>
      <c r="D55" s="156"/>
      <c r="E55" s="156"/>
      <c r="F55" s="156"/>
      <c r="G55" s="156"/>
      <c r="H55" s="156"/>
      <c r="I55" s="157"/>
      <c r="J55" s="156"/>
      <c r="K55" s="156"/>
      <c r="L55" s="156"/>
      <c r="M55" s="156"/>
      <c r="N55" s="156"/>
      <c r="O55" s="156"/>
    </row>
    <row r="56" spans="2:15">
      <c r="B56" s="19" t="s">
        <v>55</v>
      </c>
    </row>
    <row r="58" spans="2:15">
      <c r="B58" s="188" t="s">
        <v>20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33"/>
    </row>
    <row r="59" spans="2:15">
      <c r="B59" s="195" t="s">
        <v>21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6" t="s">
        <v>38</v>
      </c>
    </row>
    <row r="60" spans="2:15">
      <c r="B60" s="178" t="s">
        <v>22</v>
      </c>
      <c r="C60" s="178" t="s">
        <v>1</v>
      </c>
      <c r="D60" s="180" t="s">
        <v>86</v>
      </c>
      <c r="E60" s="181"/>
      <c r="F60" s="181"/>
      <c r="G60" s="181"/>
      <c r="H60" s="182"/>
      <c r="I60" s="181" t="s">
        <v>61</v>
      </c>
      <c r="J60" s="181"/>
      <c r="K60" s="180" t="s">
        <v>87</v>
      </c>
      <c r="L60" s="181"/>
      <c r="M60" s="181"/>
      <c r="N60" s="181"/>
      <c r="O60" s="182"/>
    </row>
    <row r="61" spans="2:15">
      <c r="B61" s="179"/>
      <c r="C61" s="179"/>
      <c r="D61" s="190" t="s">
        <v>88</v>
      </c>
      <c r="E61" s="191"/>
      <c r="F61" s="191"/>
      <c r="G61" s="191"/>
      <c r="H61" s="192"/>
      <c r="I61" s="191" t="s">
        <v>62</v>
      </c>
      <c r="J61" s="191"/>
      <c r="K61" s="190" t="s">
        <v>89</v>
      </c>
      <c r="L61" s="191"/>
      <c r="M61" s="191"/>
      <c r="N61" s="191"/>
      <c r="O61" s="192"/>
    </row>
    <row r="62" spans="2:15" ht="15" customHeight="1">
      <c r="B62" s="179"/>
      <c r="C62" s="177"/>
      <c r="D62" s="174">
        <v>2018</v>
      </c>
      <c r="E62" s="160"/>
      <c r="F62" s="159">
        <v>2017</v>
      </c>
      <c r="G62" s="159"/>
      <c r="H62" s="183" t="s">
        <v>23</v>
      </c>
      <c r="I62" s="185">
        <v>2018</v>
      </c>
      <c r="J62" s="174" t="s">
        <v>90</v>
      </c>
      <c r="K62" s="174">
        <v>2018</v>
      </c>
      <c r="L62" s="160"/>
      <c r="M62" s="159">
        <v>2017</v>
      </c>
      <c r="N62" s="160"/>
      <c r="O62" s="165" t="s">
        <v>23</v>
      </c>
    </row>
    <row r="63" spans="2:15">
      <c r="B63" s="193" t="s">
        <v>22</v>
      </c>
      <c r="C63" s="166" t="s">
        <v>25</v>
      </c>
      <c r="D63" s="175"/>
      <c r="E63" s="162"/>
      <c r="F63" s="161"/>
      <c r="G63" s="161"/>
      <c r="H63" s="184"/>
      <c r="I63" s="186"/>
      <c r="J63" s="187"/>
      <c r="K63" s="175"/>
      <c r="L63" s="162"/>
      <c r="M63" s="161"/>
      <c r="N63" s="162"/>
      <c r="O63" s="165"/>
    </row>
    <row r="64" spans="2:15" ht="15" customHeight="1">
      <c r="B64" s="193"/>
      <c r="C64" s="166"/>
      <c r="D64" s="138" t="s">
        <v>26</v>
      </c>
      <c r="E64" s="146" t="s">
        <v>2</v>
      </c>
      <c r="F64" s="142" t="s">
        <v>26</v>
      </c>
      <c r="G64" s="143" t="s">
        <v>2</v>
      </c>
      <c r="H64" s="168" t="s">
        <v>27</v>
      </c>
      <c r="I64" s="144" t="s">
        <v>26</v>
      </c>
      <c r="J64" s="170" t="s">
        <v>91</v>
      </c>
      <c r="K64" s="138" t="s">
        <v>26</v>
      </c>
      <c r="L64" s="135" t="s">
        <v>2</v>
      </c>
      <c r="M64" s="142" t="s">
        <v>26</v>
      </c>
      <c r="N64" s="135" t="s">
        <v>2</v>
      </c>
      <c r="O64" s="172" t="s">
        <v>27</v>
      </c>
    </row>
    <row r="65" spans="2:15" ht="16.5" customHeight="1">
      <c r="B65" s="194"/>
      <c r="C65" s="167"/>
      <c r="D65" s="136" t="s">
        <v>28</v>
      </c>
      <c r="E65" s="137" t="s">
        <v>29</v>
      </c>
      <c r="F65" s="133" t="s">
        <v>28</v>
      </c>
      <c r="G65" s="134" t="s">
        <v>29</v>
      </c>
      <c r="H65" s="169"/>
      <c r="I65" s="145" t="s">
        <v>28</v>
      </c>
      <c r="J65" s="171"/>
      <c r="K65" s="136" t="s">
        <v>28</v>
      </c>
      <c r="L65" s="137" t="s">
        <v>29</v>
      </c>
      <c r="M65" s="133" t="s">
        <v>28</v>
      </c>
      <c r="N65" s="137" t="s">
        <v>29</v>
      </c>
      <c r="O65" s="173"/>
    </row>
    <row r="66" spans="2:15">
      <c r="B66" s="132"/>
      <c r="C66" s="147" t="s">
        <v>9</v>
      </c>
      <c r="D66" s="7">
        <v>22</v>
      </c>
      <c r="E66" s="150">
        <v>0.52380952380952384</v>
      </c>
      <c r="F66" s="52">
        <v>12</v>
      </c>
      <c r="G66" s="152">
        <v>0.63157894736842102</v>
      </c>
      <c r="H66" s="140">
        <v>0.83333333333333326</v>
      </c>
      <c r="I66" s="52">
        <v>17</v>
      </c>
      <c r="J66" s="139">
        <v>0.29411764705882359</v>
      </c>
      <c r="K66" s="7">
        <v>91</v>
      </c>
      <c r="L66" s="150">
        <v>0.54819277108433739</v>
      </c>
      <c r="M66" s="52">
        <v>60</v>
      </c>
      <c r="N66" s="152">
        <v>0.48780487804878048</v>
      </c>
      <c r="O66" s="140">
        <v>0.51666666666666661</v>
      </c>
    </row>
    <row r="67" spans="2:15">
      <c r="B67" s="132"/>
      <c r="C67" s="148" t="s">
        <v>12</v>
      </c>
      <c r="D67" s="8">
        <v>9</v>
      </c>
      <c r="E67" s="151">
        <v>0.21428571428571427</v>
      </c>
      <c r="F67" s="9">
        <v>5</v>
      </c>
      <c r="G67" s="153">
        <v>0.26315789473684209</v>
      </c>
      <c r="H67" s="141">
        <v>0.8</v>
      </c>
      <c r="I67" s="9">
        <v>2</v>
      </c>
      <c r="J67" s="131">
        <v>3.5</v>
      </c>
      <c r="K67" s="8">
        <v>41</v>
      </c>
      <c r="L67" s="151">
        <v>0.24698795180722891</v>
      </c>
      <c r="M67" s="9">
        <v>42</v>
      </c>
      <c r="N67" s="153">
        <v>0.34146341463414637</v>
      </c>
      <c r="O67" s="141">
        <v>-2.3809523809523836E-2</v>
      </c>
    </row>
    <row r="68" spans="2:15">
      <c r="B68" s="132"/>
      <c r="C68" s="148" t="s">
        <v>4</v>
      </c>
      <c r="D68" s="8">
        <v>5</v>
      </c>
      <c r="E68" s="151">
        <v>0.11904761904761904</v>
      </c>
      <c r="F68" s="9">
        <v>0</v>
      </c>
      <c r="G68" s="153">
        <v>0</v>
      </c>
      <c r="H68" s="141"/>
      <c r="I68" s="9">
        <v>2</v>
      </c>
      <c r="J68" s="131">
        <v>1.5</v>
      </c>
      <c r="K68" s="8">
        <v>15</v>
      </c>
      <c r="L68" s="151">
        <v>9.036144578313253E-2</v>
      </c>
      <c r="M68" s="9">
        <v>0</v>
      </c>
      <c r="N68" s="153">
        <v>0</v>
      </c>
      <c r="O68" s="141"/>
    </row>
    <row r="69" spans="2:15">
      <c r="B69" s="132"/>
      <c r="C69" s="148" t="s">
        <v>17</v>
      </c>
      <c r="D69" s="8">
        <v>3</v>
      </c>
      <c r="E69" s="151">
        <v>7.1428571428571425E-2</v>
      </c>
      <c r="F69" s="9">
        <v>0</v>
      </c>
      <c r="G69" s="153">
        <v>0</v>
      </c>
      <c r="H69" s="141"/>
      <c r="I69" s="9">
        <v>1</v>
      </c>
      <c r="J69" s="131">
        <v>2</v>
      </c>
      <c r="K69" s="8">
        <v>9</v>
      </c>
      <c r="L69" s="151">
        <v>5.4216867469879519E-2</v>
      </c>
      <c r="M69" s="9">
        <v>15</v>
      </c>
      <c r="N69" s="153">
        <v>0.12195121951219512</v>
      </c>
      <c r="O69" s="141">
        <v>-0.4</v>
      </c>
    </row>
    <row r="70" spans="2:15">
      <c r="B70" s="10"/>
      <c r="C70" s="148" t="s">
        <v>16</v>
      </c>
      <c r="D70" s="8">
        <v>0</v>
      </c>
      <c r="E70" s="151">
        <v>0</v>
      </c>
      <c r="F70" s="9">
        <v>1</v>
      </c>
      <c r="G70" s="153">
        <v>5.2631578947368418E-2</v>
      </c>
      <c r="H70" s="141">
        <v>-1</v>
      </c>
      <c r="I70" s="9">
        <v>1</v>
      </c>
      <c r="J70" s="131">
        <v>-1</v>
      </c>
      <c r="K70" s="8">
        <v>2</v>
      </c>
      <c r="L70" s="151">
        <v>1.2048192771084338E-2</v>
      </c>
      <c r="M70" s="9">
        <v>2</v>
      </c>
      <c r="N70" s="153">
        <v>1.6260162601626018E-2</v>
      </c>
      <c r="O70" s="141">
        <v>0</v>
      </c>
    </row>
    <row r="71" spans="2:15">
      <c r="B71" s="132"/>
      <c r="C71" s="148" t="s">
        <v>18</v>
      </c>
      <c r="D71" s="8">
        <v>1</v>
      </c>
      <c r="E71" s="151">
        <v>2.3809523809523808E-2</v>
      </c>
      <c r="F71" s="9">
        <v>0</v>
      </c>
      <c r="G71" s="153">
        <v>0</v>
      </c>
      <c r="H71" s="141"/>
      <c r="I71" s="9">
        <v>1</v>
      </c>
      <c r="J71" s="131">
        <v>0</v>
      </c>
      <c r="K71" s="8">
        <v>2</v>
      </c>
      <c r="L71" s="151">
        <v>1.2048192771084338E-2</v>
      </c>
      <c r="M71" s="9">
        <v>0</v>
      </c>
      <c r="N71" s="153">
        <v>0</v>
      </c>
      <c r="O71" s="141"/>
    </row>
    <row r="72" spans="2:15">
      <c r="B72" s="132"/>
      <c r="C72" s="148" t="s">
        <v>13</v>
      </c>
      <c r="D72" s="8">
        <v>0</v>
      </c>
      <c r="E72" s="151">
        <v>0</v>
      </c>
      <c r="F72" s="9">
        <v>0</v>
      </c>
      <c r="G72" s="153">
        <v>0</v>
      </c>
      <c r="H72" s="141"/>
      <c r="I72" s="9">
        <v>1</v>
      </c>
      <c r="J72" s="131">
        <v>-1</v>
      </c>
      <c r="K72" s="8">
        <v>1</v>
      </c>
      <c r="L72" s="151">
        <v>6.024096385542169E-3</v>
      </c>
      <c r="M72" s="9">
        <v>1</v>
      </c>
      <c r="N72" s="153">
        <v>8.130081300813009E-3</v>
      </c>
      <c r="O72" s="141">
        <v>0</v>
      </c>
    </row>
    <row r="73" spans="2:15">
      <c r="B73" s="34"/>
      <c r="C73" s="149" t="s">
        <v>30</v>
      </c>
      <c r="D73" s="11">
        <v>2</v>
      </c>
      <c r="E73" s="130">
        <v>4.7619047619047616E-2</v>
      </c>
      <c r="F73" s="11">
        <v>1</v>
      </c>
      <c r="G73" s="130">
        <v>5.2631578947368418E-2</v>
      </c>
      <c r="H73" s="21">
        <v>1</v>
      </c>
      <c r="I73" s="11">
        <v>1</v>
      </c>
      <c r="J73" s="130">
        <v>3.8461538461538464E-2</v>
      </c>
      <c r="K73" s="11">
        <v>5</v>
      </c>
      <c r="L73" s="130">
        <v>3.0120481927710843E-2</v>
      </c>
      <c r="M73" s="11">
        <v>3</v>
      </c>
      <c r="N73" s="130">
        <v>2.4390243902439025E-2</v>
      </c>
      <c r="O73" s="22">
        <v>0.66666666666666674</v>
      </c>
    </row>
    <row r="74" spans="2:15">
      <c r="B74" s="35" t="s">
        <v>39</v>
      </c>
      <c r="C74" s="30" t="s">
        <v>31</v>
      </c>
      <c r="D74" s="55">
        <v>42</v>
      </c>
      <c r="E74" s="24">
        <v>1</v>
      </c>
      <c r="F74" s="55">
        <v>19</v>
      </c>
      <c r="G74" s="24">
        <v>1</v>
      </c>
      <c r="H74" s="25">
        <v>1.2105263157894739</v>
      </c>
      <c r="I74" s="55">
        <v>26</v>
      </c>
      <c r="J74" s="26">
        <v>0.61538461538461542</v>
      </c>
      <c r="K74" s="55">
        <v>166</v>
      </c>
      <c r="L74" s="24">
        <v>1</v>
      </c>
      <c r="M74" s="55">
        <v>123</v>
      </c>
      <c r="N74" s="26">
        <v>1</v>
      </c>
      <c r="O74" s="31">
        <v>0.34959349593495936</v>
      </c>
    </row>
    <row r="75" spans="2:15">
      <c r="B75" s="132"/>
      <c r="C75" s="147" t="s">
        <v>12</v>
      </c>
      <c r="D75" s="7">
        <v>88</v>
      </c>
      <c r="E75" s="150">
        <v>0.40552995391705071</v>
      </c>
      <c r="F75" s="52">
        <v>82</v>
      </c>
      <c r="G75" s="152">
        <v>0.42268041237113402</v>
      </c>
      <c r="H75" s="140">
        <v>7.3170731707317138E-2</v>
      </c>
      <c r="I75" s="52">
        <v>86</v>
      </c>
      <c r="J75" s="139">
        <v>2.3255813953488413E-2</v>
      </c>
      <c r="K75" s="7">
        <v>428</v>
      </c>
      <c r="L75" s="150">
        <v>0.44769874476987448</v>
      </c>
      <c r="M75" s="52">
        <v>409</v>
      </c>
      <c r="N75" s="152">
        <v>0.46636259977194983</v>
      </c>
      <c r="O75" s="140">
        <v>4.6454767726161306E-2</v>
      </c>
    </row>
    <row r="76" spans="2:15">
      <c r="B76" s="132"/>
      <c r="C76" s="148" t="s">
        <v>4</v>
      </c>
      <c r="D76" s="8">
        <v>73</v>
      </c>
      <c r="E76" s="151">
        <v>0.33640552995391704</v>
      </c>
      <c r="F76" s="9">
        <v>60</v>
      </c>
      <c r="G76" s="153">
        <v>0.30927835051546393</v>
      </c>
      <c r="H76" s="141">
        <v>0.21666666666666656</v>
      </c>
      <c r="I76" s="9">
        <v>29</v>
      </c>
      <c r="J76" s="131">
        <v>1.5172413793103448</v>
      </c>
      <c r="K76" s="8">
        <v>269</v>
      </c>
      <c r="L76" s="151">
        <v>0.28138075313807531</v>
      </c>
      <c r="M76" s="9">
        <v>261</v>
      </c>
      <c r="N76" s="153">
        <v>0.29760547320410491</v>
      </c>
      <c r="O76" s="141">
        <v>3.0651340996168619E-2</v>
      </c>
    </row>
    <row r="77" spans="2:15">
      <c r="B77" s="132"/>
      <c r="C77" s="148" t="s">
        <v>9</v>
      </c>
      <c r="D77" s="8">
        <v>23</v>
      </c>
      <c r="E77" s="151">
        <v>0.10599078341013825</v>
      </c>
      <c r="F77" s="9">
        <v>35</v>
      </c>
      <c r="G77" s="153">
        <v>0.18041237113402062</v>
      </c>
      <c r="H77" s="141">
        <v>-0.34285714285714286</v>
      </c>
      <c r="I77" s="9">
        <v>19</v>
      </c>
      <c r="J77" s="131">
        <v>0.21052631578947367</v>
      </c>
      <c r="K77" s="8">
        <v>100</v>
      </c>
      <c r="L77" s="151">
        <v>0.10460251046025104</v>
      </c>
      <c r="M77" s="9">
        <v>122</v>
      </c>
      <c r="N77" s="153">
        <v>0.13911060433295325</v>
      </c>
      <c r="O77" s="141">
        <v>-0.18032786885245899</v>
      </c>
    </row>
    <row r="78" spans="2:15">
      <c r="B78" s="132"/>
      <c r="C78" s="148" t="s">
        <v>3</v>
      </c>
      <c r="D78" s="8">
        <v>10</v>
      </c>
      <c r="E78" s="151">
        <v>4.6082949308755762E-2</v>
      </c>
      <c r="F78" s="9">
        <v>6</v>
      </c>
      <c r="G78" s="153">
        <v>3.0927835051546393E-2</v>
      </c>
      <c r="H78" s="141">
        <v>0.66666666666666674</v>
      </c>
      <c r="I78" s="9">
        <v>13</v>
      </c>
      <c r="J78" s="131">
        <v>-0.23076923076923073</v>
      </c>
      <c r="K78" s="8">
        <v>73</v>
      </c>
      <c r="L78" s="151">
        <v>7.6359832635983269E-2</v>
      </c>
      <c r="M78" s="9">
        <v>35</v>
      </c>
      <c r="N78" s="153">
        <v>3.9908779931584946E-2</v>
      </c>
      <c r="O78" s="141">
        <v>1.0857142857142859</v>
      </c>
    </row>
    <row r="79" spans="2:15">
      <c r="B79" s="10"/>
      <c r="C79" s="148" t="s">
        <v>43</v>
      </c>
      <c r="D79" s="8">
        <v>10</v>
      </c>
      <c r="E79" s="151">
        <v>4.6082949308755762E-2</v>
      </c>
      <c r="F79" s="9">
        <v>9</v>
      </c>
      <c r="G79" s="153">
        <v>4.6391752577319589E-2</v>
      </c>
      <c r="H79" s="141">
        <v>0.11111111111111116</v>
      </c>
      <c r="I79" s="9">
        <v>13</v>
      </c>
      <c r="J79" s="131">
        <v>-0.23076923076923073</v>
      </c>
      <c r="K79" s="8">
        <v>45</v>
      </c>
      <c r="L79" s="151">
        <v>4.7071129707112969E-2</v>
      </c>
      <c r="M79" s="9">
        <v>34</v>
      </c>
      <c r="N79" s="153">
        <v>3.8768529076396809E-2</v>
      </c>
      <c r="O79" s="141">
        <v>0.32352941176470584</v>
      </c>
    </row>
    <row r="80" spans="2:15">
      <c r="B80" s="132"/>
      <c r="C80" s="148" t="s">
        <v>11</v>
      </c>
      <c r="D80" s="8">
        <v>7</v>
      </c>
      <c r="E80" s="151">
        <v>3.2258064516129031E-2</v>
      </c>
      <c r="F80" s="9">
        <v>1</v>
      </c>
      <c r="G80" s="153">
        <v>5.1546391752577319E-3</v>
      </c>
      <c r="H80" s="141">
        <v>6</v>
      </c>
      <c r="I80" s="9">
        <v>2</v>
      </c>
      <c r="J80" s="131">
        <v>2.5</v>
      </c>
      <c r="K80" s="8">
        <v>22</v>
      </c>
      <c r="L80" s="151">
        <v>2.3012552301255231E-2</v>
      </c>
      <c r="M80" s="9">
        <v>6</v>
      </c>
      <c r="N80" s="153">
        <v>6.8415051311288486E-3</v>
      </c>
      <c r="O80" s="141">
        <v>2.6666666666666665</v>
      </c>
    </row>
    <row r="81" spans="2:15">
      <c r="B81" s="132"/>
      <c r="C81" s="148" t="s">
        <v>57</v>
      </c>
      <c r="D81" s="8">
        <v>5</v>
      </c>
      <c r="E81" s="151">
        <v>2.3041474654377881E-2</v>
      </c>
      <c r="F81" s="9">
        <v>0</v>
      </c>
      <c r="G81" s="153">
        <v>0</v>
      </c>
      <c r="H81" s="141"/>
      <c r="I81" s="9">
        <v>2</v>
      </c>
      <c r="J81" s="131">
        <v>1.5</v>
      </c>
      <c r="K81" s="8">
        <v>9</v>
      </c>
      <c r="L81" s="151">
        <v>9.4142259414225944E-3</v>
      </c>
      <c r="M81" s="9">
        <v>5</v>
      </c>
      <c r="N81" s="153">
        <v>5.7012542759407071E-3</v>
      </c>
      <c r="O81" s="141">
        <v>0.8</v>
      </c>
    </row>
    <row r="82" spans="2:15">
      <c r="B82" s="36"/>
      <c r="C82" s="149" t="s">
        <v>30</v>
      </c>
      <c r="D82" s="11">
        <v>1</v>
      </c>
      <c r="E82" s="130">
        <v>4.608294930875576E-3</v>
      </c>
      <c r="F82" s="11">
        <v>1</v>
      </c>
      <c r="G82" s="28">
        <v>5.1546391752577319E-3</v>
      </c>
      <c r="H82" s="21">
        <v>0</v>
      </c>
      <c r="I82" s="11">
        <v>5</v>
      </c>
      <c r="J82" s="29">
        <v>-0.8</v>
      </c>
      <c r="K82" s="11">
        <v>10</v>
      </c>
      <c r="L82" s="28">
        <v>1.0460251046025104E-2</v>
      </c>
      <c r="M82" s="11">
        <v>5</v>
      </c>
      <c r="N82" s="28">
        <v>5.7012542759407071E-3</v>
      </c>
      <c r="O82" s="22">
        <v>1</v>
      </c>
    </row>
    <row r="83" spans="2:15">
      <c r="B83" s="37" t="s">
        <v>58</v>
      </c>
      <c r="C83" s="30" t="s">
        <v>31</v>
      </c>
      <c r="D83" s="55">
        <v>217</v>
      </c>
      <c r="E83" s="24">
        <v>1</v>
      </c>
      <c r="F83" s="55">
        <v>194</v>
      </c>
      <c r="G83" s="24">
        <v>1</v>
      </c>
      <c r="H83" s="25">
        <v>0.11855670103092786</v>
      </c>
      <c r="I83" s="55">
        <v>169</v>
      </c>
      <c r="J83" s="26">
        <v>0.28402366863905315</v>
      </c>
      <c r="K83" s="55">
        <v>956</v>
      </c>
      <c r="L83" s="24">
        <v>1</v>
      </c>
      <c r="M83" s="55">
        <v>877</v>
      </c>
      <c r="N83" s="26">
        <v>1</v>
      </c>
      <c r="O83" s="31">
        <v>9.0079817559863162E-2</v>
      </c>
    </row>
    <row r="84" spans="2:15">
      <c r="B84" s="132"/>
      <c r="C84" s="147" t="s">
        <v>3</v>
      </c>
      <c r="D84" s="7">
        <v>640</v>
      </c>
      <c r="E84" s="150">
        <v>0.27210884353741499</v>
      </c>
      <c r="F84" s="52">
        <v>361</v>
      </c>
      <c r="G84" s="152">
        <v>0.16529304029304029</v>
      </c>
      <c r="H84" s="140">
        <v>0.77285318559556782</v>
      </c>
      <c r="I84" s="52">
        <v>586</v>
      </c>
      <c r="J84" s="139">
        <v>9.2150170648464202E-2</v>
      </c>
      <c r="K84" s="7">
        <v>3467</v>
      </c>
      <c r="L84" s="150">
        <v>0.24856610266704904</v>
      </c>
      <c r="M84" s="52">
        <v>2670</v>
      </c>
      <c r="N84" s="152">
        <v>0.21813725490196079</v>
      </c>
      <c r="O84" s="140">
        <v>0.29850187265917594</v>
      </c>
    </row>
    <row r="85" spans="2:15">
      <c r="B85" s="132"/>
      <c r="C85" s="148" t="s">
        <v>4</v>
      </c>
      <c r="D85" s="8">
        <v>402</v>
      </c>
      <c r="E85" s="151">
        <v>0.17091836734693877</v>
      </c>
      <c r="F85" s="9">
        <v>281</v>
      </c>
      <c r="G85" s="153">
        <v>0.12866300366300365</v>
      </c>
      <c r="H85" s="141">
        <v>0.43060498220640575</v>
      </c>
      <c r="I85" s="9">
        <v>430</v>
      </c>
      <c r="J85" s="131">
        <v>-6.5116279069767469E-2</v>
      </c>
      <c r="K85" s="8">
        <v>2769</v>
      </c>
      <c r="L85" s="151">
        <v>0.19852308574706051</v>
      </c>
      <c r="M85" s="9">
        <v>1817</v>
      </c>
      <c r="N85" s="153">
        <v>0.14844771241830065</v>
      </c>
      <c r="O85" s="141">
        <v>0.52394056136488709</v>
      </c>
    </row>
    <row r="86" spans="2:15">
      <c r="B86" s="132"/>
      <c r="C86" s="148" t="s">
        <v>10</v>
      </c>
      <c r="D86" s="8">
        <v>397</v>
      </c>
      <c r="E86" s="151">
        <v>0.16879251700680273</v>
      </c>
      <c r="F86" s="9">
        <v>559</v>
      </c>
      <c r="G86" s="153">
        <v>0.25595238095238093</v>
      </c>
      <c r="H86" s="141">
        <v>-0.28980322003577819</v>
      </c>
      <c r="I86" s="9">
        <v>383</v>
      </c>
      <c r="J86" s="131">
        <v>3.6553524804177506E-2</v>
      </c>
      <c r="K86" s="8">
        <v>2602</v>
      </c>
      <c r="L86" s="151">
        <v>0.18655004301691999</v>
      </c>
      <c r="M86" s="9">
        <v>2530</v>
      </c>
      <c r="N86" s="153">
        <v>0.20669934640522875</v>
      </c>
      <c r="O86" s="141">
        <v>2.8458498023715473E-2</v>
      </c>
    </row>
    <row r="87" spans="2:15">
      <c r="B87" s="132"/>
      <c r="C87" s="148" t="s">
        <v>8</v>
      </c>
      <c r="D87" s="8">
        <v>399</v>
      </c>
      <c r="E87" s="151">
        <v>0.16964285714285715</v>
      </c>
      <c r="F87" s="9">
        <v>404</v>
      </c>
      <c r="G87" s="153">
        <v>0.18498168498168499</v>
      </c>
      <c r="H87" s="141">
        <v>-1.2376237623762387E-2</v>
      </c>
      <c r="I87" s="9">
        <v>409</v>
      </c>
      <c r="J87" s="131">
        <v>-2.4449877750611249E-2</v>
      </c>
      <c r="K87" s="8">
        <v>2077</v>
      </c>
      <c r="L87" s="151">
        <v>0.14891023802695727</v>
      </c>
      <c r="M87" s="9">
        <v>2045</v>
      </c>
      <c r="N87" s="153">
        <v>0.1670751633986928</v>
      </c>
      <c r="O87" s="141">
        <v>1.5647921760391093E-2</v>
      </c>
    </row>
    <row r="88" spans="2:15">
      <c r="B88" s="10"/>
      <c r="C88" s="148" t="s">
        <v>9</v>
      </c>
      <c r="D88" s="8">
        <v>305</v>
      </c>
      <c r="E88" s="151">
        <v>0.12967687074829931</v>
      </c>
      <c r="F88" s="9">
        <v>335</v>
      </c>
      <c r="G88" s="153">
        <v>0.1533882783882784</v>
      </c>
      <c r="H88" s="141">
        <v>-8.9552238805970186E-2</v>
      </c>
      <c r="I88" s="9">
        <v>361</v>
      </c>
      <c r="J88" s="131">
        <v>-0.15512465373961215</v>
      </c>
      <c r="K88" s="8">
        <v>1724</v>
      </c>
      <c r="L88" s="151">
        <v>0.12360195010037281</v>
      </c>
      <c r="M88" s="9">
        <v>1761</v>
      </c>
      <c r="N88" s="153">
        <v>0.14387254901960783</v>
      </c>
      <c r="O88" s="141">
        <v>-2.1010789324247603E-2</v>
      </c>
    </row>
    <row r="89" spans="2:15">
      <c r="B89" s="132"/>
      <c r="C89" s="148" t="s">
        <v>11</v>
      </c>
      <c r="D89" s="8">
        <v>172</v>
      </c>
      <c r="E89" s="151">
        <v>7.312925170068027E-2</v>
      </c>
      <c r="F89" s="9">
        <v>124</v>
      </c>
      <c r="G89" s="153">
        <v>5.6776556776556776E-2</v>
      </c>
      <c r="H89" s="141">
        <v>0.38709677419354849</v>
      </c>
      <c r="I89" s="9">
        <v>144</v>
      </c>
      <c r="J89" s="131">
        <v>0.19444444444444442</v>
      </c>
      <c r="K89" s="8">
        <v>856</v>
      </c>
      <c r="L89" s="151">
        <v>6.1370805850301122E-2</v>
      </c>
      <c r="M89" s="9">
        <v>678</v>
      </c>
      <c r="N89" s="153">
        <v>5.5392156862745096E-2</v>
      </c>
      <c r="O89" s="141">
        <v>0.26253687315634222</v>
      </c>
    </row>
    <row r="90" spans="2:15">
      <c r="B90" s="132"/>
      <c r="C90" s="148" t="s">
        <v>12</v>
      </c>
      <c r="D90" s="8">
        <v>35</v>
      </c>
      <c r="E90" s="151">
        <v>1.488095238095238E-2</v>
      </c>
      <c r="F90" s="9">
        <v>120</v>
      </c>
      <c r="G90" s="153">
        <v>5.4945054945054944E-2</v>
      </c>
      <c r="H90" s="141">
        <v>-0.70833333333333326</v>
      </c>
      <c r="I90" s="9">
        <v>89</v>
      </c>
      <c r="J90" s="131">
        <v>-0.60674157303370779</v>
      </c>
      <c r="K90" s="8">
        <v>443</v>
      </c>
      <c r="L90" s="151">
        <v>3.1760825924863782E-2</v>
      </c>
      <c r="M90" s="9">
        <v>734</v>
      </c>
      <c r="N90" s="153">
        <v>5.9967320261437911E-2</v>
      </c>
      <c r="O90" s="141">
        <v>-0.39645776566757496</v>
      </c>
    </row>
    <row r="91" spans="2:15">
      <c r="B91" s="36"/>
      <c r="C91" s="149" t="s">
        <v>30</v>
      </c>
      <c r="D91" s="11">
        <v>2</v>
      </c>
      <c r="E91" s="130">
        <v>8.5034013605442174E-4</v>
      </c>
      <c r="F91" s="11">
        <v>0</v>
      </c>
      <c r="G91" s="28">
        <v>0</v>
      </c>
      <c r="H91" s="21"/>
      <c r="I91" s="11">
        <v>0</v>
      </c>
      <c r="J91" s="29"/>
      <c r="K91" s="11">
        <v>10</v>
      </c>
      <c r="L91" s="28">
        <v>7.169486664754804E-4</v>
      </c>
      <c r="M91" s="11">
        <v>5</v>
      </c>
      <c r="N91" s="28">
        <v>4.084967320261438E-4</v>
      </c>
      <c r="O91" s="22">
        <v>1</v>
      </c>
    </row>
    <row r="92" spans="2:15" ht="14.45" customHeight="1">
      <c r="B92" s="35" t="s">
        <v>6</v>
      </c>
      <c r="C92" s="30" t="s">
        <v>31</v>
      </c>
      <c r="D92" s="55">
        <v>2352</v>
      </c>
      <c r="E92" s="24">
        <v>1</v>
      </c>
      <c r="F92" s="55">
        <v>2184</v>
      </c>
      <c r="G92" s="24">
        <v>1</v>
      </c>
      <c r="H92" s="25">
        <v>7.6923076923076872E-2</v>
      </c>
      <c r="I92" s="55">
        <v>2402</v>
      </c>
      <c r="J92" s="26">
        <v>-2.0815986677768517E-2</v>
      </c>
      <c r="K92" s="55">
        <v>13948</v>
      </c>
      <c r="L92" s="24">
        <v>1</v>
      </c>
      <c r="M92" s="55">
        <v>12240</v>
      </c>
      <c r="N92" s="26">
        <v>1</v>
      </c>
      <c r="O92" s="31">
        <v>0.13954248366013067</v>
      </c>
    </row>
    <row r="93" spans="2:15" ht="14.45" customHeight="1">
      <c r="B93" s="35" t="s">
        <v>59</v>
      </c>
      <c r="C93" s="30" t="s">
        <v>31</v>
      </c>
      <c r="D93" s="23">
        <v>2</v>
      </c>
      <c r="E93" s="24">
        <v>1</v>
      </c>
      <c r="F93" s="23">
        <v>6</v>
      </c>
      <c r="G93" s="24">
        <v>1</v>
      </c>
      <c r="H93" s="25">
        <v>-0.66666666666666674</v>
      </c>
      <c r="I93" s="23">
        <v>1</v>
      </c>
      <c r="J93" s="26">
        <v>1</v>
      </c>
      <c r="K93" s="23">
        <v>9</v>
      </c>
      <c r="L93" s="24">
        <v>1</v>
      </c>
      <c r="M93" s="23">
        <v>17</v>
      </c>
      <c r="N93" s="24">
        <v>1</v>
      </c>
      <c r="O93" s="31">
        <v>-0.47058823529411764</v>
      </c>
    </row>
    <row r="94" spans="2:15" ht="14.45" customHeight="1">
      <c r="B94" s="37"/>
      <c r="C94" s="15" t="s">
        <v>31</v>
      </c>
      <c r="D94" s="56">
        <v>2613</v>
      </c>
      <c r="E94" s="16">
        <v>1</v>
      </c>
      <c r="F94" s="56">
        <v>2403</v>
      </c>
      <c r="G94" s="16">
        <v>1</v>
      </c>
      <c r="H94" s="17">
        <v>8.739076154806491E-2</v>
      </c>
      <c r="I94" s="56">
        <v>2598</v>
      </c>
      <c r="J94" s="18">
        <v>5.7736720554273369E-3</v>
      </c>
      <c r="K94" s="56">
        <v>15079</v>
      </c>
      <c r="L94" s="16">
        <v>1</v>
      </c>
      <c r="M94" s="56">
        <v>13257</v>
      </c>
      <c r="N94" s="16">
        <v>1</v>
      </c>
      <c r="O94" s="32">
        <v>0.13743682582786443</v>
      </c>
    </row>
    <row r="95" spans="2:15" ht="14.45" customHeight="1">
      <c r="B95" s="58" t="s">
        <v>107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J10:J16 H10:H29 O10:O29 J18:J29 H42:H54 O42:O54 J42:J54">
    <cfRule type="cellIs" dxfId="103" priority="65" operator="lessThan">
      <formula>0</formula>
    </cfRule>
  </conditionalFormatting>
  <conditionalFormatting sqref="D19:O25 D10:O16">
    <cfRule type="cellIs" dxfId="102" priority="61" operator="equal">
      <formula>0</formula>
    </cfRule>
  </conditionalFormatting>
  <conditionalFormatting sqref="H84:H91 J84:J91 O84:O91 H80:H82 J80:J82 O80:O82 H71:H73 O71:O73">
    <cfRule type="cellIs" dxfId="101" priority="38" operator="lessThan">
      <formula>0</formula>
    </cfRule>
  </conditionalFormatting>
  <conditionalFormatting sqref="H67:H70 J67:J70 O67:O70">
    <cfRule type="cellIs" dxfId="100" priority="37" operator="lessThan">
      <formula>0</formula>
    </cfRule>
  </conditionalFormatting>
  <conditionalFormatting sqref="J71:J72">
    <cfRule type="cellIs" dxfId="99" priority="36" operator="lessThan">
      <formula>0</formula>
    </cfRule>
  </conditionalFormatting>
  <conditionalFormatting sqref="H66 J66 O66">
    <cfRule type="cellIs" dxfId="98" priority="35" operator="lessThan">
      <formula>0</formula>
    </cfRule>
  </conditionalFormatting>
  <conditionalFormatting sqref="D84:O90 D75:O81 D66:O72">
    <cfRule type="cellIs" dxfId="97" priority="34" operator="equal">
      <formula>0</formula>
    </cfRule>
  </conditionalFormatting>
  <conditionalFormatting sqref="H75:H79 J75:J79 O75:O79">
    <cfRule type="cellIs" dxfId="96" priority="33" operator="lessThan">
      <formula>0</formula>
    </cfRule>
  </conditionalFormatting>
  <conditionalFormatting sqref="H74 J74 O74">
    <cfRule type="cellIs" dxfId="95" priority="32" operator="lessThan">
      <formula>0</formula>
    </cfRule>
  </conditionalFormatting>
  <conditionalFormatting sqref="H74 O74">
    <cfRule type="cellIs" dxfId="94" priority="31" operator="lessThan">
      <formula>0</formula>
    </cfRule>
  </conditionalFormatting>
  <conditionalFormatting sqref="H91 O91 H82 O82">
    <cfRule type="cellIs" dxfId="93" priority="30" operator="lessThan">
      <formula>0</formula>
    </cfRule>
  </conditionalFormatting>
  <conditionalFormatting sqref="H89:H90 J89:J90 O89:O90">
    <cfRule type="cellIs" dxfId="92" priority="29" operator="lessThan">
      <formula>0</formula>
    </cfRule>
  </conditionalFormatting>
  <conditionalFormatting sqref="H83 J83 O83">
    <cfRule type="cellIs" dxfId="91" priority="28" operator="lessThan">
      <formula>0</formula>
    </cfRule>
  </conditionalFormatting>
  <conditionalFormatting sqref="H83 O83">
    <cfRule type="cellIs" dxfId="90" priority="27" operator="lessThan">
      <formula>0</formula>
    </cfRule>
  </conditionalFormatting>
  <conditionalFormatting sqref="H92 J92 O92">
    <cfRule type="cellIs" dxfId="89" priority="26" operator="lessThan">
      <formula>0</formula>
    </cfRule>
  </conditionalFormatting>
  <conditionalFormatting sqref="H92 O92">
    <cfRule type="cellIs" dxfId="88" priority="25" operator="lessThan">
      <formula>0</formula>
    </cfRule>
  </conditionalFormatting>
  <conditionalFormatting sqref="H93 O93">
    <cfRule type="cellIs" dxfId="87" priority="24" operator="lessThan">
      <formula>0</formula>
    </cfRule>
  </conditionalFormatting>
  <conditionalFormatting sqref="H93 O93 J93">
    <cfRule type="cellIs" dxfId="86" priority="23" operator="lessThan">
      <formula>0</formula>
    </cfRule>
  </conditionalFormatting>
  <conditionalFormatting sqref="H94 O94">
    <cfRule type="cellIs" dxfId="85" priority="22" operator="lessThan">
      <formula>0</formula>
    </cfRule>
  </conditionalFormatting>
  <conditionalFormatting sqref="H94 O94 J94">
    <cfRule type="cellIs" dxfId="84" priority="21" operator="lessThan">
      <formula>0</formula>
    </cfRule>
  </conditionalFormatting>
  <conditionalFormatting sqref="J74:J94 J66:J72 H66:H94 O66:O94">
    <cfRule type="cellIs" dxfId="83" priority="20" operator="lessThan">
      <formula>0</formula>
    </cfRule>
  </conditionalFormatting>
  <conditionalFormatting sqref="D84:O90 D75:O81 D66:O72">
    <cfRule type="cellIs" dxfId="82" priority="19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16.140625" customWidth="1"/>
    <col min="4" max="9" width="9" customWidth="1"/>
    <col min="10" max="10" width="9.85546875" customWidth="1"/>
    <col min="11" max="14" width="9" customWidth="1"/>
    <col min="15" max="15" width="11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57"/>
      <c r="O1" t="s">
        <v>85</v>
      </c>
    </row>
    <row r="2" spans="2:15" ht="14.45" customHeight="1">
      <c r="B2" s="188" t="s">
        <v>33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0"/>
    </row>
    <row r="3" spans="2:15" ht="14.45" customHeight="1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51" t="s">
        <v>32</v>
      </c>
    </row>
    <row r="4" spans="2:15" ht="14.45" customHeight="1">
      <c r="B4" s="176" t="s">
        <v>0</v>
      </c>
      <c r="C4" s="178" t="s">
        <v>1</v>
      </c>
      <c r="D4" s="180" t="s">
        <v>86</v>
      </c>
      <c r="E4" s="181"/>
      <c r="F4" s="181"/>
      <c r="G4" s="181"/>
      <c r="H4" s="182"/>
      <c r="I4" s="181" t="s">
        <v>61</v>
      </c>
      <c r="J4" s="181"/>
      <c r="K4" s="180" t="s">
        <v>87</v>
      </c>
      <c r="L4" s="181"/>
      <c r="M4" s="181"/>
      <c r="N4" s="181"/>
      <c r="O4" s="182"/>
    </row>
    <row r="5" spans="2:15" ht="14.45" customHeight="1">
      <c r="B5" s="177"/>
      <c r="C5" s="179"/>
      <c r="D5" s="190" t="s">
        <v>88</v>
      </c>
      <c r="E5" s="191"/>
      <c r="F5" s="191"/>
      <c r="G5" s="191"/>
      <c r="H5" s="192"/>
      <c r="I5" s="191" t="s">
        <v>62</v>
      </c>
      <c r="J5" s="191"/>
      <c r="K5" s="190" t="s">
        <v>89</v>
      </c>
      <c r="L5" s="191"/>
      <c r="M5" s="191"/>
      <c r="N5" s="191"/>
      <c r="O5" s="192"/>
    </row>
    <row r="6" spans="2:15" ht="14.45" customHeight="1">
      <c r="B6" s="177"/>
      <c r="C6" s="177"/>
      <c r="D6" s="174">
        <v>2018</v>
      </c>
      <c r="E6" s="160"/>
      <c r="F6" s="159">
        <v>2017</v>
      </c>
      <c r="G6" s="159"/>
      <c r="H6" s="183" t="s">
        <v>23</v>
      </c>
      <c r="I6" s="185">
        <v>2018</v>
      </c>
      <c r="J6" s="174" t="s">
        <v>90</v>
      </c>
      <c r="K6" s="174">
        <v>2018</v>
      </c>
      <c r="L6" s="160"/>
      <c r="M6" s="159">
        <v>2017</v>
      </c>
      <c r="N6" s="160"/>
      <c r="O6" s="165" t="s">
        <v>23</v>
      </c>
    </row>
    <row r="7" spans="2:15" ht="14.45" customHeight="1">
      <c r="B7" s="166" t="s">
        <v>24</v>
      </c>
      <c r="C7" s="166" t="s">
        <v>25</v>
      </c>
      <c r="D7" s="175"/>
      <c r="E7" s="162"/>
      <c r="F7" s="161"/>
      <c r="G7" s="161"/>
      <c r="H7" s="184"/>
      <c r="I7" s="186"/>
      <c r="J7" s="187"/>
      <c r="K7" s="175"/>
      <c r="L7" s="162"/>
      <c r="M7" s="161"/>
      <c r="N7" s="162"/>
      <c r="O7" s="165"/>
    </row>
    <row r="8" spans="2:15" ht="14.45" customHeight="1">
      <c r="B8" s="166"/>
      <c r="C8" s="166"/>
      <c r="D8" s="138" t="s">
        <v>26</v>
      </c>
      <c r="E8" s="146" t="s">
        <v>2</v>
      </c>
      <c r="F8" s="142" t="s">
        <v>26</v>
      </c>
      <c r="G8" s="143" t="s">
        <v>2</v>
      </c>
      <c r="H8" s="168" t="s">
        <v>27</v>
      </c>
      <c r="I8" s="144" t="s">
        <v>26</v>
      </c>
      <c r="J8" s="170" t="s">
        <v>91</v>
      </c>
      <c r="K8" s="138" t="s">
        <v>26</v>
      </c>
      <c r="L8" s="135" t="s">
        <v>2</v>
      </c>
      <c r="M8" s="142" t="s">
        <v>26</v>
      </c>
      <c r="N8" s="135" t="s">
        <v>2</v>
      </c>
      <c r="O8" s="172" t="s">
        <v>27</v>
      </c>
    </row>
    <row r="9" spans="2:15" ht="14.45" customHeight="1">
      <c r="B9" s="167"/>
      <c r="C9" s="167"/>
      <c r="D9" s="136" t="s">
        <v>28</v>
      </c>
      <c r="E9" s="137" t="s">
        <v>29</v>
      </c>
      <c r="F9" s="133" t="s">
        <v>28</v>
      </c>
      <c r="G9" s="134" t="s">
        <v>29</v>
      </c>
      <c r="H9" s="169"/>
      <c r="I9" s="145" t="s">
        <v>28</v>
      </c>
      <c r="J9" s="171"/>
      <c r="K9" s="136" t="s">
        <v>28</v>
      </c>
      <c r="L9" s="137" t="s">
        <v>29</v>
      </c>
      <c r="M9" s="133" t="s">
        <v>28</v>
      </c>
      <c r="N9" s="137" t="s">
        <v>29</v>
      </c>
      <c r="O9" s="173"/>
    </row>
    <row r="10" spans="2:15" ht="14.45" customHeight="1">
      <c r="B10" s="96">
        <v>1</v>
      </c>
      <c r="C10" s="147" t="s">
        <v>13</v>
      </c>
      <c r="D10" s="122">
        <v>921</v>
      </c>
      <c r="E10" s="150">
        <v>0.14469756480754123</v>
      </c>
      <c r="F10" s="122">
        <v>963</v>
      </c>
      <c r="G10" s="152">
        <v>0.17899628252788105</v>
      </c>
      <c r="H10" s="140">
        <v>-4.3613707165109039E-2</v>
      </c>
      <c r="I10" s="127">
        <v>967</v>
      </c>
      <c r="J10" s="139">
        <v>-4.7569803516028908E-2</v>
      </c>
      <c r="K10" s="122">
        <v>5422</v>
      </c>
      <c r="L10" s="150">
        <v>0.16719087264878199</v>
      </c>
      <c r="M10" s="122">
        <v>6033</v>
      </c>
      <c r="N10" s="152">
        <v>0.20387266828872669</v>
      </c>
      <c r="O10" s="140">
        <v>-0.10127631360848666</v>
      </c>
    </row>
    <row r="11" spans="2:15" ht="14.45" customHeight="1">
      <c r="B11" s="132">
        <v>2</v>
      </c>
      <c r="C11" s="148" t="s">
        <v>11</v>
      </c>
      <c r="D11" s="154">
        <v>1144</v>
      </c>
      <c r="E11" s="151">
        <v>0.17973291437549097</v>
      </c>
      <c r="F11" s="154">
        <v>677</v>
      </c>
      <c r="G11" s="153">
        <v>0.1258364312267658</v>
      </c>
      <c r="H11" s="141">
        <v>0.68980797636632207</v>
      </c>
      <c r="I11" s="155">
        <v>920</v>
      </c>
      <c r="J11" s="131">
        <v>0.24347826086956514</v>
      </c>
      <c r="K11" s="154">
        <v>5123</v>
      </c>
      <c r="L11" s="151">
        <v>0.15797101449275364</v>
      </c>
      <c r="M11" s="154">
        <v>3990</v>
      </c>
      <c r="N11" s="153">
        <v>0.13483373884833738</v>
      </c>
      <c r="O11" s="141">
        <v>0.28395989974937352</v>
      </c>
    </row>
    <row r="12" spans="2:15" ht="14.45" customHeight="1">
      <c r="B12" s="132">
        <v>3</v>
      </c>
      <c r="C12" s="148" t="s">
        <v>16</v>
      </c>
      <c r="D12" s="154">
        <v>673</v>
      </c>
      <c r="E12" s="151">
        <v>0.10573448546739984</v>
      </c>
      <c r="F12" s="154">
        <v>534</v>
      </c>
      <c r="G12" s="153">
        <v>9.9256505576208173E-2</v>
      </c>
      <c r="H12" s="141">
        <v>0.26029962546816487</v>
      </c>
      <c r="I12" s="155">
        <v>578</v>
      </c>
      <c r="J12" s="131">
        <v>0.16435986159169547</v>
      </c>
      <c r="K12" s="154">
        <v>3648</v>
      </c>
      <c r="L12" s="151">
        <v>0.11248843663274746</v>
      </c>
      <c r="M12" s="154">
        <v>2904</v>
      </c>
      <c r="N12" s="153">
        <v>9.813463098134631E-2</v>
      </c>
      <c r="O12" s="141">
        <v>0.25619834710743805</v>
      </c>
    </row>
    <row r="13" spans="2:15" ht="14.45" customHeight="1">
      <c r="B13" s="132">
        <v>4</v>
      </c>
      <c r="C13" s="148" t="s">
        <v>15</v>
      </c>
      <c r="D13" s="154">
        <v>491</v>
      </c>
      <c r="E13" s="151">
        <v>7.7140612725844465E-2</v>
      </c>
      <c r="F13" s="154">
        <v>599</v>
      </c>
      <c r="G13" s="153">
        <v>0.11133828996282528</v>
      </c>
      <c r="H13" s="141">
        <v>-0.18030050083472449</v>
      </c>
      <c r="I13" s="155">
        <v>461</v>
      </c>
      <c r="J13" s="131">
        <v>6.5075921908893664E-2</v>
      </c>
      <c r="K13" s="154">
        <v>2991</v>
      </c>
      <c r="L13" s="151">
        <v>9.2229417206290465E-2</v>
      </c>
      <c r="M13" s="154">
        <v>2906</v>
      </c>
      <c r="N13" s="153">
        <v>9.82022168153555E-2</v>
      </c>
      <c r="O13" s="141">
        <v>2.9249827942188666E-2</v>
      </c>
    </row>
    <row r="14" spans="2:15" ht="14.45" customHeight="1">
      <c r="B14" s="40">
        <v>5</v>
      </c>
      <c r="C14" s="149" t="s">
        <v>12</v>
      </c>
      <c r="D14" s="124">
        <v>584</v>
      </c>
      <c r="E14" s="118">
        <v>9.1751767478397486E-2</v>
      </c>
      <c r="F14" s="124">
        <v>573</v>
      </c>
      <c r="G14" s="13">
        <v>0.10650557620817844</v>
      </c>
      <c r="H14" s="101">
        <v>1.919720767888311E-2</v>
      </c>
      <c r="I14" s="54">
        <v>472</v>
      </c>
      <c r="J14" s="98">
        <v>0.23728813559322037</v>
      </c>
      <c r="K14" s="124">
        <v>2793</v>
      </c>
      <c r="L14" s="118">
        <v>8.6123959296947272E-2</v>
      </c>
      <c r="M14" s="124">
        <v>2823</v>
      </c>
      <c r="N14" s="13">
        <v>9.5397404703974051E-2</v>
      </c>
      <c r="O14" s="101">
        <v>-1.062699256110522E-2</v>
      </c>
    </row>
    <row r="15" spans="2:15" ht="14.45" customHeight="1">
      <c r="B15" s="96">
        <v>6</v>
      </c>
      <c r="C15" s="147" t="s">
        <v>17</v>
      </c>
      <c r="D15" s="122">
        <v>432</v>
      </c>
      <c r="E15" s="150">
        <v>6.7871170463472116E-2</v>
      </c>
      <c r="F15" s="122">
        <v>363</v>
      </c>
      <c r="G15" s="152">
        <v>6.7472118959107805E-2</v>
      </c>
      <c r="H15" s="140">
        <v>0.19008264462809921</v>
      </c>
      <c r="I15" s="127">
        <v>366</v>
      </c>
      <c r="J15" s="139">
        <v>0.18032786885245899</v>
      </c>
      <c r="K15" s="122">
        <v>2607</v>
      </c>
      <c r="L15" s="150">
        <v>8.0388529139685472E-2</v>
      </c>
      <c r="M15" s="122">
        <v>2240</v>
      </c>
      <c r="N15" s="152">
        <v>7.5696134090294673E-2</v>
      </c>
      <c r="O15" s="140">
        <v>0.16383928571428563</v>
      </c>
    </row>
    <row r="16" spans="2:15" ht="14.45" customHeight="1">
      <c r="B16" s="132">
        <v>7</v>
      </c>
      <c r="C16" s="148" t="s">
        <v>9</v>
      </c>
      <c r="D16" s="154">
        <v>476</v>
      </c>
      <c r="E16" s="151">
        <v>7.4783974862529454E-2</v>
      </c>
      <c r="F16" s="154">
        <v>457</v>
      </c>
      <c r="G16" s="153">
        <v>8.4944237918215607E-2</v>
      </c>
      <c r="H16" s="141">
        <v>4.1575492341356712E-2</v>
      </c>
      <c r="I16" s="155">
        <v>431</v>
      </c>
      <c r="J16" s="131">
        <v>0.10440835266821336</v>
      </c>
      <c r="K16" s="154">
        <v>2545</v>
      </c>
      <c r="L16" s="151">
        <v>7.8476719087264876E-2</v>
      </c>
      <c r="M16" s="154">
        <v>2117</v>
      </c>
      <c r="N16" s="153">
        <v>7.1539605298729381E-2</v>
      </c>
      <c r="O16" s="141">
        <v>0.20217288615965989</v>
      </c>
    </row>
    <row r="17" spans="2:22" ht="14.45" customHeight="1">
      <c r="B17" s="132">
        <v>8</v>
      </c>
      <c r="C17" s="148" t="s">
        <v>14</v>
      </c>
      <c r="D17" s="154">
        <v>448</v>
      </c>
      <c r="E17" s="151">
        <v>7.0384917517674783E-2</v>
      </c>
      <c r="F17" s="154">
        <v>340</v>
      </c>
      <c r="G17" s="153">
        <v>6.3197026022304828E-2</v>
      </c>
      <c r="H17" s="141">
        <v>0.31764705882352939</v>
      </c>
      <c r="I17" s="155">
        <v>312</v>
      </c>
      <c r="J17" s="131">
        <v>0.4358974358974359</v>
      </c>
      <c r="K17" s="154">
        <v>1929</v>
      </c>
      <c r="L17" s="151">
        <v>5.9481961147086031E-2</v>
      </c>
      <c r="M17" s="154">
        <v>1791</v>
      </c>
      <c r="N17" s="153">
        <v>6.0523114355231146E-2</v>
      </c>
      <c r="O17" s="141">
        <v>7.7051926298157492E-2</v>
      </c>
    </row>
    <row r="18" spans="2:22" ht="14.45" customHeight="1">
      <c r="B18" s="132">
        <v>9</v>
      </c>
      <c r="C18" s="148" t="s">
        <v>18</v>
      </c>
      <c r="D18" s="154">
        <v>391</v>
      </c>
      <c r="E18" s="151">
        <v>6.1429693637077766E-2</v>
      </c>
      <c r="F18" s="154">
        <v>231</v>
      </c>
      <c r="G18" s="153">
        <v>4.2936802973977693E-2</v>
      </c>
      <c r="H18" s="141">
        <v>0.69264069264069272</v>
      </c>
      <c r="I18" s="155">
        <v>287</v>
      </c>
      <c r="J18" s="131">
        <v>0.36236933797909399</v>
      </c>
      <c r="K18" s="154">
        <v>1634</v>
      </c>
      <c r="L18" s="151">
        <v>5.03854455750848E-2</v>
      </c>
      <c r="M18" s="154">
        <v>1393</v>
      </c>
      <c r="N18" s="153">
        <v>4.7073533387402E-2</v>
      </c>
      <c r="O18" s="141">
        <v>0.17300789662598715</v>
      </c>
    </row>
    <row r="19" spans="2:22" ht="14.45" customHeight="1">
      <c r="B19" s="40">
        <v>10</v>
      </c>
      <c r="C19" s="149" t="s">
        <v>37</v>
      </c>
      <c r="D19" s="124">
        <v>227</v>
      </c>
      <c r="E19" s="118">
        <v>3.5663786331500393E-2</v>
      </c>
      <c r="F19" s="124">
        <v>189</v>
      </c>
      <c r="G19" s="13">
        <v>3.5130111524163565E-2</v>
      </c>
      <c r="H19" s="101">
        <v>0.20105820105820116</v>
      </c>
      <c r="I19" s="54">
        <v>159</v>
      </c>
      <c r="J19" s="98">
        <v>0.42767295597484267</v>
      </c>
      <c r="K19" s="124">
        <v>1151</v>
      </c>
      <c r="L19" s="118">
        <v>3.5491828553808204E-2</v>
      </c>
      <c r="M19" s="124">
        <v>1292</v>
      </c>
      <c r="N19" s="13">
        <v>4.3660448769937819E-2</v>
      </c>
      <c r="O19" s="101">
        <v>-0.10913312693498456</v>
      </c>
    </row>
    <row r="20" spans="2:22" ht="14.45" customHeight="1">
      <c r="B20" s="96">
        <v>11</v>
      </c>
      <c r="C20" s="147" t="s">
        <v>44</v>
      </c>
      <c r="D20" s="122">
        <v>148</v>
      </c>
      <c r="E20" s="150">
        <v>2.3252160251374707E-2</v>
      </c>
      <c r="F20" s="122">
        <v>114</v>
      </c>
      <c r="G20" s="152">
        <v>2.1189591078066915E-2</v>
      </c>
      <c r="H20" s="140">
        <v>0.29824561403508776</v>
      </c>
      <c r="I20" s="127">
        <v>164</v>
      </c>
      <c r="J20" s="139">
        <v>-9.7560975609756073E-2</v>
      </c>
      <c r="K20" s="122">
        <v>943</v>
      </c>
      <c r="L20" s="150">
        <v>2.9078014184397163E-2</v>
      </c>
      <c r="M20" s="122">
        <v>608</v>
      </c>
      <c r="N20" s="152">
        <v>2.0546093538794268E-2</v>
      </c>
      <c r="O20" s="140">
        <v>0.55098684210526305</v>
      </c>
    </row>
    <row r="21" spans="2:22" ht="14.45" customHeight="1">
      <c r="B21" s="132">
        <v>12</v>
      </c>
      <c r="C21" s="148" t="s">
        <v>19</v>
      </c>
      <c r="D21" s="154">
        <v>155</v>
      </c>
      <c r="E21" s="151">
        <v>2.4351924587588374E-2</v>
      </c>
      <c r="F21" s="154">
        <v>149</v>
      </c>
      <c r="G21" s="153">
        <v>2.7695167286245354E-2</v>
      </c>
      <c r="H21" s="141">
        <v>4.0268456375838868E-2</v>
      </c>
      <c r="I21" s="155">
        <v>73</v>
      </c>
      <c r="J21" s="131">
        <v>1.1232876712328768</v>
      </c>
      <c r="K21" s="154">
        <v>507</v>
      </c>
      <c r="L21" s="151">
        <v>1.5633672525439408E-2</v>
      </c>
      <c r="M21" s="154">
        <v>598</v>
      </c>
      <c r="N21" s="153">
        <v>2.020816436874831E-2</v>
      </c>
      <c r="O21" s="141">
        <v>-0.15217391304347827</v>
      </c>
    </row>
    <row r="22" spans="2:22" ht="14.45" customHeight="1">
      <c r="B22" s="132">
        <v>13</v>
      </c>
      <c r="C22" s="148" t="s">
        <v>50</v>
      </c>
      <c r="D22" s="154">
        <v>58</v>
      </c>
      <c r="E22" s="151">
        <v>9.1123330714846813E-3</v>
      </c>
      <c r="F22" s="154">
        <v>48</v>
      </c>
      <c r="G22" s="153">
        <v>8.921933085501859E-3</v>
      </c>
      <c r="H22" s="141">
        <v>0.20833333333333326</v>
      </c>
      <c r="I22" s="155">
        <v>33</v>
      </c>
      <c r="J22" s="131">
        <v>0.75757575757575757</v>
      </c>
      <c r="K22" s="154">
        <v>289</v>
      </c>
      <c r="L22" s="151">
        <v>8.911501695960531E-3</v>
      </c>
      <c r="M22" s="154">
        <v>279</v>
      </c>
      <c r="N22" s="153">
        <v>9.4282238442822391E-3</v>
      </c>
      <c r="O22" s="141">
        <v>3.584229390680993E-2</v>
      </c>
    </row>
    <row r="23" spans="2:22" ht="14.45" customHeight="1">
      <c r="B23" s="132">
        <v>14</v>
      </c>
      <c r="C23" s="148" t="s">
        <v>57</v>
      </c>
      <c r="D23" s="154">
        <v>65</v>
      </c>
      <c r="E23" s="151">
        <v>1.0212097407698351E-2</v>
      </c>
      <c r="F23" s="154">
        <v>17</v>
      </c>
      <c r="G23" s="153">
        <v>3.1598513011152417E-3</v>
      </c>
      <c r="H23" s="141">
        <v>2.8235294117647061</v>
      </c>
      <c r="I23" s="155">
        <v>32</v>
      </c>
      <c r="J23" s="131">
        <v>1.03125</v>
      </c>
      <c r="K23" s="154">
        <v>196</v>
      </c>
      <c r="L23" s="151">
        <v>6.0437866173296334E-3</v>
      </c>
      <c r="M23" s="154">
        <v>92</v>
      </c>
      <c r="N23" s="153">
        <v>3.1089483644228168E-3</v>
      </c>
      <c r="O23" s="141">
        <v>1.1304347826086958</v>
      </c>
      <c r="P23" s="39"/>
    </row>
    <row r="24" spans="2:22" ht="14.45" customHeight="1">
      <c r="B24" s="40">
        <v>15</v>
      </c>
      <c r="C24" s="149" t="s">
        <v>4</v>
      </c>
      <c r="D24" s="124">
        <v>29</v>
      </c>
      <c r="E24" s="118">
        <v>4.5561665357423406E-3</v>
      </c>
      <c r="F24" s="124">
        <v>22</v>
      </c>
      <c r="G24" s="13">
        <v>4.0892193308550186E-3</v>
      </c>
      <c r="H24" s="101">
        <v>0.31818181818181812</v>
      </c>
      <c r="I24" s="54">
        <v>20</v>
      </c>
      <c r="J24" s="98">
        <v>0.44999999999999996</v>
      </c>
      <c r="K24" s="124">
        <v>150</v>
      </c>
      <c r="L24" s="118">
        <v>4.6253469010175763E-3</v>
      </c>
      <c r="M24" s="124">
        <v>22</v>
      </c>
      <c r="N24" s="13">
        <v>7.4344417410110843E-4</v>
      </c>
      <c r="O24" s="101">
        <v>5.8181818181818183</v>
      </c>
    </row>
    <row r="25" spans="2:22" ht="14.45" customHeight="1">
      <c r="B25" s="163" t="s">
        <v>49</v>
      </c>
      <c r="C25" s="164"/>
      <c r="D25" s="42">
        <f>SUM(D10:D24)</f>
        <v>6242</v>
      </c>
      <c r="E25" s="43">
        <f>D25/D27</f>
        <v>0.98067556952081691</v>
      </c>
      <c r="F25" s="42">
        <f>SUM(F10:F24)</f>
        <v>5276</v>
      </c>
      <c r="G25" s="43">
        <f>F25/F27</f>
        <v>0.98066914498141267</v>
      </c>
      <c r="H25" s="47">
        <f>D25/F25-1</f>
        <v>0.18309325246398789</v>
      </c>
      <c r="I25" s="42">
        <f>SUM(I10:I24)</f>
        <v>5275</v>
      </c>
      <c r="J25" s="43">
        <f>D25/I25-1</f>
        <v>0.18331753554502361</v>
      </c>
      <c r="K25" s="42">
        <f>SUM(K10:K24)</f>
        <v>31928</v>
      </c>
      <c r="L25" s="43">
        <f>K25/K27</f>
        <v>0.98452050570459448</v>
      </c>
      <c r="M25" s="42">
        <f>SUM(M10:M24)</f>
        <v>29088</v>
      </c>
      <c r="N25" s="43">
        <f>M25/M27</f>
        <v>0.98296836982968372</v>
      </c>
      <c r="O25" s="47">
        <f>K25/M25-1</f>
        <v>9.7634763476347697E-2</v>
      </c>
    </row>
    <row r="26" spans="2:22">
      <c r="B26" s="163" t="s">
        <v>30</v>
      </c>
      <c r="C26" s="164"/>
      <c r="D26" s="42">
        <f>D27-SUM(D10:D24)</f>
        <v>123</v>
      </c>
      <c r="E26" s="43">
        <f>D26/D27</f>
        <v>1.9324430479183034E-2</v>
      </c>
      <c r="F26" s="42">
        <f>F27-SUM(F10:F24)</f>
        <v>104</v>
      </c>
      <c r="G26" s="44">
        <f>F26/F27</f>
        <v>1.9330855018587362E-2</v>
      </c>
      <c r="H26" s="47">
        <f>D26/F26-1</f>
        <v>0.18269230769230771</v>
      </c>
      <c r="I26" s="42">
        <f>I27-SUM(I10:I24)</f>
        <v>95</v>
      </c>
      <c r="J26" s="45">
        <f>D26/I26-1</f>
        <v>0.29473684210526319</v>
      </c>
      <c r="K26" s="42">
        <f>K27-SUM(K10:K24)</f>
        <v>502</v>
      </c>
      <c r="L26" s="43">
        <f>K26/K27</f>
        <v>1.5479494295405488E-2</v>
      </c>
      <c r="M26" s="42">
        <f>M27-SUM(M10:M24)</f>
        <v>504</v>
      </c>
      <c r="N26" s="43">
        <f>M26/M27</f>
        <v>1.7031630170316302E-2</v>
      </c>
      <c r="O26" s="47">
        <f>K26/M26-1</f>
        <v>-3.9682539682539542E-3</v>
      </c>
    </row>
    <row r="27" spans="2:22">
      <c r="B27" s="109"/>
      <c r="C27" s="110" t="s">
        <v>31</v>
      </c>
      <c r="D27" s="126">
        <v>6365</v>
      </c>
      <c r="E27" s="111">
        <v>1</v>
      </c>
      <c r="F27" s="126">
        <v>5380</v>
      </c>
      <c r="G27" s="112">
        <v>0.99999999999999978</v>
      </c>
      <c r="H27" s="113">
        <v>0.18308550185873607</v>
      </c>
      <c r="I27" s="129">
        <v>5370</v>
      </c>
      <c r="J27" s="114">
        <v>0.18528864059590311</v>
      </c>
      <c r="K27" s="126">
        <v>32430</v>
      </c>
      <c r="L27" s="111">
        <v>1</v>
      </c>
      <c r="M27" s="126">
        <v>29592</v>
      </c>
      <c r="N27" s="112">
        <v>0.99999999999999978</v>
      </c>
      <c r="O27" s="113">
        <v>9.5904298459043025E-2</v>
      </c>
      <c r="P27" s="39"/>
    </row>
    <row r="28" spans="2:22">
      <c r="B28" t="s">
        <v>54</v>
      </c>
    </row>
    <row r="29" spans="2:22">
      <c r="B29" s="19" t="s">
        <v>55</v>
      </c>
      <c r="C29" s="53"/>
      <c r="D29" s="53"/>
      <c r="E29" s="53"/>
      <c r="F29" s="53"/>
      <c r="G29" s="53"/>
      <c r="H29" s="53"/>
      <c r="I29" s="53"/>
      <c r="J29" s="53"/>
    </row>
    <row r="30" spans="2:22">
      <c r="B30" s="53"/>
      <c r="C30" s="53"/>
      <c r="D30" s="53"/>
      <c r="E30" s="53"/>
      <c r="F30" s="53"/>
      <c r="G30" s="53"/>
      <c r="H30" s="53"/>
      <c r="I30" s="53"/>
      <c r="J30" s="53"/>
    </row>
    <row r="32" spans="2:22">
      <c r="B32" s="207" t="s">
        <v>63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O32" s="207" t="s">
        <v>64</v>
      </c>
      <c r="P32" s="207"/>
      <c r="Q32" s="207"/>
      <c r="R32" s="207"/>
      <c r="S32" s="207"/>
      <c r="T32" s="207"/>
      <c r="U32" s="207"/>
      <c r="V32" s="207"/>
    </row>
    <row r="33" spans="2:22">
      <c r="B33" s="205" t="s">
        <v>65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O33" s="205" t="s">
        <v>66</v>
      </c>
      <c r="P33" s="205"/>
      <c r="Q33" s="205"/>
      <c r="R33" s="205"/>
      <c r="S33" s="205"/>
      <c r="T33" s="205"/>
      <c r="U33" s="205"/>
      <c r="V33" s="205"/>
    </row>
    <row r="34" spans="2:22" ht="25.5">
      <c r="B34" s="59"/>
      <c r="C34" s="59"/>
      <c r="D34" s="59"/>
      <c r="E34" s="59"/>
      <c r="F34" s="59"/>
      <c r="G34" s="59"/>
      <c r="H34" s="59"/>
      <c r="I34" s="59"/>
      <c r="J34" s="59"/>
      <c r="K34" s="38"/>
      <c r="L34" s="60" t="s">
        <v>38</v>
      </c>
      <c r="O34" s="59"/>
      <c r="P34" s="59"/>
      <c r="Q34" s="59"/>
      <c r="R34" s="59"/>
      <c r="S34" s="59"/>
      <c r="T34" s="59"/>
      <c r="U34" s="38"/>
      <c r="V34" s="60" t="s">
        <v>38</v>
      </c>
    </row>
    <row r="35" spans="2:22">
      <c r="B35" s="176" t="s">
        <v>0</v>
      </c>
      <c r="C35" s="176" t="s">
        <v>67</v>
      </c>
      <c r="D35" s="180" t="s">
        <v>86</v>
      </c>
      <c r="E35" s="181"/>
      <c r="F35" s="181"/>
      <c r="G35" s="181"/>
      <c r="H35" s="181"/>
      <c r="I35" s="182"/>
      <c r="J35" s="180" t="s">
        <v>61</v>
      </c>
      <c r="K35" s="181"/>
      <c r="L35" s="182"/>
      <c r="O35" s="176" t="s">
        <v>0</v>
      </c>
      <c r="P35" s="176" t="s">
        <v>67</v>
      </c>
      <c r="Q35" s="180" t="s">
        <v>87</v>
      </c>
      <c r="R35" s="181"/>
      <c r="S35" s="181"/>
      <c r="T35" s="181"/>
      <c r="U35" s="181"/>
      <c r="V35" s="182"/>
    </row>
    <row r="36" spans="2:22">
      <c r="B36" s="177"/>
      <c r="C36" s="177"/>
      <c r="D36" s="190" t="s">
        <v>88</v>
      </c>
      <c r="E36" s="191"/>
      <c r="F36" s="191"/>
      <c r="G36" s="191"/>
      <c r="H36" s="191"/>
      <c r="I36" s="192"/>
      <c r="J36" s="190" t="s">
        <v>62</v>
      </c>
      <c r="K36" s="191"/>
      <c r="L36" s="192"/>
      <c r="O36" s="177"/>
      <c r="P36" s="177"/>
      <c r="Q36" s="190" t="s">
        <v>89</v>
      </c>
      <c r="R36" s="191"/>
      <c r="S36" s="191"/>
      <c r="T36" s="191"/>
      <c r="U36" s="191"/>
      <c r="V36" s="192"/>
    </row>
    <row r="37" spans="2:22" ht="14.45" customHeight="1">
      <c r="B37" s="177"/>
      <c r="C37" s="177"/>
      <c r="D37" s="174">
        <v>2018</v>
      </c>
      <c r="E37" s="160"/>
      <c r="F37" s="159">
        <v>2017</v>
      </c>
      <c r="G37" s="160"/>
      <c r="H37" s="183" t="s">
        <v>23</v>
      </c>
      <c r="I37" s="201" t="s">
        <v>68</v>
      </c>
      <c r="J37" s="206">
        <v>2018</v>
      </c>
      <c r="K37" s="202" t="s">
        <v>90</v>
      </c>
      <c r="L37" s="201" t="s">
        <v>92</v>
      </c>
      <c r="O37" s="177"/>
      <c r="P37" s="177"/>
      <c r="Q37" s="174">
        <v>2018</v>
      </c>
      <c r="R37" s="160"/>
      <c r="S37" s="174">
        <v>2017</v>
      </c>
      <c r="T37" s="160"/>
      <c r="U37" s="183" t="s">
        <v>23</v>
      </c>
      <c r="V37" s="203" t="s">
        <v>69</v>
      </c>
    </row>
    <row r="38" spans="2:22">
      <c r="B38" s="166" t="s">
        <v>24</v>
      </c>
      <c r="C38" s="166" t="s">
        <v>67</v>
      </c>
      <c r="D38" s="175"/>
      <c r="E38" s="162"/>
      <c r="F38" s="161"/>
      <c r="G38" s="162"/>
      <c r="H38" s="184"/>
      <c r="I38" s="202"/>
      <c r="J38" s="206"/>
      <c r="K38" s="202"/>
      <c r="L38" s="202"/>
      <c r="O38" s="166" t="s">
        <v>24</v>
      </c>
      <c r="P38" s="166" t="s">
        <v>67</v>
      </c>
      <c r="Q38" s="175"/>
      <c r="R38" s="162"/>
      <c r="S38" s="175"/>
      <c r="T38" s="162"/>
      <c r="U38" s="184"/>
      <c r="V38" s="204"/>
    </row>
    <row r="39" spans="2:22" ht="14.45" customHeight="1">
      <c r="B39" s="166"/>
      <c r="C39" s="166"/>
      <c r="D39" s="138" t="s">
        <v>26</v>
      </c>
      <c r="E39" s="61" t="s">
        <v>2</v>
      </c>
      <c r="F39" s="138" t="s">
        <v>26</v>
      </c>
      <c r="G39" s="61" t="s">
        <v>2</v>
      </c>
      <c r="H39" s="168" t="s">
        <v>27</v>
      </c>
      <c r="I39" s="168" t="s">
        <v>70</v>
      </c>
      <c r="J39" s="62" t="s">
        <v>26</v>
      </c>
      <c r="K39" s="197" t="s">
        <v>91</v>
      </c>
      <c r="L39" s="197" t="s">
        <v>93</v>
      </c>
      <c r="O39" s="166"/>
      <c r="P39" s="166"/>
      <c r="Q39" s="138" t="s">
        <v>26</v>
      </c>
      <c r="R39" s="61" t="s">
        <v>2</v>
      </c>
      <c r="S39" s="138" t="s">
        <v>26</v>
      </c>
      <c r="T39" s="61" t="s">
        <v>2</v>
      </c>
      <c r="U39" s="168" t="s">
        <v>27</v>
      </c>
      <c r="V39" s="199" t="s">
        <v>71</v>
      </c>
    </row>
    <row r="40" spans="2:22" ht="15" customHeight="1">
      <c r="B40" s="167"/>
      <c r="C40" s="167"/>
      <c r="D40" s="136" t="s">
        <v>28</v>
      </c>
      <c r="E40" s="134" t="s">
        <v>29</v>
      </c>
      <c r="F40" s="136" t="s">
        <v>28</v>
      </c>
      <c r="G40" s="134" t="s">
        <v>29</v>
      </c>
      <c r="H40" s="196"/>
      <c r="I40" s="196"/>
      <c r="J40" s="136" t="s">
        <v>28</v>
      </c>
      <c r="K40" s="198"/>
      <c r="L40" s="198"/>
      <c r="O40" s="167"/>
      <c r="P40" s="167"/>
      <c r="Q40" s="136" t="s">
        <v>28</v>
      </c>
      <c r="R40" s="134" t="s">
        <v>29</v>
      </c>
      <c r="S40" s="136" t="s">
        <v>28</v>
      </c>
      <c r="T40" s="134" t="s">
        <v>29</v>
      </c>
      <c r="U40" s="169"/>
      <c r="V40" s="200"/>
    </row>
    <row r="41" spans="2:22">
      <c r="B41" s="96">
        <v>1</v>
      </c>
      <c r="C41" s="7" t="s">
        <v>72</v>
      </c>
      <c r="D41" s="122">
        <v>874</v>
      </c>
      <c r="E41" s="139">
        <v>0.1373134328358209</v>
      </c>
      <c r="F41" s="122">
        <v>559</v>
      </c>
      <c r="G41" s="139">
        <v>0.10390334572490706</v>
      </c>
      <c r="H41" s="63">
        <v>0.56350626118067981</v>
      </c>
      <c r="I41" s="64">
        <v>2</v>
      </c>
      <c r="J41" s="122">
        <v>756</v>
      </c>
      <c r="K41" s="65">
        <v>0.15608465608465605</v>
      </c>
      <c r="L41" s="66">
        <v>0</v>
      </c>
      <c r="O41" s="96">
        <v>1</v>
      </c>
      <c r="P41" s="7" t="s">
        <v>72</v>
      </c>
      <c r="Q41" s="122">
        <v>4205</v>
      </c>
      <c r="R41" s="139">
        <v>0.12966389145852605</v>
      </c>
      <c r="S41" s="122">
        <v>3211</v>
      </c>
      <c r="T41" s="139">
        <v>0.10850905650175723</v>
      </c>
      <c r="U41" s="140">
        <v>0.30956088445966978</v>
      </c>
      <c r="V41" s="66">
        <v>1</v>
      </c>
    </row>
    <row r="42" spans="2:22">
      <c r="B42" s="10">
        <v>2</v>
      </c>
      <c r="C42" s="8" t="s">
        <v>74</v>
      </c>
      <c r="D42" s="154">
        <v>584</v>
      </c>
      <c r="E42" s="131">
        <v>9.1751767478397486E-2</v>
      </c>
      <c r="F42" s="154">
        <v>573</v>
      </c>
      <c r="G42" s="131">
        <v>0.10650557620817844</v>
      </c>
      <c r="H42" s="67">
        <v>1.919720767888311E-2</v>
      </c>
      <c r="I42" s="68">
        <v>0</v>
      </c>
      <c r="J42" s="154">
        <v>472</v>
      </c>
      <c r="K42" s="69">
        <v>0.23728813559322037</v>
      </c>
      <c r="L42" s="70">
        <v>1</v>
      </c>
      <c r="O42" s="10">
        <v>2</v>
      </c>
      <c r="P42" s="8" t="s">
        <v>73</v>
      </c>
      <c r="Q42" s="154">
        <v>3190</v>
      </c>
      <c r="R42" s="131">
        <v>9.8365710761640454E-2</v>
      </c>
      <c r="S42" s="154">
        <v>3836</v>
      </c>
      <c r="T42" s="131">
        <v>0.12962962962962962</v>
      </c>
      <c r="U42" s="141">
        <v>-0.16840458811261727</v>
      </c>
      <c r="V42" s="70">
        <v>-1</v>
      </c>
    </row>
    <row r="43" spans="2:22">
      <c r="B43" s="10">
        <v>3</v>
      </c>
      <c r="C43" s="8" t="s">
        <v>73</v>
      </c>
      <c r="D43" s="154">
        <v>479</v>
      </c>
      <c r="E43" s="131">
        <v>7.5255302435192462E-2</v>
      </c>
      <c r="F43" s="154">
        <v>639</v>
      </c>
      <c r="G43" s="131">
        <v>0.1187732342007435</v>
      </c>
      <c r="H43" s="67">
        <v>-0.25039123630672921</v>
      </c>
      <c r="I43" s="68">
        <v>-2</v>
      </c>
      <c r="J43" s="154">
        <v>523</v>
      </c>
      <c r="K43" s="69">
        <v>-8.4130019120458921E-2</v>
      </c>
      <c r="L43" s="70">
        <v>-1</v>
      </c>
      <c r="O43" s="10">
        <v>3</v>
      </c>
      <c r="P43" s="8" t="s">
        <v>74</v>
      </c>
      <c r="Q43" s="154">
        <v>2789</v>
      </c>
      <c r="R43" s="131">
        <v>8.6000616712920142E-2</v>
      </c>
      <c r="S43" s="154">
        <v>2823</v>
      </c>
      <c r="T43" s="131">
        <v>9.5397404703974051E-2</v>
      </c>
      <c r="U43" s="141">
        <v>-1.2043924902585879E-2</v>
      </c>
      <c r="V43" s="70">
        <v>0</v>
      </c>
    </row>
    <row r="44" spans="2:22">
      <c r="B44" s="10">
        <v>4</v>
      </c>
      <c r="C44" s="8" t="s">
        <v>75</v>
      </c>
      <c r="D44" s="154">
        <v>338</v>
      </c>
      <c r="E44" s="131">
        <v>5.3102906520031419E-2</v>
      </c>
      <c r="F44" s="154">
        <v>343</v>
      </c>
      <c r="G44" s="131">
        <v>6.3754646840148699E-2</v>
      </c>
      <c r="H44" s="67">
        <v>-1.4577259475218707E-2</v>
      </c>
      <c r="I44" s="68">
        <v>0</v>
      </c>
      <c r="J44" s="154">
        <v>283</v>
      </c>
      <c r="K44" s="69">
        <v>0.19434628975265023</v>
      </c>
      <c r="L44" s="70">
        <v>0</v>
      </c>
      <c r="O44" s="10">
        <v>4</v>
      </c>
      <c r="P44" s="8" t="s">
        <v>75</v>
      </c>
      <c r="Q44" s="154">
        <v>1842</v>
      </c>
      <c r="R44" s="131">
        <v>5.679925994449584E-2</v>
      </c>
      <c r="S44" s="154">
        <v>1516</v>
      </c>
      <c r="T44" s="131">
        <v>5.1230062178967285E-2</v>
      </c>
      <c r="U44" s="141">
        <v>0.21503957783641159</v>
      </c>
      <c r="V44" s="70">
        <v>1</v>
      </c>
    </row>
    <row r="45" spans="2:22">
      <c r="B45" s="10">
        <v>5</v>
      </c>
      <c r="C45" s="11" t="s">
        <v>82</v>
      </c>
      <c r="D45" s="124">
        <v>311</v>
      </c>
      <c r="E45" s="98">
        <v>4.8860958366064418E-2</v>
      </c>
      <c r="F45" s="124">
        <v>164</v>
      </c>
      <c r="G45" s="98">
        <v>3.0483271375464683E-2</v>
      </c>
      <c r="H45" s="71">
        <v>0.89634146341463405</v>
      </c>
      <c r="I45" s="72">
        <v>4</v>
      </c>
      <c r="J45" s="124">
        <v>191</v>
      </c>
      <c r="K45" s="48">
        <v>0.62827225130890052</v>
      </c>
      <c r="L45" s="73">
        <v>5</v>
      </c>
      <c r="O45" s="10">
        <v>5</v>
      </c>
      <c r="P45" s="11" t="s">
        <v>76</v>
      </c>
      <c r="Q45" s="124">
        <v>1688</v>
      </c>
      <c r="R45" s="98">
        <v>5.2050570459451127E-2</v>
      </c>
      <c r="S45" s="124">
        <v>1604</v>
      </c>
      <c r="T45" s="98">
        <v>5.4203838875371724E-2</v>
      </c>
      <c r="U45" s="101">
        <v>5.2369077306733125E-2</v>
      </c>
      <c r="V45" s="73">
        <v>-1</v>
      </c>
    </row>
    <row r="46" spans="2:22">
      <c r="B46" s="74">
        <v>6</v>
      </c>
      <c r="C46" s="7" t="s">
        <v>76</v>
      </c>
      <c r="D46" s="122">
        <v>283</v>
      </c>
      <c r="E46" s="139">
        <v>4.446190102120974E-2</v>
      </c>
      <c r="F46" s="122">
        <v>293</v>
      </c>
      <c r="G46" s="139">
        <v>5.4460966542750927E-2</v>
      </c>
      <c r="H46" s="63">
        <v>-3.4129692832764458E-2</v>
      </c>
      <c r="I46" s="64">
        <v>-1</v>
      </c>
      <c r="J46" s="122">
        <v>241</v>
      </c>
      <c r="K46" s="65">
        <v>0.17427385892116187</v>
      </c>
      <c r="L46" s="66">
        <v>-1</v>
      </c>
      <c r="O46" s="74">
        <v>6</v>
      </c>
      <c r="P46" s="7" t="s">
        <v>77</v>
      </c>
      <c r="Q46" s="122">
        <v>1346</v>
      </c>
      <c r="R46" s="139">
        <v>4.1504779525131048E-2</v>
      </c>
      <c r="S46" s="122">
        <v>1036</v>
      </c>
      <c r="T46" s="139">
        <v>3.5009462016761285E-2</v>
      </c>
      <c r="U46" s="140">
        <v>0.29922779922779918</v>
      </c>
      <c r="V46" s="66">
        <v>2</v>
      </c>
    </row>
    <row r="47" spans="2:22">
      <c r="B47" s="10">
        <v>7</v>
      </c>
      <c r="C47" s="8" t="s">
        <v>77</v>
      </c>
      <c r="D47" s="154">
        <v>276</v>
      </c>
      <c r="E47" s="131">
        <v>4.3362136684996069E-2</v>
      </c>
      <c r="F47" s="154">
        <v>181</v>
      </c>
      <c r="G47" s="131">
        <v>3.3643122676579928E-2</v>
      </c>
      <c r="H47" s="67">
        <v>0.52486187845303878</v>
      </c>
      <c r="I47" s="68">
        <v>1</v>
      </c>
      <c r="J47" s="154">
        <v>240</v>
      </c>
      <c r="K47" s="69">
        <v>0.14999999999999991</v>
      </c>
      <c r="L47" s="70">
        <v>-1</v>
      </c>
      <c r="O47" s="10">
        <v>7</v>
      </c>
      <c r="P47" s="8" t="s">
        <v>80</v>
      </c>
      <c r="Q47" s="154">
        <v>1150</v>
      </c>
      <c r="R47" s="131">
        <v>3.5460992907801421E-2</v>
      </c>
      <c r="S47" s="154">
        <v>1276</v>
      </c>
      <c r="T47" s="131">
        <v>4.3119762097864285E-2</v>
      </c>
      <c r="U47" s="141">
        <v>-9.874608150470221E-2</v>
      </c>
      <c r="V47" s="70">
        <v>-1</v>
      </c>
    </row>
    <row r="48" spans="2:22">
      <c r="B48" s="10">
        <v>8</v>
      </c>
      <c r="C48" s="8" t="s">
        <v>80</v>
      </c>
      <c r="D48" s="154">
        <v>227</v>
      </c>
      <c r="E48" s="131">
        <v>3.5663786331500393E-2</v>
      </c>
      <c r="F48" s="154">
        <v>187</v>
      </c>
      <c r="G48" s="131">
        <v>3.4758364312267656E-2</v>
      </c>
      <c r="H48" s="67">
        <v>0.21390374331550799</v>
      </c>
      <c r="I48" s="68">
        <v>-1</v>
      </c>
      <c r="J48" s="154">
        <v>159</v>
      </c>
      <c r="K48" s="69">
        <v>0.42767295597484267</v>
      </c>
      <c r="L48" s="70">
        <v>4</v>
      </c>
      <c r="O48" s="10">
        <v>8</v>
      </c>
      <c r="P48" s="8" t="s">
        <v>78</v>
      </c>
      <c r="Q48" s="154">
        <v>1126</v>
      </c>
      <c r="R48" s="131">
        <v>3.4720937403638609E-2</v>
      </c>
      <c r="S48" s="154">
        <v>1058</v>
      </c>
      <c r="T48" s="131">
        <v>3.5752906190862396E-2</v>
      </c>
      <c r="U48" s="141">
        <v>6.4272211720226791E-2</v>
      </c>
      <c r="V48" s="70">
        <v>-1</v>
      </c>
    </row>
    <row r="49" spans="2:22">
      <c r="B49" s="10">
        <v>9</v>
      </c>
      <c r="C49" s="8" t="s">
        <v>79</v>
      </c>
      <c r="D49" s="154">
        <v>224</v>
      </c>
      <c r="E49" s="131">
        <v>3.5192458758837392E-2</v>
      </c>
      <c r="F49" s="154">
        <v>109</v>
      </c>
      <c r="G49" s="131">
        <v>2.0260223048327138E-2</v>
      </c>
      <c r="H49" s="67">
        <v>1.0550458715596331</v>
      </c>
      <c r="I49" s="68">
        <v>6</v>
      </c>
      <c r="J49" s="154">
        <v>209</v>
      </c>
      <c r="K49" s="69">
        <v>7.1770334928229707E-2</v>
      </c>
      <c r="L49" s="70">
        <v>-2</v>
      </c>
      <c r="O49" s="10">
        <v>9</v>
      </c>
      <c r="P49" s="8" t="s">
        <v>82</v>
      </c>
      <c r="Q49" s="154">
        <v>1094</v>
      </c>
      <c r="R49" s="131">
        <v>3.3734196731421522E-2</v>
      </c>
      <c r="S49" s="154">
        <v>826</v>
      </c>
      <c r="T49" s="131">
        <v>2.791294944579616E-2</v>
      </c>
      <c r="U49" s="141">
        <v>0.32445520581113807</v>
      </c>
      <c r="V49" s="70">
        <v>2</v>
      </c>
    </row>
    <row r="50" spans="2:22">
      <c r="B50" s="34">
        <v>10</v>
      </c>
      <c r="C50" s="11" t="s">
        <v>94</v>
      </c>
      <c r="D50" s="124">
        <v>202</v>
      </c>
      <c r="E50" s="98">
        <v>3.1736056559308723E-2</v>
      </c>
      <c r="F50" s="124">
        <v>97</v>
      </c>
      <c r="G50" s="98">
        <v>1.8029739776951673E-2</v>
      </c>
      <c r="H50" s="71">
        <v>1.0824742268041239</v>
      </c>
      <c r="I50" s="72">
        <v>8</v>
      </c>
      <c r="J50" s="124">
        <v>149</v>
      </c>
      <c r="K50" s="48">
        <v>0.35570469798657722</v>
      </c>
      <c r="L50" s="73">
        <v>3</v>
      </c>
      <c r="O50" s="34">
        <v>10</v>
      </c>
      <c r="P50" s="11" t="s">
        <v>81</v>
      </c>
      <c r="Q50" s="124">
        <v>1053</v>
      </c>
      <c r="R50" s="98">
        <v>3.2469935245143383E-2</v>
      </c>
      <c r="S50" s="124">
        <v>738</v>
      </c>
      <c r="T50" s="98">
        <v>2.4939172749391728E-2</v>
      </c>
      <c r="U50" s="101">
        <v>0.42682926829268286</v>
      </c>
      <c r="V50" s="73">
        <v>3</v>
      </c>
    </row>
    <row r="51" spans="2:22">
      <c r="B51" s="163" t="s">
        <v>83</v>
      </c>
      <c r="C51" s="164"/>
      <c r="D51" s="75">
        <f>SUM(D41:D50)</f>
        <v>3798</v>
      </c>
      <c r="E51" s="44">
        <f>D51/D53</f>
        <v>0.59670070699135902</v>
      </c>
      <c r="F51" s="75">
        <f>SUM(F41:F50)</f>
        <v>3145</v>
      </c>
      <c r="G51" s="44">
        <f>F51/F53</f>
        <v>0.58457249070631967</v>
      </c>
      <c r="H51" s="76">
        <f>D51/F51-1</f>
        <v>0.2076311605723371</v>
      </c>
      <c r="I51" s="77"/>
      <c r="J51" s="75">
        <f>SUM(J41:J50)</f>
        <v>3223</v>
      </c>
      <c r="K51" s="46">
        <f>E51/J51-1</f>
        <v>-0.99981486171052081</v>
      </c>
      <c r="L51" s="78"/>
      <c r="O51" s="163" t="s">
        <v>83</v>
      </c>
      <c r="P51" s="164"/>
      <c r="Q51" s="75">
        <f>SUM(Q41:Q50)</f>
        <v>19483</v>
      </c>
      <c r="R51" s="44">
        <f>Q51/Q53</f>
        <v>0.60077089115016957</v>
      </c>
      <c r="S51" s="75">
        <f>SUM(S41:S50)</f>
        <v>17924</v>
      </c>
      <c r="T51" s="44">
        <f>S51/S53</f>
        <v>0.60570424439037573</v>
      </c>
      <c r="U51" s="76">
        <f>Q51/S51-1</f>
        <v>8.6978353046194945E-2</v>
      </c>
      <c r="V51" s="79"/>
    </row>
    <row r="52" spans="2:22">
      <c r="B52" s="163" t="s">
        <v>30</v>
      </c>
      <c r="C52" s="164"/>
      <c r="D52" s="75">
        <f>D53-D51</f>
        <v>2567</v>
      </c>
      <c r="E52" s="44">
        <f>D52/D53</f>
        <v>0.40329929300864098</v>
      </c>
      <c r="F52" s="75">
        <f>F53-F51</f>
        <v>2235</v>
      </c>
      <c r="G52" s="44">
        <f>F52/F53</f>
        <v>0.41542750929368027</v>
      </c>
      <c r="H52" s="76">
        <f>D52/F52-1</f>
        <v>0.14854586129753922</v>
      </c>
      <c r="I52" s="42"/>
      <c r="J52" s="75">
        <f>J53-SUM(J41:J50)</f>
        <v>2147</v>
      </c>
      <c r="K52" s="46">
        <f>E52/J52-1</f>
        <v>-0.99981215682673097</v>
      </c>
      <c r="L52" s="78"/>
      <c r="O52" s="163" t="s">
        <v>30</v>
      </c>
      <c r="P52" s="164"/>
      <c r="Q52" s="75">
        <f>Q53-Q51</f>
        <v>12947</v>
      </c>
      <c r="R52" s="44">
        <f>Q52/Q53</f>
        <v>0.39922910884983043</v>
      </c>
      <c r="S52" s="75">
        <f>S53-S51</f>
        <v>11668</v>
      </c>
      <c r="T52" s="44">
        <f>S52/S53</f>
        <v>0.39429575560962421</v>
      </c>
      <c r="U52" s="76">
        <f>Q52/S52-1</f>
        <v>0.10961604388069945</v>
      </c>
      <c r="V52" s="80"/>
    </row>
    <row r="53" spans="2:22">
      <c r="B53" s="158"/>
      <c r="C53" s="15" t="s">
        <v>84</v>
      </c>
      <c r="D53" s="56">
        <v>6365</v>
      </c>
      <c r="E53" s="81">
        <v>1</v>
      </c>
      <c r="F53" s="56">
        <v>5380</v>
      </c>
      <c r="G53" s="81">
        <v>1</v>
      </c>
      <c r="H53" s="82">
        <v>0.18308550185873607</v>
      </c>
      <c r="I53" s="82"/>
      <c r="J53" s="56">
        <v>5370</v>
      </c>
      <c r="K53" s="18">
        <v>0.18528864059590311</v>
      </c>
      <c r="L53" s="83"/>
      <c r="O53" s="158"/>
      <c r="P53" s="15" t="s">
        <v>84</v>
      </c>
      <c r="Q53" s="56">
        <v>32430</v>
      </c>
      <c r="R53" s="81">
        <v>1</v>
      </c>
      <c r="S53" s="56">
        <v>29592</v>
      </c>
      <c r="T53" s="81">
        <v>1</v>
      </c>
      <c r="U53" s="84">
        <v>9.5904298459043025E-2</v>
      </c>
      <c r="V53" s="83"/>
    </row>
  </sheetData>
  <mergeCells count="64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C7:C9"/>
    <mergeCell ref="J8:J9"/>
    <mergeCell ref="D5:H5"/>
    <mergeCell ref="I5:J5"/>
    <mergeCell ref="K5:O5"/>
    <mergeCell ref="B32:L32"/>
    <mergeCell ref="O32:V32"/>
    <mergeCell ref="O8:O9"/>
    <mergeCell ref="D6:E7"/>
    <mergeCell ref="H8:H9"/>
    <mergeCell ref="B25:C25"/>
    <mergeCell ref="B26:C26"/>
    <mergeCell ref="F6:G7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</mergeCells>
  <phoneticPr fontId="7" type="noConversion"/>
  <conditionalFormatting sqref="H25 O25">
    <cfRule type="cellIs" dxfId="81" priority="261" operator="lessThan">
      <formula>0</formula>
    </cfRule>
  </conditionalFormatting>
  <conditionalFormatting sqref="H26 J26 O26">
    <cfRule type="cellIs" dxfId="80" priority="262" operator="lessThan">
      <formula>0</formula>
    </cfRule>
  </conditionalFormatting>
  <conditionalFormatting sqref="H10:H14 J10:J14 O10:O14">
    <cfRule type="cellIs" dxfId="79" priority="58" operator="lessThan">
      <formula>0</formula>
    </cfRule>
  </conditionalFormatting>
  <conditionalFormatting sqref="H15:H24 J15:J24 O15:O24">
    <cfRule type="cellIs" dxfId="78" priority="57" operator="lessThan">
      <formula>0</formula>
    </cfRule>
  </conditionalFormatting>
  <conditionalFormatting sqref="D10:E24 G10:J24 L10:L24 N10:O24">
    <cfRule type="cellIs" dxfId="77" priority="56" operator="equal">
      <formula>0</formula>
    </cfRule>
  </conditionalFormatting>
  <conditionalFormatting sqref="F10:F24">
    <cfRule type="cellIs" dxfId="76" priority="55" operator="equal">
      <formula>0</formula>
    </cfRule>
  </conditionalFormatting>
  <conditionalFormatting sqref="K10:K24">
    <cfRule type="cellIs" dxfId="75" priority="54" operator="equal">
      <formula>0</formula>
    </cfRule>
  </conditionalFormatting>
  <conditionalFormatting sqref="M10:M24">
    <cfRule type="cellIs" dxfId="74" priority="53" operator="equal">
      <formula>0</formula>
    </cfRule>
  </conditionalFormatting>
  <conditionalFormatting sqref="O27 J27 H27">
    <cfRule type="cellIs" dxfId="73" priority="52" operator="lessThan">
      <formula>0</formula>
    </cfRule>
  </conditionalFormatting>
  <conditionalFormatting sqref="U51">
    <cfRule type="cellIs" dxfId="72" priority="38" operator="lessThan">
      <formula>0</formula>
    </cfRule>
  </conditionalFormatting>
  <conditionalFormatting sqref="K52">
    <cfRule type="cellIs" dxfId="71" priority="50" operator="lessThan">
      <formula>0</formula>
    </cfRule>
  </conditionalFormatting>
  <conditionalFormatting sqref="H52 J52">
    <cfRule type="cellIs" dxfId="70" priority="51" operator="lessThan">
      <formula>0</formula>
    </cfRule>
  </conditionalFormatting>
  <conditionalFormatting sqref="K51">
    <cfRule type="cellIs" dxfId="69" priority="48" operator="lessThan">
      <formula>0</formula>
    </cfRule>
  </conditionalFormatting>
  <conditionalFormatting sqref="H51">
    <cfRule type="cellIs" dxfId="68" priority="49" operator="lessThan">
      <formula>0</formula>
    </cfRule>
  </conditionalFormatting>
  <conditionalFormatting sqref="L52">
    <cfRule type="cellIs" dxfId="67" priority="46" operator="lessThan">
      <formula>0</formula>
    </cfRule>
  </conditionalFormatting>
  <conditionalFormatting sqref="K52">
    <cfRule type="cellIs" dxfId="66" priority="47" operator="lessThan">
      <formula>0</formula>
    </cfRule>
  </conditionalFormatting>
  <conditionalFormatting sqref="L51">
    <cfRule type="cellIs" dxfId="65" priority="44" operator="lessThan">
      <formula>0</formula>
    </cfRule>
  </conditionalFormatting>
  <conditionalFormatting sqref="K51">
    <cfRule type="cellIs" dxfId="64" priority="45" operator="lessThan">
      <formula>0</formula>
    </cfRule>
  </conditionalFormatting>
  <conditionalFormatting sqref="V51">
    <cfRule type="cellIs" dxfId="63" priority="41" operator="lessThan">
      <formula>0</formula>
    </cfRule>
    <cfRule type="cellIs" dxfId="62" priority="42" operator="equal">
      <formula>0</formula>
    </cfRule>
    <cfRule type="cellIs" dxfId="61" priority="43" operator="greaterThan">
      <formula>0</formula>
    </cfRule>
  </conditionalFormatting>
  <conditionalFormatting sqref="V52">
    <cfRule type="cellIs" dxfId="60" priority="40" operator="lessThan">
      <formula>0</formula>
    </cfRule>
  </conditionalFormatting>
  <conditionalFormatting sqref="U52">
    <cfRule type="cellIs" dxfId="59" priority="39" operator="lessThan">
      <formula>0</formula>
    </cfRule>
  </conditionalFormatting>
  <conditionalFormatting sqref="K41:K50 H41:H50">
    <cfRule type="cellIs" dxfId="58" priority="37" operator="lessThan">
      <formula>0</formula>
    </cfRule>
  </conditionalFormatting>
  <conditionalFormatting sqref="L41:L50">
    <cfRule type="cellIs" dxfId="57" priority="34" operator="lessThan">
      <formula>0</formula>
    </cfRule>
    <cfRule type="cellIs" dxfId="56" priority="35" operator="equal">
      <formula>0</formula>
    </cfRule>
    <cfRule type="cellIs" dxfId="55" priority="36" operator="greaterThan">
      <formula>0</formula>
    </cfRule>
  </conditionalFormatting>
  <conditionalFormatting sqref="I41:I50">
    <cfRule type="cellIs" dxfId="54" priority="31" operator="lessThan">
      <formula>0</formula>
    </cfRule>
    <cfRule type="cellIs" dxfId="53" priority="32" operator="equal">
      <formula>0</formula>
    </cfRule>
    <cfRule type="cellIs" dxfId="52" priority="33" operator="greaterThan">
      <formula>0</formula>
    </cfRule>
  </conditionalFormatting>
  <conditionalFormatting sqref="H53:I53 K53">
    <cfRule type="cellIs" dxfId="51" priority="30" operator="lessThan">
      <formula>0</formula>
    </cfRule>
  </conditionalFormatting>
  <conditionalFormatting sqref="L53">
    <cfRule type="cellIs" dxfId="50" priority="29" operator="lessThan">
      <formula>0</formula>
    </cfRule>
  </conditionalFormatting>
  <conditionalFormatting sqref="U41:U50">
    <cfRule type="cellIs" dxfId="49" priority="28" operator="lessThan">
      <formula>0</formula>
    </cfRule>
  </conditionalFormatting>
  <conditionalFormatting sqref="V41:V50">
    <cfRule type="cellIs" dxfId="48" priority="25" operator="lessThan">
      <formula>0</formula>
    </cfRule>
    <cfRule type="cellIs" dxfId="47" priority="26" operator="equal">
      <formula>0</formula>
    </cfRule>
    <cfRule type="cellIs" dxfId="46" priority="27" operator="greaterThan">
      <formula>0</formula>
    </cfRule>
  </conditionalFormatting>
  <conditionalFormatting sqref="U53">
    <cfRule type="cellIs" dxfId="45" priority="24" operator="lessThan">
      <formula>0</formula>
    </cfRule>
  </conditionalFormatting>
  <conditionalFormatting sqref="V53">
    <cfRule type="cellIs" dxfId="44" priority="23" operator="lessThan">
      <formula>0</formula>
    </cfRule>
  </conditionalFormatting>
  <conditionalFormatting sqref="H10:H14 J10:J14 O10:O14">
    <cfRule type="cellIs" dxfId="43" priority="22" operator="lessThan">
      <formula>0</formula>
    </cfRule>
  </conditionalFormatting>
  <conditionalFormatting sqref="H15:H24 J15:J24 O15:O24">
    <cfRule type="cellIs" dxfId="42" priority="21" operator="lessThan">
      <formula>0</formula>
    </cfRule>
  </conditionalFormatting>
  <conditionalFormatting sqref="D10:E24 G10:J24 L10:L24 N10:O24">
    <cfRule type="cellIs" dxfId="41" priority="20" operator="equal">
      <formula>0</formula>
    </cfRule>
  </conditionalFormatting>
  <conditionalFormatting sqref="F10:F24">
    <cfRule type="cellIs" dxfId="40" priority="19" operator="equal">
      <formula>0</formula>
    </cfRule>
  </conditionalFormatting>
  <conditionalFormatting sqref="K10:K24">
    <cfRule type="cellIs" dxfId="39" priority="18" operator="equal">
      <formula>0</formula>
    </cfRule>
  </conditionalFormatting>
  <conditionalFormatting sqref="M10:M24">
    <cfRule type="cellIs" dxfId="38" priority="17" operator="equal">
      <formula>0</formula>
    </cfRule>
  </conditionalFormatting>
  <conditionalFormatting sqref="O27 J27 H27">
    <cfRule type="cellIs" dxfId="37" priority="16" operator="lessThan">
      <formula>0</formula>
    </cfRule>
  </conditionalFormatting>
  <conditionalFormatting sqref="K41:K50 H41:H50">
    <cfRule type="cellIs" dxfId="36" priority="15" operator="lessThan">
      <formula>0</formula>
    </cfRule>
  </conditionalFormatting>
  <conditionalFormatting sqref="L41:L50">
    <cfRule type="cellIs" dxfId="35" priority="12" operator="lessThan">
      <formula>0</formula>
    </cfRule>
    <cfRule type="cellIs" dxfId="34" priority="13" operator="equal">
      <formula>0</formula>
    </cfRule>
    <cfRule type="cellIs" dxfId="33" priority="14" operator="greaterThan">
      <formula>0</formula>
    </cfRule>
  </conditionalFormatting>
  <conditionalFormatting sqref="I41:I50">
    <cfRule type="cellIs" dxfId="32" priority="9" operator="lessThan">
      <formula>0</formula>
    </cfRule>
    <cfRule type="cellIs" dxfId="31" priority="10" operator="equal">
      <formula>0</formula>
    </cfRule>
    <cfRule type="cellIs" dxfId="30" priority="11" operator="greaterThan">
      <formula>0</formula>
    </cfRule>
  </conditionalFormatting>
  <conditionalFormatting sqref="H53:I53 K53">
    <cfRule type="cellIs" dxfId="29" priority="8" operator="lessThan">
      <formula>0</formula>
    </cfRule>
  </conditionalFormatting>
  <conditionalFormatting sqref="L53">
    <cfRule type="cellIs" dxfId="28" priority="7" operator="lessThan">
      <formula>0</formula>
    </cfRule>
  </conditionalFormatting>
  <conditionalFormatting sqref="U41:U50">
    <cfRule type="cellIs" dxfId="27" priority="6" operator="lessThan">
      <formula>0</formula>
    </cfRule>
  </conditionalFormatting>
  <conditionalFormatting sqref="V41:V50">
    <cfRule type="cellIs" dxfId="26" priority="3" operator="lessThan">
      <formula>0</formula>
    </cfRule>
    <cfRule type="cellIs" dxfId="25" priority="4" operator="equal">
      <formula>0</formula>
    </cfRule>
    <cfRule type="cellIs" dxfId="24" priority="5" operator="greaterThan">
      <formula>0</formula>
    </cfRule>
  </conditionalFormatting>
  <conditionalFormatting sqref="U53">
    <cfRule type="cellIs" dxfId="23" priority="2" operator="lessThan">
      <formula>0</formula>
    </cfRule>
  </conditionalFormatting>
  <conditionalFormatting sqref="V53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24" sqref="B24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" customWidth="1"/>
  </cols>
  <sheetData>
    <row r="1" spans="2:15">
      <c r="B1" t="s">
        <v>7</v>
      </c>
      <c r="E1" s="57"/>
      <c r="O1" t="s">
        <v>85</v>
      </c>
    </row>
    <row r="2" spans="2:15">
      <c r="B2" s="207" t="s">
        <v>36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"/>
    </row>
    <row r="3" spans="2:15">
      <c r="B3" s="208" t="s">
        <v>35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51" t="s">
        <v>32</v>
      </c>
    </row>
    <row r="4" spans="2:15" ht="15" customHeight="1">
      <c r="B4" s="176" t="s">
        <v>0</v>
      </c>
      <c r="C4" s="178" t="s">
        <v>1</v>
      </c>
      <c r="D4" s="180" t="s">
        <v>86</v>
      </c>
      <c r="E4" s="181"/>
      <c r="F4" s="181"/>
      <c r="G4" s="181"/>
      <c r="H4" s="182"/>
      <c r="I4" s="181" t="s">
        <v>61</v>
      </c>
      <c r="J4" s="181"/>
      <c r="K4" s="180" t="s">
        <v>87</v>
      </c>
      <c r="L4" s="181"/>
      <c r="M4" s="181"/>
      <c r="N4" s="181"/>
      <c r="O4" s="182"/>
    </row>
    <row r="5" spans="2:15">
      <c r="B5" s="177"/>
      <c r="C5" s="179"/>
      <c r="D5" s="190" t="s">
        <v>88</v>
      </c>
      <c r="E5" s="191"/>
      <c r="F5" s="191"/>
      <c r="G5" s="191"/>
      <c r="H5" s="192"/>
      <c r="I5" s="191" t="s">
        <v>62</v>
      </c>
      <c r="J5" s="191"/>
      <c r="K5" s="190" t="s">
        <v>89</v>
      </c>
      <c r="L5" s="191"/>
      <c r="M5" s="191"/>
      <c r="N5" s="191"/>
      <c r="O5" s="192"/>
    </row>
    <row r="6" spans="2:15" ht="19.5" customHeight="1">
      <c r="B6" s="177"/>
      <c r="C6" s="177"/>
      <c r="D6" s="174">
        <v>2018</v>
      </c>
      <c r="E6" s="160"/>
      <c r="F6" s="159">
        <v>2017</v>
      </c>
      <c r="G6" s="159"/>
      <c r="H6" s="183" t="s">
        <v>23</v>
      </c>
      <c r="I6" s="185">
        <v>2018</v>
      </c>
      <c r="J6" s="174" t="s">
        <v>90</v>
      </c>
      <c r="K6" s="174">
        <v>2018</v>
      </c>
      <c r="L6" s="160"/>
      <c r="M6" s="159">
        <v>2017</v>
      </c>
      <c r="N6" s="160"/>
      <c r="O6" s="165" t="s">
        <v>23</v>
      </c>
    </row>
    <row r="7" spans="2:15" ht="19.5" customHeight="1">
      <c r="B7" s="166" t="s">
        <v>24</v>
      </c>
      <c r="C7" s="166" t="s">
        <v>25</v>
      </c>
      <c r="D7" s="175"/>
      <c r="E7" s="162"/>
      <c r="F7" s="161"/>
      <c r="G7" s="161"/>
      <c r="H7" s="184"/>
      <c r="I7" s="186"/>
      <c r="J7" s="187"/>
      <c r="K7" s="175"/>
      <c r="L7" s="162"/>
      <c r="M7" s="161"/>
      <c r="N7" s="162"/>
      <c r="O7" s="165"/>
    </row>
    <row r="8" spans="2:15" ht="15" customHeight="1">
      <c r="B8" s="166"/>
      <c r="C8" s="166"/>
      <c r="D8" s="138" t="s">
        <v>26</v>
      </c>
      <c r="E8" s="146" t="s">
        <v>2</v>
      </c>
      <c r="F8" s="142" t="s">
        <v>26</v>
      </c>
      <c r="G8" s="143" t="s">
        <v>2</v>
      </c>
      <c r="H8" s="168" t="s">
        <v>27</v>
      </c>
      <c r="I8" s="144" t="s">
        <v>26</v>
      </c>
      <c r="J8" s="170" t="s">
        <v>91</v>
      </c>
      <c r="K8" s="138" t="s">
        <v>26</v>
      </c>
      <c r="L8" s="135" t="s">
        <v>2</v>
      </c>
      <c r="M8" s="142" t="s">
        <v>26</v>
      </c>
      <c r="N8" s="135" t="s">
        <v>2</v>
      </c>
      <c r="O8" s="172" t="s">
        <v>27</v>
      </c>
    </row>
    <row r="9" spans="2:15" ht="15" customHeight="1">
      <c r="B9" s="167"/>
      <c r="C9" s="167"/>
      <c r="D9" s="136" t="s">
        <v>28</v>
      </c>
      <c r="E9" s="137" t="s">
        <v>29</v>
      </c>
      <c r="F9" s="133" t="s">
        <v>28</v>
      </c>
      <c r="G9" s="134" t="s">
        <v>29</v>
      </c>
      <c r="H9" s="169"/>
      <c r="I9" s="145" t="s">
        <v>28</v>
      </c>
      <c r="J9" s="171"/>
      <c r="K9" s="136" t="s">
        <v>28</v>
      </c>
      <c r="L9" s="137" t="s">
        <v>29</v>
      </c>
      <c r="M9" s="133" t="s">
        <v>28</v>
      </c>
      <c r="N9" s="137" t="s">
        <v>29</v>
      </c>
      <c r="O9" s="173"/>
    </row>
    <row r="10" spans="2:15">
      <c r="B10" s="96">
        <v>1</v>
      </c>
      <c r="C10" s="147" t="s">
        <v>9</v>
      </c>
      <c r="D10" s="122">
        <v>77</v>
      </c>
      <c r="E10" s="150">
        <v>0.32083333333333336</v>
      </c>
      <c r="F10" s="122">
        <v>95</v>
      </c>
      <c r="G10" s="152">
        <v>0.43378995433789952</v>
      </c>
      <c r="H10" s="140">
        <v>-0.18947368421052635</v>
      </c>
      <c r="I10" s="127">
        <v>79</v>
      </c>
      <c r="J10" s="139">
        <v>-2.5316455696202556E-2</v>
      </c>
      <c r="K10" s="122">
        <v>591</v>
      </c>
      <c r="L10" s="150">
        <v>0.41531974701335206</v>
      </c>
      <c r="M10" s="122">
        <v>594</v>
      </c>
      <c r="N10" s="152">
        <v>0.51517779705117084</v>
      </c>
      <c r="O10" s="140">
        <v>-5.050505050505083E-3</v>
      </c>
    </row>
    <row r="11" spans="2:15">
      <c r="B11" s="132">
        <v>2</v>
      </c>
      <c r="C11" s="148" t="s">
        <v>47</v>
      </c>
      <c r="D11" s="154">
        <v>65</v>
      </c>
      <c r="E11" s="151">
        <v>0.27083333333333331</v>
      </c>
      <c r="F11" s="154">
        <v>45</v>
      </c>
      <c r="G11" s="153">
        <v>0.20547945205479451</v>
      </c>
      <c r="H11" s="141">
        <v>0.44444444444444442</v>
      </c>
      <c r="I11" s="155">
        <v>58</v>
      </c>
      <c r="J11" s="131">
        <v>0.1206896551724137</v>
      </c>
      <c r="K11" s="154">
        <v>230</v>
      </c>
      <c r="L11" s="151">
        <v>0.16163035839775122</v>
      </c>
      <c r="M11" s="154">
        <v>152</v>
      </c>
      <c r="N11" s="153">
        <v>0.13183000867302688</v>
      </c>
      <c r="O11" s="141">
        <v>0.51315789473684204</v>
      </c>
    </row>
    <row r="12" spans="2:15">
      <c r="B12" s="132">
        <v>3</v>
      </c>
      <c r="C12" s="148" t="s">
        <v>4</v>
      </c>
      <c r="D12" s="154">
        <v>18</v>
      </c>
      <c r="E12" s="151">
        <v>7.4999999999999997E-2</v>
      </c>
      <c r="F12" s="154">
        <v>4</v>
      </c>
      <c r="G12" s="153">
        <v>1.8264840182648401E-2</v>
      </c>
      <c r="H12" s="141">
        <v>3.5</v>
      </c>
      <c r="I12" s="155">
        <v>86</v>
      </c>
      <c r="J12" s="131">
        <v>-0.79069767441860461</v>
      </c>
      <c r="K12" s="154">
        <v>167</v>
      </c>
      <c r="L12" s="151">
        <v>0.11735769501054111</v>
      </c>
      <c r="M12" s="154">
        <v>46</v>
      </c>
      <c r="N12" s="153">
        <v>3.9895923677363401E-2</v>
      </c>
      <c r="O12" s="141">
        <v>2.6304347826086958</v>
      </c>
    </row>
    <row r="13" spans="2:15">
      <c r="B13" s="132">
        <v>4</v>
      </c>
      <c r="C13" s="148" t="s">
        <v>16</v>
      </c>
      <c r="D13" s="154">
        <v>10</v>
      </c>
      <c r="E13" s="151">
        <v>4.1666666666666664E-2</v>
      </c>
      <c r="F13" s="154">
        <v>21</v>
      </c>
      <c r="G13" s="153">
        <v>9.5890410958904104E-2</v>
      </c>
      <c r="H13" s="141">
        <v>-0.52380952380952384</v>
      </c>
      <c r="I13" s="155">
        <v>15</v>
      </c>
      <c r="J13" s="131">
        <v>-0.33333333333333337</v>
      </c>
      <c r="K13" s="154">
        <v>95</v>
      </c>
      <c r="L13" s="151">
        <v>6.6760365425158119E-2</v>
      </c>
      <c r="M13" s="154">
        <v>100</v>
      </c>
      <c r="N13" s="153">
        <v>8.6730268863833476E-2</v>
      </c>
      <c r="O13" s="141">
        <v>-5.0000000000000044E-2</v>
      </c>
    </row>
    <row r="14" spans="2:15">
      <c r="B14" s="40">
        <v>5</v>
      </c>
      <c r="C14" s="149" t="s">
        <v>60</v>
      </c>
      <c r="D14" s="124">
        <v>10</v>
      </c>
      <c r="E14" s="118">
        <v>4.1666666666666664E-2</v>
      </c>
      <c r="F14" s="124">
        <v>3</v>
      </c>
      <c r="G14" s="13">
        <v>1.3698630136986301E-2</v>
      </c>
      <c r="H14" s="101">
        <v>2.3333333333333335</v>
      </c>
      <c r="I14" s="54">
        <v>12</v>
      </c>
      <c r="J14" s="98">
        <v>-0.16666666666666663</v>
      </c>
      <c r="K14" s="124">
        <v>64</v>
      </c>
      <c r="L14" s="118">
        <v>4.4975404075895994E-2</v>
      </c>
      <c r="M14" s="124">
        <v>22</v>
      </c>
      <c r="N14" s="13">
        <v>1.9080659150043366E-2</v>
      </c>
      <c r="O14" s="101">
        <v>1.9090909090909092</v>
      </c>
    </row>
    <row r="15" spans="2:15">
      <c r="B15" s="163" t="s">
        <v>51</v>
      </c>
      <c r="C15" s="164"/>
      <c r="D15" s="42">
        <f>SUM(D10:D14)</f>
        <v>180</v>
      </c>
      <c r="E15" s="43">
        <f>D15/D17</f>
        <v>0.75</v>
      </c>
      <c r="F15" s="42">
        <f>SUM(F10:F14)</f>
        <v>168</v>
      </c>
      <c r="G15" s="43">
        <f>F15/F17</f>
        <v>0.76712328767123283</v>
      </c>
      <c r="H15" s="47">
        <f>D15/F15-1</f>
        <v>7.1428571428571397E-2</v>
      </c>
      <c r="I15" s="42">
        <f>SUM(I10:I14)</f>
        <v>250</v>
      </c>
      <c r="J15" s="43">
        <f>I15/I17</f>
        <v>0.83612040133779264</v>
      </c>
      <c r="K15" s="42">
        <f>SUM(K10:K14)</f>
        <v>1147</v>
      </c>
      <c r="L15" s="43">
        <f>K15/K17</f>
        <v>0.80604356992269854</v>
      </c>
      <c r="M15" s="42">
        <f>SUM(M10:M14)</f>
        <v>914</v>
      </c>
      <c r="N15" s="43">
        <f>M15/M17</f>
        <v>0.79271465741543801</v>
      </c>
      <c r="O15" s="47">
        <f>K15/M15-1</f>
        <v>0.25492341356673953</v>
      </c>
    </row>
    <row r="16" spans="2:15" s="41" customFormat="1">
      <c r="B16" s="163" t="s">
        <v>30</v>
      </c>
      <c r="C16" s="164"/>
      <c r="D16" s="11">
        <f>D17-SUM(D10:D14)</f>
        <v>60</v>
      </c>
      <c r="E16" s="12">
        <f>D16/D17</f>
        <v>0.25</v>
      </c>
      <c r="F16" s="11">
        <f>F17-SUM(F10:F14)</f>
        <v>51</v>
      </c>
      <c r="G16" s="12">
        <f>F16/F17</f>
        <v>0.23287671232876711</v>
      </c>
      <c r="H16" s="14">
        <f>D16/F16-1</f>
        <v>0.17647058823529416</v>
      </c>
      <c r="I16" s="11">
        <f>I17-SUM(I10:I14)</f>
        <v>49</v>
      </c>
      <c r="J16" s="48">
        <f>D16/I16-1</f>
        <v>0.22448979591836737</v>
      </c>
      <c r="K16" s="11">
        <f>K17-SUM(K10:K14)</f>
        <v>276</v>
      </c>
      <c r="L16" s="12">
        <f>K16/K17</f>
        <v>0.19395643007730148</v>
      </c>
      <c r="M16" s="11">
        <f>M17-SUM(M10:M14)</f>
        <v>239</v>
      </c>
      <c r="N16" s="12">
        <f>M16/M17</f>
        <v>0.20728534258456202</v>
      </c>
      <c r="O16" s="14">
        <f>K16/M16-1</f>
        <v>0.15481171548117145</v>
      </c>
    </row>
    <row r="17" spans="2:15">
      <c r="B17" s="109"/>
      <c r="C17" s="110" t="s">
        <v>31</v>
      </c>
      <c r="D17" s="126">
        <v>240</v>
      </c>
      <c r="E17" s="111">
        <v>1</v>
      </c>
      <c r="F17" s="126">
        <v>219</v>
      </c>
      <c r="G17" s="112">
        <v>0.99999999999999978</v>
      </c>
      <c r="H17" s="113">
        <v>9.5890410958904049E-2</v>
      </c>
      <c r="I17" s="129">
        <v>299</v>
      </c>
      <c r="J17" s="114">
        <v>-0.19732441471571904</v>
      </c>
      <c r="K17" s="126">
        <v>1423</v>
      </c>
      <c r="L17" s="111">
        <v>1</v>
      </c>
      <c r="M17" s="126">
        <v>1153</v>
      </c>
      <c r="N17" s="112">
        <v>0.99999999999999989</v>
      </c>
      <c r="O17" s="113">
        <v>0.23417172593235036</v>
      </c>
    </row>
    <row r="18" spans="2:15">
      <c r="B18" t="s">
        <v>54</v>
      </c>
    </row>
    <row r="19" spans="2:15">
      <c r="B19" s="49" t="s">
        <v>46</v>
      </c>
    </row>
    <row r="20" spans="2:15">
      <c r="B20" s="50" t="s">
        <v>48</v>
      </c>
    </row>
    <row r="21" spans="2:15">
      <c r="B21" s="19" t="s">
        <v>55</v>
      </c>
    </row>
    <row r="22" spans="2:15">
      <c r="B22" s="19" t="s">
        <v>45</v>
      </c>
    </row>
    <row r="23" spans="2:15">
      <c r="B23" s="223" t="s">
        <v>111</v>
      </c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21" priority="231" operator="lessThan">
      <formula>0</formula>
    </cfRule>
  </conditionalFormatting>
  <conditionalFormatting sqref="O16">
    <cfRule type="cellIs" dxfId="20" priority="230" operator="lessThan">
      <formula>0</formula>
    </cfRule>
  </conditionalFormatting>
  <conditionalFormatting sqref="J16">
    <cfRule type="cellIs" dxfId="19" priority="229" operator="lessThan">
      <formula>0</formula>
    </cfRule>
  </conditionalFormatting>
  <conditionalFormatting sqref="H15 O15">
    <cfRule type="cellIs" dxfId="18" priority="216" operator="lessThan">
      <formula>0</formula>
    </cfRule>
  </conditionalFormatting>
  <conditionalFormatting sqref="H10:H14 J10:J14 O10:O14">
    <cfRule type="cellIs" dxfId="17" priority="12" operator="lessThan">
      <formula>0</formula>
    </cfRule>
  </conditionalFormatting>
  <conditionalFormatting sqref="D10:E14 G10:J14 L10:L14 N10:O14">
    <cfRule type="cellIs" dxfId="16" priority="11" operator="equal">
      <formula>0</formula>
    </cfRule>
  </conditionalFormatting>
  <conditionalFormatting sqref="F10:F14">
    <cfRule type="cellIs" dxfId="15" priority="10" operator="equal">
      <formula>0</formula>
    </cfRule>
  </conditionalFormatting>
  <conditionalFormatting sqref="K10:K14">
    <cfRule type="cellIs" dxfId="14" priority="9" operator="equal">
      <formula>0</formula>
    </cfRule>
  </conditionalFormatting>
  <conditionalFormatting sqref="M10:M14">
    <cfRule type="cellIs" dxfId="13" priority="8" operator="equal">
      <formula>0</formula>
    </cfRule>
  </conditionalFormatting>
  <conditionalFormatting sqref="O17 J17 H17">
    <cfRule type="cellIs" dxfId="12" priority="7" operator="lessThan">
      <formula>0</formula>
    </cfRule>
  </conditionalFormatting>
  <conditionalFormatting sqref="H10:H14 J10:J14 O10:O14">
    <cfRule type="cellIs" dxfId="11" priority="6" operator="lessThan">
      <formula>0</formula>
    </cfRule>
  </conditionalFormatting>
  <conditionalFormatting sqref="D10:E14 G10:J14 L10:L14 N10:O14">
    <cfRule type="cellIs" dxfId="10" priority="5" operator="equal">
      <formula>0</formula>
    </cfRule>
  </conditionalFormatting>
  <conditionalFormatting sqref="F10:F14">
    <cfRule type="cellIs" dxfId="9" priority="4" operator="equal">
      <formula>0</formula>
    </cfRule>
  </conditionalFormatting>
  <conditionalFormatting sqref="K10:K14">
    <cfRule type="cellIs" dxfId="8" priority="3" operator="equal">
      <formula>0</formula>
    </cfRule>
  </conditionalFormatting>
  <conditionalFormatting sqref="M10:M14">
    <cfRule type="cellIs" dxfId="7" priority="2" operator="equal">
      <formula>0</formula>
    </cfRule>
  </conditionalFormatting>
  <conditionalFormatting sqref="O17 J17 H17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CV&gt;3.5T</vt:lpstr>
      <vt:lpstr>CV&gt;3.5T - segments 1</vt:lpstr>
      <vt:lpstr>CV&gt;3.5T - 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2018-07-10T10:04:33Z</dcterms:modified>
</cp:coreProperties>
</file>