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7\SOiSD\"/>
    </mc:Choice>
  </mc:AlternateContent>
  <xr:revisionPtr revIDLastSave="0" documentId="13_ncr:1_{22D96F46-F263-4DD9-8B05-19F8A3A9B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C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l="1"/>
  <c r="H7" i="15"/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<sst xmlns="http://schemas.openxmlformats.org/spreadsheetml/2006/main" count="835" uniqueCount="200">
  <si>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</si>
  <si>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</si>
  <si>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</si>
  <si>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</si>
  <si>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</si>
  <si>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</si>
  <si>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</si>
  <si>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</si>
  <si>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</si>
  <si>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</si>
  <si>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</si>
  <si>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</si>
  <si>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</si>
  <si>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</si>
  <si>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</si>
  <si>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</si>
  <si>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</si>
  <si>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</si>
  <si>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</si>
  <si>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</si>
  <si>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</si>
  <si>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</si>
  <si>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</si>
  <si>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</si>
  <si>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</si>
  <si>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</si>
  <si>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</si>
  <si>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</si>
  <si>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</si>
  <si>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</si>
  <si>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</si>
  <si>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</si>
  <si>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</si>
  <si>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</si>
  <si>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</si>
  <si>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</si>
  <si>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</si>
  <si>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</si>
  <si>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</si>
  <si>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</si>
  <si>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</si>
  <si>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</si>
  <si>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</si>
  <si>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</si>
  <si>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</si>
  <si>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</si>
  <si>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</si>
  <si>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</si>
  <si>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</si>
  <si>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</si>
  <si>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</si>
  <si>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</si>
  <si>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</si>
  <si>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</si>
  <si>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</si>
  <si>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</si>
  <si>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</si>
  <si>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</si>
  <si>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</si>
  <si>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</si>
  <si>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</si>
  <si>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</si>
  <si>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</si>
  <si>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</si>
  <si>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</si>
  <si>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</si>
  <si>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</si>
  <si>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</si>
  <si>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</si>
  <si>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</si>
  <si>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</si>
  <si>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</si>
  <si>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</si>
  <si>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</si>
  <si>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</si>
  <si>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</si>
  <si>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</si>
  <si>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</si>
  <si>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</si>
  <si>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</si>
  <si>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</si>
  <si>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</si>
  <si>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</si>
  <si>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</si>
  <si>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</si>
  <si>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</si>
  <si>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</si>
  <si>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</si>
  <si>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</si>
  <si>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</si>
  <si>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</si>
  <si>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</si>
  <si>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</si>
  <si>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</si>
  <si>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</si>
  <si>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</si>
  <si>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</si>
  <si>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</si>
  <si>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</si>
  <si>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</si>
  <si>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</si>
  <si>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Volkswagen Crafter</t>
  </si>
  <si>
    <t>Hyundai i30</t>
  </si>
  <si>
    <t>Fiat Doblo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</si>
  <si>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</si>
  <si>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</si>
  <si>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</si>
  <si>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</si>
  <si>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</si>
  <si>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</si>
  <si>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</si>
  <si>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</si>
  <si>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</si>
  <si>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</si>
  <si>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</si>
  <si>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</si>
  <si>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</si>
  <si>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</si>
  <si>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Volkswagen Golf</t>
  </si>
  <si>
    <t>Renault Captur</t>
  </si>
  <si>
    <t>Cupra Formentor</t>
  </si>
  <si>
    <t>Volkswagen Tiguan</t>
  </si>
  <si>
    <t>-0,4 pp</t>
  </si>
  <si>
    <t>Registrations of New PC For Individual Customers, Top Makes - 2023 YTD</t>
  </si>
  <si>
    <t>Opel Movano</t>
  </si>
  <si>
    <t>+1,2 pp</t>
  </si>
  <si>
    <t>Czerwiec</t>
  </si>
  <si>
    <t>June</t>
  </si>
  <si>
    <t>Nissan Qashqai</t>
  </si>
  <si>
    <t>Skoda Scala</t>
  </si>
  <si>
    <t>Mazda CX-5</t>
  </si>
  <si>
    <t>MINI</t>
  </si>
  <si>
    <t>Toyota Camry</t>
  </si>
  <si>
    <t>+1,3 pp</t>
  </si>
  <si>
    <t>Lipiec</t>
  </si>
  <si>
    <t>July</t>
  </si>
  <si>
    <t>Lip/Cze
Zmiana %</t>
  </si>
  <si>
    <t>Jul/Jun Ch %</t>
  </si>
  <si>
    <t>Rok narastająco Styczeń - Lipiec</t>
  </si>
  <si>
    <t>YTD January - July</t>
  </si>
  <si>
    <t>Rejestracje nowych samochodów osobowych na KLIENTÓW INDYWIDUALNYCH, ranking marek - Lipiec 2023</t>
  </si>
  <si>
    <t>Registrations of New PC For Individual Customers, Top Makes - July 2023</t>
  </si>
  <si>
    <t>Lip/cze
Zmiana poz</t>
  </si>
  <si>
    <t>Jul/Jun Ch position</t>
  </si>
  <si>
    <t>Rok narastająco Styczeń -Lipiec</t>
  </si>
  <si>
    <t>Rejestracje nowych samochodów osobowych OGÓŁEM, ranking modeli - Lipiec 2023</t>
  </si>
  <si>
    <t>HONDA</t>
  </si>
  <si>
    <t>Rejestracje nowych samochodów osobowych na KLIENTÓW INDYWIDUALNYCH, ranking modeli - Lipiec 2023</t>
  </si>
  <si>
    <t>Registrations of New PC For Individual Customers, Top Models - July 2023</t>
  </si>
  <si>
    <t>Volvo XC40</t>
  </si>
  <si>
    <t>Rejestracje nowych samochodów osobowych na REGON, ranking marek - Lipiec 2023</t>
  </si>
  <si>
    <t>Registrations of New PC For Business Activity, Top Makes - July 2023</t>
  </si>
  <si>
    <t>Rejestracje nowych samochodów osobowych na REGON, ranking modeli - Lipiec 2023</t>
  </si>
  <si>
    <t>Registrations of New PC For Business Activity, Top Models - July 2023</t>
  </si>
  <si>
    <t>Audi Q5</t>
  </si>
  <si>
    <t>Audi A3</t>
  </si>
  <si>
    <t>Rejestracje nowych samochodów dostawczych do 3,5T, ranking modeli - Lipiec 2023</t>
  </si>
  <si>
    <t>Registrations of new LCV up to 3.5T, Top Models - July 2023</t>
  </si>
  <si>
    <t>Toyota Hilux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</si>
  <si>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</si>
  <si>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</si>
  <si>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</si>
  <si>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</si>
  <si>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</si>
  <si>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</si>
  <si>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</si>
  <si>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</si>
  <si>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</si>
  <si>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</si>
  <si>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Jul</t>
  </si>
  <si>
    <t>2022
Jul</t>
  </si>
  <si>
    <t>2023
Jan - Jul</t>
  </si>
  <si>
    <t>2022
Jan - Jul</t>
  </si>
  <si>
    <t>First Registrations of NEW Passenger Cars*, Market Share %</t>
  </si>
  <si>
    <t>Registrations of new PC, Top Models - May 2023</t>
  </si>
  <si>
    <t>Registrations of new PC, Top Models - 2023 YTD</t>
  </si>
  <si>
    <t>First Registrations of NEW PC and LCV up to 3.5T, Market Share %</t>
  </si>
  <si>
    <t>Sty-Lip 2022</t>
  </si>
  <si>
    <t>Sty-Lip 2023</t>
  </si>
  <si>
    <t>118,5</t>
  </si>
  <si>
    <t>122,3</t>
  </si>
  <si>
    <t>-3,5 pp</t>
  </si>
  <si>
    <t>26,8</t>
  </si>
  <si>
    <t>27,7</t>
  </si>
  <si>
    <t>-0,8 pp</t>
  </si>
  <si>
    <t>101,8</t>
  </si>
  <si>
    <t>125,0</t>
  </si>
  <si>
    <t>+4,3 pp</t>
  </si>
  <si>
    <t>5,6</t>
  </si>
  <si>
    <t>9,6</t>
  </si>
  <si>
    <t>6,0</t>
  </si>
  <si>
    <t>7,7</t>
  </si>
  <si>
    <t>+0,4 pp</t>
  </si>
  <si>
    <t>40,1</t>
  </si>
  <si>
    <t>48,2</t>
  </si>
  <si>
    <t>42,7</t>
  </si>
  <si>
    <t>52,1</t>
  </si>
  <si>
    <t>+1,7 pp</t>
  </si>
  <si>
    <t>7,4</t>
  </si>
  <si>
    <t>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</si>
</sst>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0" applyNumberFormat="1" applyFont="1" applyBorder="1" applyAlignment="1">
      <alignment horizontal="right"/>
    </xf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1" fontId="18" fillId="0" borderId="6" xfId="20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8" fontId="18" fillId="0" borderId="6" xfId="20" applyNumberFormat="1" applyFont="1" applyBorder="1" applyAlignment="1">
      <alignment horizontal="right"/>
    </xf>
    <xf numFmtId="169" fontId="18" fillId="0" borderId="6" xfId="20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9" xfId="20" applyNumberFormat="1" applyFont="1" applyBorder="1" applyAlignment="1">
      <alignment horizontal="right"/>
    </xf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0" fillId="2" borderId="33" xfId="7" applyFont="1" applyFill="1" applyBorder="1" applyAlignment="1">
      <alignment horizontal="center" vertical="center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/>
    </xf>
    <xf numFmtId="0" fontId="12" fillId="0" borderId="0" xfId="7" applyFont="1" applyAlignment="1">
      <alignment horizont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21BAB3AD-ED00-4FCB-B093-B3BA8B451B5D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FDA5EF6C-6F27-446C-9FAA-41C845867A37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B7FB75D8-CCC4-47A6-AAD7-984255A6F071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21</xdr:row>
      <xdr:rowOff>57150</xdr:rowOff>
    </xdr:from>
    <xdr:to>
      <xdr:col>7</xdr:col>
      <xdr:colOff>328488</xdr:colOff>
      <xdr:row>42</xdr:row>
      <xdr:rowOff>18233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75E7A2-AAEE-48D8-B223-927BE5794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029075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21</xdr:row>
      <xdr:rowOff>0</xdr:rowOff>
    </xdr:from>
    <xdr:to>
      <xdr:col>17</xdr:col>
      <xdr:colOff>400051</xdr:colOff>
      <xdr:row>41</xdr:row>
      <xdr:rowOff>96093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2D925F7-A6D9-456B-A4B3-DEF02ADC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6" y="3971925"/>
          <a:ext cx="5886450" cy="37155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D2DB-C314-42DD-923D-82DBCE48F5A2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67" customWidth="1"/>
    <col min="2" max="2" width="41" style="67" customWidth="1"/>
    <col min="3" max="5" width="11.140625" style="67" customWidth="1"/>
    <col min="6" max="7" width="15.28515625" style="67" customWidth="1"/>
    <col min="8" max="8" width="11.7109375" style="67" customWidth="1"/>
    <col min="9" max="16384" width="9.140625" style="67"/>
  </cols>
  <sheetData>
    <row r="1" spans="1:256" x14ac:dyDescent="0.2">
      <c r="A1" s="66"/>
      <c r="C1" s="68"/>
      <c r="E1" s="66"/>
      <c r="F1" s="66"/>
      <c r="G1" s="66"/>
      <c r="H1" s="3">
        <v>45140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</row>
    <row r="2" spans="1:256" ht="15.75" customHeight="1" x14ac:dyDescent="0.2">
      <c r="B2" s="69" t="s">
        <v>159</v>
      </c>
      <c r="H2" s="70" t="s">
        <v>160</v>
      </c>
    </row>
    <row r="3" spans="1:256" ht="24.75" customHeight="1" x14ac:dyDescent="0.2">
      <c r="B3" s="88" t="s">
        <v>161</v>
      </c>
      <c r="C3" s="89"/>
      <c r="D3" s="89"/>
      <c r="E3" s="89"/>
      <c r="F3" s="89"/>
      <c r="G3" s="89"/>
      <c r="H3" s="90"/>
    </row>
    <row r="4" spans="1:256" ht="24.75" customHeight="1" x14ac:dyDescent="0.2">
      <c r="B4" s="71"/>
      <c r="C4" s="72" t="s">
        <v>169</v>
      </c>
      <c r="D4" s="72" t="s">
        <v>170</v>
      </c>
      <c r="E4" s="73" t="s">
        <v>162</v>
      </c>
      <c r="F4" s="72" t="s">
        <v>171</v>
      </c>
      <c r="G4" s="72" t="s">
        <v>172</v>
      </c>
      <c r="H4" s="73" t="s">
        <v>162</v>
      </c>
    </row>
    <row r="5" spans="1:256" ht="24.75" customHeight="1" x14ac:dyDescent="0.2">
      <c r="B5" s="74" t="s">
        <v>163</v>
      </c>
      <c r="C5" s="75">
        <v>36388</v>
      </c>
      <c r="D5" s="75">
        <v>34703</v>
      </c>
      <c r="E5" s="76">
        <v>4.855487998155783E-2</v>
      </c>
      <c r="F5" s="75">
        <v>275062</v>
      </c>
      <c r="G5" s="75">
        <v>247108</v>
      </c>
      <c r="H5" s="76">
        <v>0.11312462566974757</v>
      </c>
    </row>
    <row r="6" spans="1:256" ht="24.75" customHeight="1" x14ac:dyDescent="0.2">
      <c r="B6" s="74" t="s">
        <v>164</v>
      </c>
      <c r="C6" s="75">
        <v>5334</v>
      </c>
      <c r="D6" s="75">
        <v>4723</v>
      </c>
      <c r="E6" s="76">
        <v>0.12936692780012704</v>
      </c>
      <c r="F6" s="75">
        <v>36876</v>
      </c>
      <c r="G6" s="75">
        <v>36293</v>
      </c>
      <c r="H6" s="76">
        <v>1.6063703744523705E-2</v>
      </c>
    </row>
    <row r="7" spans="1:256" ht="24.75" customHeight="1" x14ac:dyDescent="0.2">
      <c r="B7" s="77" t="s">
        <v>165</v>
      </c>
      <c r="C7" s="78">
        <f>C6-C8</f>
        <v>5137</v>
      </c>
      <c r="D7" s="78">
        <f>D6-D8</f>
        <v>4535</v>
      </c>
      <c r="E7" s="79">
        <f>C7/D7-1</f>
        <v>0.13274531422271219</v>
      </c>
      <c r="F7" s="78">
        <f>F6-F8</f>
        <v>35693</v>
      </c>
      <c r="G7" s="78">
        <f>G6-G8</f>
        <v>34808</v>
      </c>
      <c r="H7" s="79">
        <f>F7/G7-1</f>
        <v>2.5425189611583576E-2</v>
      </c>
    </row>
    <row r="8" spans="1:256" ht="24.75" customHeight="1" x14ac:dyDescent="0.2">
      <c r="B8" s="80" t="s">
        <v>166</v>
      </c>
      <c r="C8" s="78">
        <v>197</v>
      </c>
      <c r="D8" s="78">
        <v>188</v>
      </c>
      <c r="E8" s="81">
        <v>4.7872340425531901E-2</v>
      </c>
      <c r="F8" s="78">
        <v>1183</v>
      </c>
      <c r="G8" s="78">
        <v>1485</v>
      </c>
      <c r="H8" s="81">
        <v>-0.20336700336700342</v>
      </c>
    </row>
    <row r="9" spans="1:256" ht="25.5" customHeight="1" x14ac:dyDescent="0.2">
      <c r="B9" s="82" t="s">
        <v>167</v>
      </c>
      <c r="C9" s="83">
        <v>41722</v>
      </c>
      <c r="D9" s="83">
        <v>39426</v>
      </c>
      <c r="E9" s="84">
        <v>5.8235682037234282E-2</v>
      </c>
      <c r="F9" s="83">
        <v>311938</v>
      </c>
      <c r="G9" s="83">
        <v>283401</v>
      </c>
      <c r="H9" s="84">
        <v>0.1006947752477938</v>
      </c>
    </row>
    <row r="10" spans="1:256" x14ac:dyDescent="0.2">
      <c r="B10" s="85" t="s">
        <v>168</v>
      </c>
      <c r="C10" s="86"/>
      <c r="D10" s="86"/>
      <c r="E10" s="86"/>
      <c r="F10" s="86"/>
      <c r="G10" s="86"/>
      <c r="H10" s="86"/>
    </row>
    <row r="11" spans="1:256" x14ac:dyDescent="0.2">
      <c r="B11" s="69"/>
      <c r="F11" s="87"/>
      <c r="G11" s="87"/>
    </row>
    <row r="28" spans="2:2" x14ac:dyDescent="0.2">
      <c r="B28" s="69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45140</v>
      </c>
    </row>
    <row r="2" spans="2:16" x14ac:dyDescent="0.2">
      <c r="B2" s="99" t="s">
        <v>45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6" ht="14.45" customHeight="1" x14ac:dyDescent="0.2">
      <c r="B3" s="140" t="s">
        <v>173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6" ht="15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00" t="s">
        <v>0</v>
      </c>
      <c r="C5" s="102" t="s">
        <v>1</v>
      </c>
      <c r="D5" s="117" t="s">
        <v>134</v>
      </c>
      <c r="E5" s="117"/>
      <c r="F5" s="117"/>
      <c r="G5" s="117"/>
      <c r="H5" s="118"/>
      <c r="I5" s="119" t="s">
        <v>126</v>
      </c>
      <c r="J5" s="118"/>
      <c r="K5" s="119" t="s">
        <v>138</v>
      </c>
      <c r="L5" s="117"/>
      <c r="M5" s="117"/>
      <c r="N5" s="117"/>
      <c r="O5" s="120"/>
    </row>
    <row r="6" spans="2:16" ht="14.45" customHeight="1" thickBot="1" x14ac:dyDescent="0.25">
      <c r="B6" s="101"/>
      <c r="C6" s="103"/>
      <c r="D6" s="115" t="s">
        <v>135</v>
      </c>
      <c r="E6" s="115"/>
      <c r="F6" s="115"/>
      <c r="G6" s="115"/>
      <c r="H6" s="116"/>
      <c r="I6" s="121" t="s">
        <v>127</v>
      </c>
      <c r="J6" s="116"/>
      <c r="K6" s="121" t="s">
        <v>139</v>
      </c>
      <c r="L6" s="115"/>
      <c r="M6" s="115"/>
      <c r="N6" s="115"/>
      <c r="O6" s="122"/>
    </row>
    <row r="7" spans="2:16" ht="14.45" customHeight="1" x14ac:dyDescent="0.2">
      <c r="B7" s="101"/>
      <c r="C7" s="103"/>
      <c r="D7" s="106">
        <v>2023</v>
      </c>
      <c r="E7" s="107"/>
      <c r="F7" s="106">
        <v>2022</v>
      </c>
      <c r="G7" s="107"/>
      <c r="H7" s="91" t="s">
        <v>5</v>
      </c>
      <c r="I7" s="104">
        <v>2022</v>
      </c>
      <c r="J7" s="104" t="s">
        <v>136</v>
      </c>
      <c r="K7" s="106">
        <v>2023</v>
      </c>
      <c r="L7" s="107"/>
      <c r="M7" s="106">
        <v>2022</v>
      </c>
      <c r="N7" s="107"/>
      <c r="O7" s="91" t="s">
        <v>5</v>
      </c>
    </row>
    <row r="8" spans="2:16" ht="14.45" customHeight="1" thickBot="1" x14ac:dyDescent="0.25">
      <c r="B8" s="110" t="s">
        <v>6</v>
      </c>
      <c r="C8" s="93" t="s">
        <v>7</v>
      </c>
      <c r="D8" s="108"/>
      <c r="E8" s="109"/>
      <c r="F8" s="108"/>
      <c r="G8" s="109"/>
      <c r="H8" s="92"/>
      <c r="I8" s="105"/>
      <c r="J8" s="105"/>
      <c r="K8" s="108"/>
      <c r="L8" s="109"/>
      <c r="M8" s="108"/>
      <c r="N8" s="109"/>
      <c r="O8" s="92"/>
    </row>
    <row r="9" spans="2:16" ht="14.45" customHeight="1" x14ac:dyDescent="0.2">
      <c r="B9" s="110"/>
      <c r="C9" s="93"/>
      <c r="D9" s="7" t="s">
        <v>8</v>
      </c>
      <c r="E9" s="8" t="s">
        <v>2</v>
      </c>
      <c r="F9" s="7" t="s">
        <v>8</v>
      </c>
      <c r="G9" s="8" t="s">
        <v>2</v>
      </c>
      <c r="H9" s="95" t="s">
        <v>9</v>
      </c>
      <c r="I9" s="9" t="s">
        <v>8</v>
      </c>
      <c r="J9" s="97" t="s">
        <v>137</v>
      </c>
      <c r="K9" s="7" t="s">
        <v>8</v>
      </c>
      <c r="L9" s="8" t="s">
        <v>2</v>
      </c>
      <c r="M9" s="7" t="s">
        <v>8</v>
      </c>
      <c r="N9" s="8" t="s">
        <v>2</v>
      </c>
      <c r="O9" s="95" t="s">
        <v>9</v>
      </c>
    </row>
    <row r="10" spans="2:16" ht="14.45" customHeight="1" thickBot="1" x14ac:dyDescent="0.25">
      <c r="B10" s="111"/>
      <c r="C10" s="94"/>
      <c r="D10" s="10" t="s">
        <v>10</v>
      </c>
      <c r="E10" s="11" t="s">
        <v>11</v>
      </c>
      <c r="F10" s="10" t="s">
        <v>10</v>
      </c>
      <c r="G10" s="11" t="s">
        <v>11</v>
      </c>
      <c r="H10" s="96"/>
      <c r="I10" s="12" t="s">
        <v>10</v>
      </c>
      <c r="J10" s="98"/>
      <c r="K10" s="10" t="s">
        <v>10</v>
      </c>
      <c r="L10" s="11" t="s">
        <v>11</v>
      </c>
      <c r="M10" s="10" t="s">
        <v>10</v>
      </c>
      <c r="N10" s="11" t="s">
        <v>11</v>
      </c>
      <c r="O10" s="96"/>
    </row>
    <row r="11" spans="2:16" ht="14.25" customHeight="1" thickBot="1" x14ac:dyDescent="0.25">
      <c r="B11" s="13">
        <v>1</v>
      </c>
      <c r="C11" s="14" t="s">
        <v>19</v>
      </c>
      <c r="D11" s="15">
        <v>6066</v>
      </c>
      <c r="E11" s="16">
        <v>0.16670330878311532</v>
      </c>
      <c r="F11" s="15">
        <v>5875</v>
      </c>
      <c r="G11" s="16">
        <v>0.16929372100394779</v>
      </c>
      <c r="H11" s="17">
        <v>3.2510638297872374E-2</v>
      </c>
      <c r="I11" s="15">
        <v>6290</v>
      </c>
      <c r="J11" s="17">
        <v>-3.5612082670906209E-2</v>
      </c>
      <c r="K11" s="15">
        <v>49890</v>
      </c>
      <c r="L11" s="16">
        <v>0.18137728948382548</v>
      </c>
      <c r="M11" s="15">
        <v>43809</v>
      </c>
      <c r="N11" s="16">
        <v>0.17728685433089986</v>
      </c>
      <c r="O11" s="17">
        <v>0.13880709443265093</v>
      </c>
      <c r="P11" s="18"/>
    </row>
    <row r="12" spans="2:16" ht="14.45" customHeight="1" thickBot="1" x14ac:dyDescent="0.25">
      <c r="B12" s="19">
        <v>2</v>
      </c>
      <c r="C12" s="20" t="s">
        <v>17</v>
      </c>
      <c r="D12" s="21">
        <v>4183</v>
      </c>
      <c r="E12" s="22">
        <v>0.11495547982851489</v>
      </c>
      <c r="F12" s="21">
        <v>3617</v>
      </c>
      <c r="G12" s="22">
        <v>0.10422730023340922</v>
      </c>
      <c r="H12" s="23">
        <v>0.1564832734310202</v>
      </c>
      <c r="I12" s="21">
        <v>4634</v>
      </c>
      <c r="J12" s="23">
        <v>-9.7324126025032376E-2</v>
      </c>
      <c r="K12" s="21">
        <v>30093</v>
      </c>
      <c r="L12" s="22">
        <v>0.1094044251841403</v>
      </c>
      <c r="M12" s="21">
        <v>21956</v>
      </c>
      <c r="N12" s="22">
        <v>8.8851838062709423E-2</v>
      </c>
      <c r="O12" s="23">
        <v>0.37060484605574784</v>
      </c>
      <c r="P12" s="18"/>
    </row>
    <row r="13" spans="2:16" ht="14.45" customHeight="1" thickBot="1" x14ac:dyDescent="0.25">
      <c r="B13" s="13">
        <v>3</v>
      </c>
      <c r="C13" s="14" t="s">
        <v>22</v>
      </c>
      <c r="D13" s="15">
        <v>3316</v>
      </c>
      <c r="E13" s="16">
        <v>9.1128943607782786E-2</v>
      </c>
      <c r="F13" s="15">
        <v>2526</v>
      </c>
      <c r="G13" s="16">
        <v>7.2789096043569715E-2</v>
      </c>
      <c r="H13" s="17">
        <v>0.31274742676167855</v>
      </c>
      <c r="I13" s="15">
        <v>3508</v>
      </c>
      <c r="J13" s="17">
        <v>-5.4732041049030733E-2</v>
      </c>
      <c r="K13" s="15">
        <v>21965</v>
      </c>
      <c r="L13" s="16">
        <v>7.9854723662301591E-2</v>
      </c>
      <c r="M13" s="15">
        <v>20647</v>
      </c>
      <c r="N13" s="16">
        <v>8.3554559140133058E-2</v>
      </c>
      <c r="O13" s="17">
        <v>6.3834939700682991E-2</v>
      </c>
      <c r="P13" s="18"/>
    </row>
    <row r="14" spans="2:16" ht="14.45" customHeight="1" thickBot="1" x14ac:dyDescent="0.25">
      <c r="B14" s="19">
        <v>4</v>
      </c>
      <c r="C14" s="20" t="s">
        <v>18</v>
      </c>
      <c r="D14" s="21">
        <v>2910</v>
      </c>
      <c r="E14" s="22">
        <v>7.9971419149170053E-2</v>
      </c>
      <c r="F14" s="21">
        <v>3461</v>
      </c>
      <c r="G14" s="22">
        <v>9.9732011641644816E-2</v>
      </c>
      <c r="H14" s="23">
        <v>-0.15920254261774058</v>
      </c>
      <c r="I14" s="21">
        <v>3205</v>
      </c>
      <c r="J14" s="23">
        <v>-9.2043681747269845E-2</v>
      </c>
      <c r="K14" s="21">
        <v>20585</v>
      </c>
      <c r="L14" s="22">
        <v>7.4837672961005158E-2</v>
      </c>
      <c r="M14" s="21">
        <v>18702</v>
      </c>
      <c r="N14" s="22">
        <v>7.5683506806740367E-2</v>
      </c>
      <c r="O14" s="23">
        <v>0.10068441877874035</v>
      </c>
      <c r="P14" s="18"/>
    </row>
    <row r="15" spans="2:16" ht="14.45" customHeight="1" thickBot="1" x14ac:dyDescent="0.25">
      <c r="B15" s="13">
        <v>5</v>
      </c>
      <c r="C15" s="14" t="s">
        <v>23</v>
      </c>
      <c r="D15" s="15">
        <v>2428</v>
      </c>
      <c r="E15" s="16">
        <v>6.6725294052984496E-2</v>
      </c>
      <c r="F15" s="15">
        <v>2459</v>
      </c>
      <c r="G15" s="16">
        <v>7.0858427225311937E-2</v>
      </c>
      <c r="H15" s="17">
        <v>-1.2606750711671388E-2</v>
      </c>
      <c r="I15" s="15">
        <v>2357</v>
      </c>
      <c r="J15" s="17">
        <v>3.0123037759864246E-2</v>
      </c>
      <c r="K15" s="15">
        <v>15139</v>
      </c>
      <c r="L15" s="16">
        <v>5.5038500410816468E-2</v>
      </c>
      <c r="M15" s="15">
        <v>17053</v>
      </c>
      <c r="N15" s="16">
        <v>6.9010311280897421E-2</v>
      </c>
      <c r="O15" s="17">
        <v>-0.11223831583885535</v>
      </c>
      <c r="P15" s="18"/>
    </row>
    <row r="16" spans="2:16" ht="14.45" customHeight="1" thickBot="1" x14ac:dyDescent="0.25">
      <c r="B16" s="19">
        <v>6</v>
      </c>
      <c r="C16" s="20" t="s">
        <v>32</v>
      </c>
      <c r="D16" s="21">
        <v>2259</v>
      </c>
      <c r="E16" s="22">
        <v>6.2080905793118611E-2</v>
      </c>
      <c r="F16" s="21">
        <v>1491</v>
      </c>
      <c r="G16" s="22">
        <v>4.2964585194363601E-2</v>
      </c>
      <c r="H16" s="23">
        <v>0.51509054325955739</v>
      </c>
      <c r="I16" s="21">
        <v>2334</v>
      </c>
      <c r="J16" s="23">
        <v>-3.2133676092545027E-2</v>
      </c>
      <c r="K16" s="21">
        <v>15037</v>
      </c>
      <c r="L16" s="22">
        <v>5.4667674924198911E-2</v>
      </c>
      <c r="M16" s="21">
        <v>10863</v>
      </c>
      <c r="N16" s="22">
        <v>4.3960535474367485E-2</v>
      </c>
      <c r="O16" s="23">
        <v>0.38424008100892948</v>
      </c>
    </row>
    <row r="17" spans="2:16" ht="14.45" customHeight="1" thickBot="1" x14ac:dyDescent="0.25">
      <c r="B17" s="13">
        <v>7</v>
      </c>
      <c r="C17" s="14" t="s">
        <v>16</v>
      </c>
      <c r="D17" s="15">
        <v>1494</v>
      </c>
      <c r="E17" s="16">
        <v>4.1057491480707926E-2</v>
      </c>
      <c r="F17" s="15">
        <v>1694</v>
      </c>
      <c r="G17" s="16">
        <v>4.8814223554159583E-2</v>
      </c>
      <c r="H17" s="17">
        <v>-0.11806375442739081</v>
      </c>
      <c r="I17" s="15">
        <v>2089</v>
      </c>
      <c r="J17" s="17">
        <v>-0.2848252752513164</v>
      </c>
      <c r="K17" s="15">
        <v>13162</v>
      </c>
      <c r="L17" s="16">
        <v>4.7851029949611358E-2</v>
      </c>
      <c r="M17" s="15">
        <v>14063</v>
      </c>
      <c r="N17" s="16">
        <v>5.6910338799229486E-2</v>
      </c>
      <c r="O17" s="17">
        <v>-6.4068833108156142E-2</v>
      </c>
    </row>
    <row r="18" spans="2:16" ht="14.45" customHeight="1" thickBot="1" x14ac:dyDescent="0.25">
      <c r="B18" s="19">
        <v>8</v>
      </c>
      <c r="C18" s="20" t="s">
        <v>31</v>
      </c>
      <c r="D18" s="21">
        <v>1822</v>
      </c>
      <c r="E18" s="22">
        <v>5.007145212707486E-2</v>
      </c>
      <c r="F18" s="21">
        <v>1830</v>
      </c>
      <c r="G18" s="22">
        <v>5.2733193095697781E-2</v>
      </c>
      <c r="H18" s="23">
        <v>-4.3715846994535346E-3</v>
      </c>
      <c r="I18" s="21">
        <v>2033</v>
      </c>
      <c r="J18" s="23">
        <v>-0.10378750614854892</v>
      </c>
      <c r="K18" s="21">
        <v>11295</v>
      </c>
      <c r="L18" s="22">
        <v>4.1063469326915389E-2</v>
      </c>
      <c r="M18" s="21">
        <v>13280</v>
      </c>
      <c r="N18" s="22">
        <v>5.3741683798177314E-2</v>
      </c>
      <c r="O18" s="23">
        <v>-0.14947289156626509</v>
      </c>
    </row>
    <row r="19" spans="2:16" ht="14.45" customHeight="1" thickBot="1" x14ac:dyDescent="0.25">
      <c r="B19" s="13">
        <v>9</v>
      </c>
      <c r="C19" s="14" t="s">
        <v>29</v>
      </c>
      <c r="D19" s="15">
        <v>1068</v>
      </c>
      <c r="E19" s="16">
        <v>2.9350335275365506E-2</v>
      </c>
      <c r="F19" s="15">
        <v>2031</v>
      </c>
      <c r="G19" s="16">
        <v>5.8525199550471141E-2</v>
      </c>
      <c r="H19" s="17">
        <v>-0.47415066469719347</v>
      </c>
      <c r="I19" s="15">
        <v>1646</v>
      </c>
      <c r="J19" s="17">
        <v>-0.3511543134872418</v>
      </c>
      <c r="K19" s="15">
        <v>10959</v>
      </c>
      <c r="L19" s="16">
        <v>3.9841926547469299E-2</v>
      </c>
      <c r="M19" s="15">
        <v>11912</v>
      </c>
      <c r="N19" s="16">
        <v>4.8205642876798807E-2</v>
      </c>
      <c r="O19" s="17">
        <v>-8.0003357958361332E-2</v>
      </c>
    </row>
    <row r="20" spans="2:16" ht="14.45" customHeight="1" thickBot="1" x14ac:dyDescent="0.25">
      <c r="B20" s="19">
        <v>10</v>
      </c>
      <c r="C20" s="20" t="s">
        <v>24</v>
      </c>
      <c r="D20" s="21">
        <v>1245</v>
      </c>
      <c r="E20" s="22">
        <v>3.4214576233923273E-2</v>
      </c>
      <c r="F20" s="21">
        <v>839</v>
      </c>
      <c r="G20" s="22">
        <v>2.4176584156989308E-2</v>
      </c>
      <c r="H20" s="23">
        <v>0.48390941597139459</v>
      </c>
      <c r="I20" s="21">
        <v>2128</v>
      </c>
      <c r="J20" s="23">
        <v>-0.41494360902255634</v>
      </c>
      <c r="K20" s="21">
        <v>10139</v>
      </c>
      <c r="L20" s="22">
        <v>3.6860780478583009E-2</v>
      </c>
      <c r="M20" s="21">
        <v>8025</v>
      </c>
      <c r="N20" s="22">
        <v>3.2475678650630495E-2</v>
      </c>
      <c r="O20" s="23">
        <v>0.26342679127725854</v>
      </c>
    </row>
    <row r="21" spans="2:16" ht="14.45" customHeight="1" thickBot="1" x14ac:dyDescent="0.25">
      <c r="B21" s="13">
        <v>11</v>
      </c>
      <c r="C21" s="14" t="s">
        <v>33</v>
      </c>
      <c r="D21" s="15">
        <v>1155</v>
      </c>
      <c r="E21" s="16">
        <v>3.1741233373639662E-2</v>
      </c>
      <c r="F21" s="15">
        <v>772</v>
      </c>
      <c r="G21" s="16">
        <v>2.224591533873152E-2</v>
      </c>
      <c r="H21" s="17">
        <v>0.49611398963730569</v>
      </c>
      <c r="I21" s="15">
        <v>999</v>
      </c>
      <c r="J21" s="17">
        <v>0.15615615615615619</v>
      </c>
      <c r="K21" s="15">
        <v>7838</v>
      </c>
      <c r="L21" s="16">
        <v>2.8495393765769171E-2</v>
      </c>
      <c r="M21" s="15">
        <v>6683</v>
      </c>
      <c r="N21" s="16">
        <v>2.704485488126649E-2</v>
      </c>
      <c r="O21" s="17">
        <v>0.17282657489151587</v>
      </c>
    </row>
    <row r="22" spans="2:16" ht="14.45" customHeight="1" thickBot="1" x14ac:dyDescent="0.25">
      <c r="B22" s="19">
        <v>12</v>
      </c>
      <c r="C22" s="20" t="s">
        <v>21</v>
      </c>
      <c r="D22" s="21">
        <v>811</v>
      </c>
      <c r="E22" s="22">
        <v>2.2287567329888975E-2</v>
      </c>
      <c r="F22" s="21">
        <v>875</v>
      </c>
      <c r="G22" s="22">
        <v>2.5213958447396479E-2</v>
      </c>
      <c r="H22" s="23">
        <v>-7.3142857142857176E-2</v>
      </c>
      <c r="I22" s="21">
        <v>1245</v>
      </c>
      <c r="J22" s="23">
        <v>-0.34859437751004019</v>
      </c>
      <c r="K22" s="21">
        <v>7717</v>
      </c>
      <c r="L22" s="22">
        <v>2.8055492943409123E-2</v>
      </c>
      <c r="M22" s="21">
        <v>10744</v>
      </c>
      <c r="N22" s="22">
        <v>4.3478964663224179E-2</v>
      </c>
      <c r="O22" s="23">
        <v>-0.28173864482501865</v>
      </c>
    </row>
    <row r="23" spans="2:16" ht="14.25" customHeight="1" thickBot="1" x14ac:dyDescent="0.25">
      <c r="B23" s="13">
        <v>13</v>
      </c>
      <c r="C23" s="14" t="s">
        <v>39</v>
      </c>
      <c r="D23" s="15">
        <v>823</v>
      </c>
      <c r="E23" s="16">
        <v>2.2617346377926791E-2</v>
      </c>
      <c r="F23" s="15">
        <v>368</v>
      </c>
      <c r="G23" s="16">
        <v>1.0604270524162176E-2</v>
      </c>
      <c r="H23" s="17">
        <v>1.2364130434782608</v>
      </c>
      <c r="I23" s="15">
        <v>1096</v>
      </c>
      <c r="J23" s="17">
        <v>-0.24908759124087587</v>
      </c>
      <c r="K23" s="15">
        <v>6685</v>
      </c>
      <c r="L23" s="16">
        <v>2.4303611549396135E-2</v>
      </c>
      <c r="M23" s="15">
        <v>3466</v>
      </c>
      <c r="N23" s="16">
        <v>1.4026255726241157E-2</v>
      </c>
      <c r="O23" s="17">
        <v>0.9287362954414311</v>
      </c>
    </row>
    <row r="24" spans="2:16" ht="14.25" customHeight="1" thickBot="1" x14ac:dyDescent="0.25">
      <c r="B24" s="19">
        <v>14</v>
      </c>
      <c r="C24" s="20" t="s">
        <v>61</v>
      </c>
      <c r="D24" s="21">
        <v>602</v>
      </c>
      <c r="E24" s="22">
        <v>1.6543915576563702E-2</v>
      </c>
      <c r="F24" s="21">
        <v>453</v>
      </c>
      <c r="G24" s="22">
        <v>1.3053626487623548E-2</v>
      </c>
      <c r="H24" s="23">
        <v>0.32891832229580564</v>
      </c>
      <c r="I24" s="21">
        <v>1005</v>
      </c>
      <c r="J24" s="23">
        <v>-0.40099502487562189</v>
      </c>
      <c r="K24" s="21">
        <v>6218</v>
      </c>
      <c r="L24" s="22">
        <v>2.2605812507725531E-2</v>
      </c>
      <c r="M24" s="21">
        <v>2597</v>
      </c>
      <c r="N24" s="22">
        <v>1.0509574760833321E-2</v>
      </c>
      <c r="O24" s="23">
        <v>1.3943011166730845</v>
      </c>
    </row>
    <row r="25" spans="2:16" ht="14.25" customHeight="1" thickBot="1" x14ac:dyDescent="0.25">
      <c r="B25" s="13">
        <v>15</v>
      </c>
      <c r="C25" s="14" t="s">
        <v>20</v>
      </c>
      <c r="D25" s="15">
        <v>536</v>
      </c>
      <c r="E25" s="16">
        <v>1.4730130812355722E-2</v>
      </c>
      <c r="F25" s="15">
        <v>981</v>
      </c>
      <c r="G25" s="16">
        <v>2.8268449413595367E-2</v>
      </c>
      <c r="H25" s="17">
        <v>-0.45361875637104998</v>
      </c>
      <c r="I25" s="15">
        <v>652</v>
      </c>
      <c r="J25" s="17">
        <v>-0.17791411042944782</v>
      </c>
      <c r="K25" s="15">
        <v>5897</v>
      </c>
      <c r="L25" s="16">
        <v>2.1438802888076144E-2</v>
      </c>
      <c r="M25" s="15">
        <v>6365</v>
      </c>
      <c r="N25" s="16">
        <v>2.5757968175858331E-2</v>
      </c>
      <c r="O25" s="17">
        <v>-7.3527101335428169E-2</v>
      </c>
    </row>
    <row r="26" spans="2:16" ht="14.45" customHeight="1" thickBot="1" x14ac:dyDescent="0.25">
      <c r="B26" s="19">
        <v>16</v>
      </c>
      <c r="C26" s="20" t="s">
        <v>27</v>
      </c>
      <c r="D26" s="21">
        <v>533</v>
      </c>
      <c r="E26" s="22">
        <v>1.4647686050346269E-2</v>
      </c>
      <c r="F26" s="21">
        <v>871</v>
      </c>
      <c r="G26" s="22">
        <v>2.5098694637351239E-2</v>
      </c>
      <c r="H26" s="23">
        <v>-0.38805970149253732</v>
      </c>
      <c r="I26" s="21">
        <v>658</v>
      </c>
      <c r="J26" s="23">
        <v>-0.1899696048632219</v>
      </c>
      <c r="K26" s="21">
        <v>5449</v>
      </c>
      <c r="L26" s="22">
        <v>1.9810079182148024E-2</v>
      </c>
      <c r="M26" s="21">
        <v>6124</v>
      </c>
      <c r="N26" s="22">
        <v>2.4782686112954661E-2</v>
      </c>
      <c r="O26" s="23">
        <v>-0.11022207707380793</v>
      </c>
    </row>
    <row r="27" spans="2:16" ht="14.45" customHeight="1" thickBot="1" x14ac:dyDescent="0.25">
      <c r="B27" s="13">
        <v>17</v>
      </c>
      <c r="C27" s="14" t="s">
        <v>116</v>
      </c>
      <c r="D27" s="15">
        <v>713</v>
      </c>
      <c r="E27" s="16">
        <v>1.9594371770913489E-2</v>
      </c>
      <c r="F27" s="15">
        <v>217</v>
      </c>
      <c r="G27" s="16">
        <v>6.2530616949543266E-3</v>
      </c>
      <c r="H27" s="17">
        <v>2.2857142857142856</v>
      </c>
      <c r="I27" s="15">
        <v>874</v>
      </c>
      <c r="J27" s="17">
        <v>-0.18421052631578949</v>
      </c>
      <c r="K27" s="15">
        <v>4755</v>
      </c>
      <c r="L27" s="16">
        <v>1.7287011655554022E-2</v>
      </c>
      <c r="M27" s="15">
        <v>1942</v>
      </c>
      <c r="N27" s="16">
        <v>7.8589118927756291E-3</v>
      </c>
      <c r="O27" s="17">
        <v>1.4485066941297631</v>
      </c>
    </row>
    <row r="28" spans="2:16" ht="14.45" customHeight="1" thickBot="1" x14ac:dyDescent="0.25">
      <c r="B28" s="19">
        <v>18</v>
      </c>
      <c r="C28" s="20" t="s">
        <v>30</v>
      </c>
      <c r="D28" s="21">
        <v>809</v>
      </c>
      <c r="E28" s="22">
        <v>2.2232604155216006E-2</v>
      </c>
      <c r="F28" s="21">
        <v>559</v>
      </c>
      <c r="G28" s="22">
        <v>1.6108117453822436E-2</v>
      </c>
      <c r="H28" s="23">
        <v>0.44722719141323797</v>
      </c>
      <c r="I28" s="21">
        <v>593</v>
      </c>
      <c r="J28" s="23">
        <v>0.36424957841483985</v>
      </c>
      <c r="K28" s="21">
        <v>4525</v>
      </c>
      <c r="L28" s="22">
        <v>1.6450836538671281E-2</v>
      </c>
      <c r="M28" s="21">
        <v>2647</v>
      </c>
      <c r="N28" s="22">
        <v>1.0711915437784289E-2</v>
      </c>
      <c r="O28" s="23">
        <v>0.70948243294295432</v>
      </c>
    </row>
    <row r="29" spans="2:16" ht="14.45" customHeight="1" thickBot="1" x14ac:dyDescent="0.25">
      <c r="B29" s="13">
        <v>19</v>
      </c>
      <c r="C29" s="14" t="s">
        <v>25</v>
      </c>
      <c r="D29" s="15">
        <v>736</v>
      </c>
      <c r="E29" s="16">
        <v>2.0226448279652632E-2</v>
      </c>
      <c r="F29" s="15">
        <v>460</v>
      </c>
      <c r="G29" s="16">
        <v>1.3255338155202721E-2</v>
      </c>
      <c r="H29" s="17">
        <v>0.60000000000000009</v>
      </c>
      <c r="I29" s="15">
        <v>787</v>
      </c>
      <c r="J29" s="17">
        <v>-6.4803049555273162E-2</v>
      </c>
      <c r="K29" s="15">
        <v>4289</v>
      </c>
      <c r="L29" s="16">
        <v>1.5592848157869862E-2</v>
      </c>
      <c r="M29" s="15">
        <v>3520</v>
      </c>
      <c r="N29" s="16">
        <v>1.4244783657348204E-2</v>
      </c>
      <c r="O29" s="17">
        <v>0.21846590909090913</v>
      </c>
      <c r="P29" s="3"/>
    </row>
    <row r="30" spans="2:16" ht="14.45" customHeight="1" thickBot="1" x14ac:dyDescent="0.25">
      <c r="B30" s="19">
        <v>20</v>
      </c>
      <c r="C30" s="20" t="s">
        <v>26</v>
      </c>
      <c r="D30" s="21">
        <v>211</v>
      </c>
      <c r="E30" s="22">
        <v>5.7986149279982413E-3</v>
      </c>
      <c r="F30" s="21">
        <v>763</v>
      </c>
      <c r="G30" s="22">
        <v>2.1986571766129729E-2</v>
      </c>
      <c r="H30" s="23">
        <v>-0.72346002621231986</v>
      </c>
      <c r="I30" s="21">
        <v>269</v>
      </c>
      <c r="J30" s="23">
        <v>-0.21561338289962828</v>
      </c>
      <c r="K30" s="21">
        <v>3046</v>
      </c>
      <c r="L30" s="22">
        <v>1.1073866982716623E-2</v>
      </c>
      <c r="M30" s="21">
        <v>3709</v>
      </c>
      <c r="N30" s="22">
        <v>1.5009631416222866E-2</v>
      </c>
      <c r="O30" s="23">
        <v>-0.17875438123483423</v>
      </c>
      <c r="P30" s="3"/>
    </row>
    <row r="31" spans="2:16" ht="14.45" customHeight="1" thickBot="1" x14ac:dyDescent="0.25">
      <c r="B31" s="124" t="s">
        <v>42</v>
      </c>
      <c r="C31" s="125"/>
      <c r="D31" s="24">
        <f>SUM(D11:D30)</f>
        <v>33720</v>
      </c>
      <c r="E31" s="25">
        <f>D31/D33</f>
        <v>0.92667912498625926</v>
      </c>
      <c r="F31" s="24">
        <f>SUM(F11:F30)</f>
        <v>32142</v>
      </c>
      <c r="G31" s="25">
        <f>F31/F33</f>
        <v>0.92620234561853443</v>
      </c>
      <c r="H31" s="26">
        <f>D31/F31-1</f>
        <v>4.909464252380058E-2</v>
      </c>
      <c r="I31" s="24">
        <f>SUM(I11:I30)</f>
        <v>38402</v>
      </c>
      <c r="J31" s="25">
        <f>D31/I31-1</f>
        <v>-0.12192073329514086</v>
      </c>
      <c r="K31" s="24">
        <f>SUM(K11:K30)</f>
        <v>254683</v>
      </c>
      <c r="L31" s="25">
        <f>K31/K33</f>
        <v>0.92591124910020284</v>
      </c>
      <c r="M31" s="24">
        <f>SUM(M11:M30)</f>
        <v>228107</v>
      </c>
      <c r="N31" s="25">
        <f>M31/M33</f>
        <v>0.92310649594509286</v>
      </c>
      <c r="O31" s="26">
        <f>K31/M31-1</f>
        <v>0.11650672710613885</v>
      </c>
    </row>
    <row r="32" spans="2:16" ht="14.45" customHeight="1" thickBot="1" x14ac:dyDescent="0.25">
      <c r="B32" s="124" t="s">
        <v>12</v>
      </c>
      <c r="C32" s="125"/>
      <c r="D32" s="24">
        <f>D33-SUM(D11:D30)</f>
        <v>2668</v>
      </c>
      <c r="E32" s="25">
        <f>D32/D33</f>
        <v>7.3320875013740794E-2</v>
      </c>
      <c r="F32" s="24">
        <f>F33-SUM(F11:F30)</f>
        <v>2561</v>
      </c>
      <c r="G32" s="25">
        <f>F32/F33</f>
        <v>7.3797654381465586E-2</v>
      </c>
      <c r="H32" s="26">
        <f>D32/F32-1</f>
        <v>4.1780554470909781E-2</v>
      </c>
      <c r="I32" s="24">
        <f>I33-SUM(I11:I30)</f>
        <v>3179</v>
      </c>
      <c r="J32" s="25">
        <f>D32/I32-1</f>
        <v>-0.16074237181503614</v>
      </c>
      <c r="K32" s="24">
        <f>K33-SUM(K11:K30)</f>
        <v>20379</v>
      </c>
      <c r="L32" s="25">
        <f>K32/K33</f>
        <v>7.4088750899797134E-2</v>
      </c>
      <c r="M32" s="24">
        <f>M33-SUM(M11:M30)</f>
        <v>19001</v>
      </c>
      <c r="N32" s="25">
        <f>M32/M33</f>
        <v>7.6893504054907164E-2</v>
      </c>
      <c r="O32" s="26">
        <f>K32/M32-1</f>
        <v>7.252249881585171E-2</v>
      </c>
    </row>
    <row r="33" spans="2:22" ht="14.45" customHeight="1" thickBot="1" x14ac:dyDescent="0.25">
      <c r="B33" s="126" t="s">
        <v>13</v>
      </c>
      <c r="C33" s="127"/>
      <c r="D33" s="27">
        <v>36388</v>
      </c>
      <c r="E33" s="28">
        <v>1</v>
      </c>
      <c r="F33" s="27">
        <v>34703</v>
      </c>
      <c r="G33" s="28">
        <v>1.0000000000000004</v>
      </c>
      <c r="H33" s="29">
        <v>4.855487998155783E-2</v>
      </c>
      <c r="I33" s="27">
        <v>41581</v>
      </c>
      <c r="J33" s="29">
        <v>-0.12488877131382126</v>
      </c>
      <c r="K33" s="27">
        <v>275062</v>
      </c>
      <c r="L33" s="28">
        <v>1</v>
      </c>
      <c r="M33" s="27">
        <v>247108</v>
      </c>
      <c r="N33" s="28">
        <v>0.99999999999999989</v>
      </c>
      <c r="O33" s="29">
        <v>0.11312462566974757</v>
      </c>
      <c r="P33" s="30"/>
      <c r="Q33" s="30"/>
    </row>
    <row r="34" spans="2:22" ht="14.45" customHeight="1" x14ac:dyDescent="0.2">
      <c r="B34" s="31" t="s">
        <v>69</v>
      </c>
    </row>
    <row r="35" spans="2:22" x14ac:dyDescent="0.2">
      <c r="B35" s="32" t="s">
        <v>68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99" t="s">
        <v>145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33"/>
      <c r="N38" s="33"/>
      <c r="O38" s="99" t="s">
        <v>114</v>
      </c>
      <c r="P38" s="99"/>
      <c r="Q38" s="99"/>
      <c r="R38" s="99"/>
      <c r="S38" s="99"/>
      <c r="T38" s="99"/>
      <c r="U38" s="99"/>
      <c r="V38" s="99"/>
    </row>
    <row r="39" spans="2:22" x14ac:dyDescent="0.2">
      <c r="B39" s="140" t="s">
        <v>174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33"/>
      <c r="N39" s="33"/>
      <c r="O39" s="140" t="s">
        <v>175</v>
      </c>
      <c r="P39" s="140"/>
      <c r="Q39" s="140"/>
      <c r="R39" s="140"/>
      <c r="S39" s="140"/>
      <c r="T39" s="140"/>
      <c r="U39" s="140"/>
      <c r="V39" s="140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00" t="s">
        <v>0</v>
      </c>
      <c r="C41" s="102" t="s">
        <v>41</v>
      </c>
      <c r="D41" s="123" t="s">
        <v>134</v>
      </c>
      <c r="E41" s="117"/>
      <c r="F41" s="117"/>
      <c r="G41" s="117"/>
      <c r="H41" s="117"/>
      <c r="I41" s="120"/>
      <c r="J41" s="117" t="s">
        <v>126</v>
      </c>
      <c r="K41" s="117"/>
      <c r="L41" s="120"/>
      <c r="O41" s="100" t="s">
        <v>0</v>
      </c>
      <c r="P41" s="102" t="s">
        <v>41</v>
      </c>
      <c r="Q41" s="123" t="s">
        <v>144</v>
      </c>
      <c r="R41" s="117"/>
      <c r="S41" s="117"/>
      <c r="T41" s="117"/>
      <c r="U41" s="117"/>
      <c r="V41" s="120"/>
    </row>
    <row r="42" spans="2:22" ht="15" customHeight="1" thickBot="1" x14ac:dyDescent="0.25">
      <c r="B42" s="101"/>
      <c r="C42" s="103"/>
      <c r="D42" s="112" t="s">
        <v>135</v>
      </c>
      <c r="E42" s="113"/>
      <c r="F42" s="113"/>
      <c r="G42" s="113"/>
      <c r="H42" s="113"/>
      <c r="I42" s="114"/>
      <c r="J42" s="113" t="s">
        <v>127</v>
      </c>
      <c r="K42" s="113"/>
      <c r="L42" s="114"/>
      <c r="O42" s="101"/>
      <c r="P42" s="103"/>
      <c r="Q42" s="112" t="s">
        <v>139</v>
      </c>
      <c r="R42" s="113"/>
      <c r="S42" s="113"/>
      <c r="T42" s="113"/>
      <c r="U42" s="113"/>
      <c r="V42" s="114"/>
    </row>
    <row r="43" spans="2:22" ht="15" customHeight="1" x14ac:dyDescent="0.2">
      <c r="B43" s="101"/>
      <c r="C43" s="103"/>
      <c r="D43" s="106">
        <v>2023</v>
      </c>
      <c r="E43" s="107"/>
      <c r="F43" s="106">
        <v>2022</v>
      </c>
      <c r="G43" s="107"/>
      <c r="H43" s="91" t="s">
        <v>5</v>
      </c>
      <c r="I43" s="91" t="s">
        <v>47</v>
      </c>
      <c r="J43" s="91">
        <v>2022</v>
      </c>
      <c r="K43" s="91" t="s">
        <v>136</v>
      </c>
      <c r="L43" s="91" t="s">
        <v>142</v>
      </c>
      <c r="O43" s="101"/>
      <c r="P43" s="103"/>
      <c r="Q43" s="106">
        <v>2023</v>
      </c>
      <c r="R43" s="107"/>
      <c r="S43" s="106">
        <v>2022</v>
      </c>
      <c r="T43" s="107"/>
      <c r="U43" s="91" t="s">
        <v>5</v>
      </c>
      <c r="V43" s="91" t="s">
        <v>63</v>
      </c>
    </row>
    <row r="44" spans="2:22" ht="15" customHeight="1" thickBot="1" x14ac:dyDescent="0.25">
      <c r="B44" s="110" t="s">
        <v>6</v>
      </c>
      <c r="C44" s="93" t="s">
        <v>41</v>
      </c>
      <c r="D44" s="108"/>
      <c r="E44" s="109"/>
      <c r="F44" s="108"/>
      <c r="G44" s="109"/>
      <c r="H44" s="92"/>
      <c r="I44" s="92"/>
      <c r="J44" s="92"/>
      <c r="K44" s="92"/>
      <c r="L44" s="92"/>
      <c r="O44" s="110" t="s">
        <v>6</v>
      </c>
      <c r="P44" s="93" t="s">
        <v>41</v>
      </c>
      <c r="Q44" s="108"/>
      <c r="R44" s="109"/>
      <c r="S44" s="108"/>
      <c r="T44" s="109"/>
      <c r="U44" s="92"/>
      <c r="V44" s="92"/>
    </row>
    <row r="45" spans="2:22" ht="15" customHeight="1" x14ac:dyDescent="0.2">
      <c r="B45" s="110"/>
      <c r="C45" s="93"/>
      <c r="D45" s="7" t="s">
        <v>8</v>
      </c>
      <c r="E45" s="8" t="s">
        <v>2</v>
      </c>
      <c r="F45" s="7" t="s">
        <v>8</v>
      </c>
      <c r="G45" s="8" t="s">
        <v>2</v>
      </c>
      <c r="H45" s="95" t="s">
        <v>9</v>
      </c>
      <c r="I45" s="95" t="s">
        <v>48</v>
      </c>
      <c r="J45" s="95" t="s">
        <v>8</v>
      </c>
      <c r="K45" s="95" t="s">
        <v>137</v>
      </c>
      <c r="L45" s="95" t="s">
        <v>143</v>
      </c>
      <c r="O45" s="110"/>
      <c r="P45" s="93"/>
      <c r="Q45" s="7" t="s">
        <v>8</v>
      </c>
      <c r="R45" s="8" t="s">
        <v>2</v>
      </c>
      <c r="S45" s="7" t="s">
        <v>8</v>
      </c>
      <c r="T45" s="8" t="s">
        <v>2</v>
      </c>
      <c r="U45" s="95" t="s">
        <v>9</v>
      </c>
      <c r="V45" s="95" t="s">
        <v>64</v>
      </c>
    </row>
    <row r="46" spans="2:22" ht="15" customHeight="1" thickBot="1" x14ac:dyDescent="0.25">
      <c r="B46" s="111"/>
      <c r="C46" s="94"/>
      <c r="D46" s="10" t="s">
        <v>10</v>
      </c>
      <c r="E46" s="11" t="s">
        <v>11</v>
      </c>
      <c r="F46" s="10" t="s">
        <v>10</v>
      </c>
      <c r="G46" s="11" t="s">
        <v>11</v>
      </c>
      <c r="H46" s="96"/>
      <c r="I46" s="96"/>
      <c r="J46" s="96" t="s">
        <v>10</v>
      </c>
      <c r="K46" s="96"/>
      <c r="L46" s="96"/>
      <c r="O46" s="111"/>
      <c r="P46" s="94"/>
      <c r="Q46" s="10" t="s">
        <v>10</v>
      </c>
      <c r="R46" s="11" t="s">
        <v>11</v>
      </c>
      <c r="S46" s="10" t="s">
        <v>10</v>
      </c>
      <c r="T46" s="11" t="s">
        <v>11</v>
      </c>
      <c r="U46" s="96"/>
      <c r="V46" s="96"/>
    </row>
    <row r="47" spans="2:22" ht="15" thickBot="1" x14ac:dyDescent="0.25">
      <c r="B47" s="13">
        <v>1</v>
      </c>
      <c r="C47" s="14" t="s">
        <v>50</v>
      </c>
      <c r="D47" s="15">
        <v>1905</v>
      </c>
      <c r="E47" s="16">
        <v>5.2352423876003078E-2</v>
      </c>
      <c r="F47" s="15">
        <v>1659</v>
      </c>
      <c r="G47" s="16">
        <v>4.7805665216263726E-2</v>
      </c>
      <c r="H47" s="17">
        <v>0.14828209764918632</v>
      </c>
      <c r="I47" s="35">
        <v>0</v>
      </c>
      <c r="J47" s="15">
        <v>1840</v>
      </c>
      <c r="K47" s="17">
        <v>3.5326086956521729E-2</v>
      </c>
      <c r="L47" s="35">
        <v>0</v>
      </c>
      <c r="O47" s="13">
        <v>1</v>
      </c>
      <c r="P47" s="14" t="s">
        <v>50</v>
      </c>
      <c r="Q47" s="15">
        <v>12441</v>
      </c>
      <c r="R47" s="16">
        <v>4.5229802735383295E-2</v>
      </c>
      <c r="S47" s="15">
        <v>12555</v>
      </c>
      <c r="T47" s="16">
        <v>5.080774398238827E-2</v>
      </c>
      <c r="U47" s="17">
        <v>-9.0800477897251541E-3</v>
      </c>
      <c r="V47" s="35">
        <v>0</v>
      </c>
    </row>
    <row r="48" spans="2:22" ht="15" customHeight="1" thickBot="1" x14ac:dyDescent="0.25">
      <c r="B48" s="19">
        <v>2</v>
      </c>
      <c r="C48" s="20" t="s">
        <v>35</v>
      </c>
      <c r="D48" s="21">
        <v>1449</v>
      </c>
      <c r="E48" s="22">
        <v>3.9820820050566121E-2</v>
      </c>
      <c r="F48" s="21">
        <v>937</v>
      </c>
      <c r="G48" s="22">
        <v>2.7000547503097716E-2</v>
      </c>
      <c r="H48" s="23">
        <v>0.54642475987193162</v>
      </c>
      <c r="I48" s="36">
        <v>2</v>
      </c>
      <c r="J48" s="21">
        <v>1591</v>
      </c>
      <c r="K48" s="23">
        <v>-8.9252042740414872E-2</v>
      </c>
      <c r="L48" s="36">
        <v>0</v>
      </c>
      <c r="O48" s="19">
        <v>2</v>
      </c>
      <c r="P48" s="20" t="s">
        <v>38</v>
      </c>
      <c r="Q48" s="21">
        <v>9351</v>
      </c>
      <c r="R48" s="22">
        <v>3.3995971817263014E-2</v>
      </c>
      <c r="S48" s="21">
        <v>7019</v>
      </c>
      <c r="T48" s="22">
        <v>2.8404584230377002E-2</v>
      </c>
      <c r="U48" s="23">
        <v>0.33224105998005404</v>
      </c>
      <c r="V48" s="36">
        <v>1</v>
      </c>
    </row>
    <row r="49" spans="2:22" ht="15" customHeight="1" thickBot="1" x14ac:dyDescent="0.25">
      <c r="B49" s="13">
        <v>3</v>
      </c>
      <c r="C49" s="14" t="s">
        <v>38</v>
      </c>
      <c r="D49" s="15">
        <v>1127</v>
      </c>
      <c r="E49" s="16">
        <v>3.0971748928218093E-2</v>
      </c>
      <c r="F49" s="15">
        <v>799</v>
      </c>
      <c r="G49" s="16">
        <v>2.30239460565369E-2</v>
      </c>
      <c r="H49" s="17">
        <v>0.41051314142678352</v>
      </c>
      <c r="I49" s="35">
        <v>6</v>
      </c>
      <c r="J49" s="15">
        <v>1341</v>
      </c>
      <c r="K49" s="17">
        <v>-0.15958240119313949</v>
      </c>
      <c r="L49" s="35">
        <v>0</v>
      </c>
      <c r="O49" s="13">
        <v>3</v>
      </c>
      <c r="P49" s="14" t="s">
        <v>35</v>
      </c>
      <c r="Q49" s="15">
        <v>9143</v>
      </c>
      <c r="R49" s="16">
        <v>3.3239778668082108E-2</v>
      </c>
      <c r="S49" s="15">
        <v>4891</v>
      </c>
      <c r="T49" s="16">
        <v>1.9792965019343769E-2</v>
      </c>
      <c r="U49" s="17">
        <v>0.86935187078307097</v>
      </c>
      <c r="V49" s="35">
        <v>6</v>
      </c>
    </row>
    <row r="50" spans="2:22" ht="15" thickBot="1" x14ac:dyDescent="0.25">
      <c r="B50" s="19">
        <v>4</v>
      </c>
      <c r="C50" s="20" t="s">
        <v>40</v>
      </c>
      <c r="D50" s="21">
        <v>1123</v>
      </c>
      <c r="E50" s="22">
        <v>3.0861822578872156E-2</v>
      </c>
      <c r="F50" s="21">
        <v>1017</v>
      </c>
      <c r="G50" s="22">
        <v>2.9305823704002535E-2</v>
      </c>
      <c r="H50" s="23">
        <v>0.10422812192723696</v>
      </c>
      <c r="I50" s="36">
        <v>-1</v>
      </c>
      <c r="J50" s="21">
        <v>1322</v>
      </c>
      <c r="K50" s="23">
        <v>-0.15052950075642968</v>
      </c>
      <c r="L50" s="36">
        <v>0</v>
      </c>
      <c r="O50" s="19">
        <v>4</v>
      </c>
      <c r="P50" s="20" t="s">
        <v>92</v>
      </c>
      <c r="Q50" s="21">
        <v>8017</v>
      </c>
      <c r="R50" s="22">
        <v>2.914615613934313E-2</v>
      </c>
      <c r="S50" s="21">
        <v>4355</v>
      </c>
      <c r="T50" s="22">
        <v>1.7623872962429381E-2</v>
      </c>
      <c r="U50" s="23">
        <v>0.84087256027554536</v>
      </c>
      <c r="V50" s="36">
        <v>8</v>
      </c>
    </row>
    <row r="51" spans="2:22" ht="15" customHeight="1" thickBot="1" x14ac:dyDescent="0.25">
      <c r="B51" s="13">
        <v>5</v>
      </c>
      <c r="C51" s="14" t="s">
        <v>51</v>
      </c>
      <c r="D51" s="15">
        <v>1051</v>
      </c>
      <c r="E51" s="16">
        <v>2.8883148290645269E-2</v>
      </c>
      <c r="F51" s="15">
        <v>789</v>
      </c>
      <c r="G51" s="16">
        <v>2.2735786531423795E-2</v>
      </c>
      <c r="H51" s="17">
        <v>0.332065906210393</v>
      </c>
      <c r="I51" s="35">
        <v>6</v>
      </c>
      <c r="J51" s="15">
        <v>893</v>
      </c>
      <c r="K51" s="17">
        <v>0.17693169092945138</v>
      </c>
      <c r="L51" s="35">
        <v>0</v>
      </c>
      <c r="O51" s="13">
        <v>5</v>
      </c>
      <c r="P51" s="14" t="s">
        <v>40</v>
      </c>
      <c r="Q51" s="15">
        <v>7293</v>
      </c>
      <c r="R51" s="16">
        <v>2.6514022293155724E-2</v>
      </c>
      <c r="S51" s="15">
        <v>7186</v>
      </c>
      <c r="T51" s="16">
        <v>2.9080402091393238E-2</v>
      </c>
      <c r="U51" s="17">
        <v>1.489006401335935E-2</v>
      </c>
      <c r="V51" s="35">
        <v>-3</v>
      </c>
    </row>
    <row r="52" spans="2:22" ht="15" thickBot="1" x14ac:dyDescent="0.25">
      <c r="B52" s="19">
        <v>6</v>
      </c>
      <c r="C52" s="20" t="s">
        <v>66</v>
      </c>
      <c r="D52" s="21">
        <v>823</v>
      </c>
      <c r="E52" s="22">
        <v>2.2617346377926791E-2</v>
      </c>
      <c r="F52" s="21">
        <v>797</v>
      </c>
      <c r="G52" s="22">
        <v>2.2966314151514278E-2</v>
      </c>
      <c r="H52" s="23">
        <v>3.2622333751568311E-2</v>
      </c>
      <c r="I52" s="36">
        <v>4</v>
      </c>
      <c r="J52" s="21">
        <v>843</v>
      </c>
      <c r="K52" s="23">
        <v>-2.3724792408066464E-2</v>
      </c>
      <c r="L52" s="36">
        <v>0</v>
      </c>
      <c r="O52" s="19">
        <v>6</v>
      </c>
      <c r="P52" s="20" t="s">
        <v>51</v>
      </c>
      <c r="Q52" s="21">
        <v>5758</v>
      </c>
      <c r="R52" s="22">
        <v>2.0933462273960052E-2</v>
      </c>
      <c r="S52" s="21">
        <v>6193</v>
      </c>
      <c r="T52" s="22">
        <v>2.5061916247146997E-2</v>
      </c>
      <c r="U52" s="23">
        <v>-7.0240594219279862E-2</v>
      </c>
      <c r="V52" s="36">
        <v>0</v>
      </c>
    </row>
    <row r="53" spans="2:22" ht="15" thickBot="1" x14ac:dyDescent="0.25">
      <c r="B53" s="13">
        <v>7</v>
      </c>
      <c r="C53" s="14" t="s">
        <v>92</v>
      </c>
      <c r="D53" s="15">
        <v>761</v>
      </c>
      <c r="E53" s="16">
        <v>2.0913487963064747E-2</v>
      </c>
      <c r="F53" s="15">
        <v>904</v>
      </c>
      <c r="G53" s="16">
        <v>2.6049621070224478E-2</v>
      </c>
      <c r="H53" s="17">
        <v>-0.1581858407079646</v>
      </c>
      <c r="I53" s="35">
        <v>-2</v>
      </c>
      <c r="J53" s="15">
        <v>498</v>
      </c>
      <c r="K53" s="17">
        <v>0.52811244979919669</v>
      </c>
      <c r="L53" s="35">
        <v>11</v>
      </c>
      <c r="O53" s="13">
        <v>7</v>
      </c>
      <c r="P53" s="14" t="s">
        <v>37</v>
      </c>
      <c r="Q53" s="15">
        <v>5655</v>
      </c>
      <c r="R53" s="16">
        <v>2.0559001243356044E-2</v>
      </c>
      <c r="S53" s="15">
        <v>5837</v>
      </c>
      <c r="T53" s="16">
        <v>2.3621250627256098E-2</v>
      </c>
      <c r="U53" s="17">
        <v>-3.1180400890868598E-2</v>
      </c>
      <c r="V53" s="35">
        <v>0</v>
      </c>
    </row>
    <row r="54" spans="2:22" ht="15" thickBot="1" x14ac:dyDescent="0.25">
      <c r="B54" s="19">
        <v>8</v>
      </c>
      <c r="C54" s="20" t="s">
        <v>99</v>
      </c>
      <c r="D54" s="21">
        <v>683</v>
      </c>
      <c r="E54" s="22">
        <v>1.8769924150818951E-2</v>
      </c>
      <c r="F54" s="21">
        <v>527</v>
      </c>
      <c r="G54" s="22">
        <v>1.5186006973460509E-2</v>
      </c>
      <c r="H54" s="23">
        <v>0.29601518026565454</v>
      </c>
      <c r="I54" s="36">
        <v>6</v>
      </c>
      <c r="J54" s="21">
        <v>749</v>
      </c>
      <c r="K54" s="23">
        <v>-8.8117489986648811E-2</v>
      </c>
      <c r="L54" s="36">
        <v>1</v>
      </c>
      <c r="O54" s="19">
        <v>8</v>
      </c>
      <c r="P54" s="20" t="s">
        <v>52</v>
      </c>
      <c r="Q54" s="21">
        <v>5349</v>
      </c>
      <c r="R54" s="22">
        <v>1.9446524783503356E-2</v>
      </c>
      <c r="S54" s="21">
        <v>6415</v>
      </c>
      <c r="T54" s="22">
        <v>2.5960308852809297E-2</v>
      </c>
      <c r="U54" s="23">
        <v>-0.16617303195635225</v>
      </c>
      <c r="V54" s="36">
        <v>-3</v>
      </c>
    </row>
    <row r="55" spans="2:22" ht="15" thickBot="1" x14ac:dyDescent="0.25">
      <c r="B55" s="13">
        <v>9</v>
      </c>
      <c r="C55" s="14" t="s">
        <v>120</v>
      </c>
      <c r="D55" s="15">
        <v>584</v>
      </c>
      <c r="E55" s="16">
        <v>1.6049247004506981E-2</v>
      </c>
      <c r="F55" s="15">
        <v>172</v>
      </c>
      <c r="G55" s="16">
        <v>4.9563438319453652E-3</v>
      </c>
      <c r="H55" s="17">
        <v>2.3953488372093021</v>
      </c>
      <c r="I55" s="35">
        <v>50</v>
      </c>
      <c r="J55" s="15">
        <v>730</v>
      </c>
      <c r="K55" s="17">
        <v>-0.19999999999999996</v>
      </c>
      <c r="L55" s="35">
        <v>1</v>
      </c>
      <c r="O55" s="13">
        <v>9</v>
      </c>
      <c r="P55" s="14" t="s">
        <v>66</v>
      </c>
      <c r="Q55" s="15">
        <v>4991</v>
      </c>
      <c r="R55" s="16">
        <v>1.8145000036355441E-2</v>
      </c>
      <c r="S55" s="15">
        <v>4862</v>
      </c>
      <c r="T55" s="16">
        <v>1.9675607426712208E-2</v>
      </c>
      <c r="U55" s="17">
        <v>2.6532291238173578E-2</v>
      </c>
      <c r="V55" s="35">
        <v>1</v>
      </c>
    </row>
    <row r="56" spans="2:22" ht="15" thickBot="1" x14ac:dyDescent="0.25">
      <c r="B56" s="19">
        <v>10</v>
      </c>
      <c r="C56" s="20" t="s">
        <v>36</v>
      </c>
      <c r="D56" s="21">
        <v>534</v>
      </c>
      <c r="E56" s="22">
        <v>1.4675167637682753E-2</v>
      </c>
      <c r="F56" s="21">
        <v>599</v>
      </c>
      <c r="G56" s="22">
        <v>1.7260755554274847E-2</v>
      </c>
      <c r="H56" s="23">
        <v>-0.10851419031719534</v>
      </c>
      <c r="I56" s="36">
        <v>3</v>
      </c>
      <c r="J56" s="21">
        <v>549</v>
      </c>
      <c r="K56" s="23">
        <v>-2.732240437158473E-2</v>
      </c>
      <c r="L56" s="36">
        <v>3</v>
      </c>
      <c r="O56" s="19">
        <v>10</v>
      </c>
      <c r="P56" s="20" t="s">
        <v>58</v>
      </c>
      <c r="Q56" s="21">
        <v>4445</v>
      </c>
      <c r="R56" s="22">
        <v>1.6159993019755545E-2</v>
      </c>
      <c r="S56" s="21">
        <v>6810</v>
      </c>
      <c r="T56" s="22">
        <v>2.7558800200721951E-2</v>
      </c>
      <c r="U56" s="23">
        <v>-0.34728340675477243</v>
      </c>
      <c r="V56" s="36">
        <v>-6</v>
      </c>
    </row>
    <row r="57" spans="2:22" ht="15" thickBot="1" x14ac:dyDescent="0.25">
      <c r="B57" s="13">
        <v>11</v>
      </c>
      <c r="C57" s="14" t="s">
        <v>102</v>
      </c>
      <c r="D57" s="15">
        <v>514</v>
      </c>
      <c r="E57" s="16">
        <v>1.4125535890953061E-2</v>
      </c>
      <c r="F57" s="15">
        <v>853</v>
      </c>
      <c r="G57" s="16">
        <v>2.4580007492147653E-2</v>
      </c>
      <c r="H57" s="17">
        <v>-0.39742086752637751</v>
      </c>
      <c r="I57" s="35">
        <v>-3</v>
      </c>
      <c r="J57" s="15">
        <v>591</v>
      </c>
      <c r="K57" s="17">
        <v>-0.1302876480541455</v>
      </c>
      <c r="L57" s="35">
        <v>0</v>
      </c>
      <c r="O57" s="13">
        <v>11</v>
      </c>
      <c r="P57" s="14" t="s">
        <v>36</v>
      </c>
      <c r="Q57" s="15">
        <v>4289</v>
      </c>
      <c r="R57" s="16">
        <v>1.5592848157869862E-2</v>
      </c>
      <c r="S57" s="15">
        <v>3878</v>
      </c>
      <c r="T57" s="16">
        <v>1.569354290431714E-2</v>
      </c>
      <c r="U57" s="17">
        <v>0.10598246518824128</v>
      </c>
      <c r="V57" s="35">
        <v>2</v>
      </c>
    </row>
    <row r="58" spans="2:22" ht="15" thickBot="1" x14ac:dyDescent="0.25">
      <c r="B58" s="19">
        <v>12</v>
      </c>
      <c r="C58" s="20" t="s">
        <v>43</v>
      </c>
      <c r="D58" s="21">
        <v>509</v>
      </c>
      <c r="E58" s="22">
        <v>1.3988127954270639E-2</v>
      </c>
      <c r="F58" s="21">
        <v>519</v>
      </c>
      <c r="G58" s="22">
        <v>1.4955479353370025E-2</v>
      </c>
      <c r="H58" s="23">
        <v>-1.9267822736030782E-2</v>
      </c>
      <c r="I58" s="36">
        <v>3</v>
      </c>
      <c r="J58" s="21">
        <v>512</v>
      </c>
      <c r="K58" s="23">
        <v>-5.859375E-3</v>
      </c>
      <c r="L58" s="36">
        <v>5</v>
      </c>
      <c r="O58" s="19">
        <v>12</v>
      </c>
      <c r="P58" s="20" t="s">
        <v>99</v>
      </c>
      <c r="Q58" s="21">
        <v>4268</v>
      </c>
      <c r="R58" s="22">
        <v>1.5516501734154482E-2</v>
      </c>
      <c r="S58" s="21">
        <v>4744</v>
      </c>
      <c r="T58" s="22">
        <v>1.9198083429107921E-2</v>
      </c>
      <c r="U58" s="23">
        <v>-0.1003372681281619</v>
      </c>
      <c r="V58" s="36">
        <v>-1</v>
      </c>
    </row>
    <row r="59" spans="2:22" ht="15" thickBot="1" x14ac:dyDescent="0.25">
      <c r="B59" s="13">
        <v>13</v>
      </c>
      <c r="C59" s="14" t="s">
        <v>93</v>
      </c>
      <c r="D59" s="15">
        <v>506</v>
      </c>
      <c r="E59" s="16">
        <v>1.3905683192261185E-2</v>
      </c>
      <c r="F59" s="15">
        <v>336</v>
      </c>
      <c r="G59" s="16">
        <v>9.6821600438002486E-3</v>
      </c>
      <c r="H59" s="17">
        <v>0.50595238095238093</v>
      </c>
      <c r="I59" s="35">
        <v>13</v>
      </c>
      <c r="J59" s="15">
        <v>549</v>
      </c>
      <c r="K59" s="17">
        <v>-7.8324225865209485E-2</v>
      </c>
      <c r="L59" s="35">
        <v>0</v>
      </c>
      <c r="O59" s="13">
        <v>13</v>
      </c>
      <c r="P59" s="14" t="s">
        <v>43</v>
      </c>
      <c r="Q59" s="15">
        <v>3850</v>
      </c>
      <c r="R59" s="16">
        <v>1.3996844347819764E-2</v>
      </c>
      <c r="S59" s="15">
        <v>3021</v>
      </c>
      <c r="T59" s="16">
        <v>1.2225423701377535E-2</v>
      </c>
      <c r="U59" s="17">
        <v>0.27441244620986427</v>
      </c>
      <c r="V59" s="35">
        <v>5</v>
      </c>
    </row>
    <row r="60" spans="2:22" x14ac:dyDescent="0.2">
      <c r="B60" s="19">
        <v>14</v>
      </c>
      <c r="C60" s="20" t="s">
        <v>37</v>
      </c>
      <c r="D60" s="21">
        <v>481</v>
      </c>
      <c r="E60" s="22">
        <v>1.3218643508849071E-2</v>
      </c>
      <c r="F60" s="21">
        <v>1201</v>
      </c>
      <c r="G60" s="22">
        <v>3.4607958966083624E-2</v>
      </c>
      <c r="H60" s="23">
        <v>-0.5995004163197335</v>
      </c>
      <c r="I60" s="36">
        <v>-12</v>
      </c>
      <c r="J60" s="21">
        <v>763</v>
      </c>
      <c r="K60" s="23">
        <v>-0.36959370904325028</v>
      </c>
      <c r="L60" s="36">
        <v>-7</v>
      </c>
      <c r="O60" s="19">
        <v>14</v>
      </c>
      <c r="P60" s="20" t="s">
        <v>120</v>
      </c>
      <c r="Q60" s="21">
        <v>3677</v>
      </c>
      <c r="R60" s="22">
        <v>1.3367895238164486E-2</v>
      </c>
      <c r="S60" s="21">
        <v>1704</v>
      </c>
      <c r="T60" s="22">
        <v>6.8957702704890173E-3</v>
      </c>
      <c r="U60" s="23">
        <v>1.157863849765258</v>
      </c>
      <c r="V60" s="36">
        <v>24</v>
      </c>
    </row>
    <row r="61" spans="2:22" ht="15" thickBot="1" x14ac:dyDescent="0.25">
      <c r="B61" s="13">
        <v>15</v>
      </c>
      <c r="C61" s="14" t="s">
        <v>105</v>
      </c>
      <c r="D61" s="15">
        <v>479</v>
      </c>
      <c r="E61" s="16">
        <v>1.3163680334176102E-2</v>
      </c>
      <c r="F61" s="15">
        <v>0</v>
      </c>
      <c r="G61" s="16">
        <v>0</v>
      </c>
      <c r="H61" s="17"/>
      <c r="I61" s="35"/>
      <c r="J61" s="15">
        <v>121</v>
      </c>
      <c r="K61" s="17">
        <v>2.9586776859504131</v>
      </c>
      <c r="L61" s="35">
        <v>81</v>
      </c>
      <c r="O61" s="13">
        <v>15</v>
      </c>
      <c r="P61" s="14" t="s">
        <v>95</v>
      </c>
      <c r="Q61" s="15">
        <v>3640</v>
      </c>
      <c r="R61" s="16">
        <v>1.3233380110665958E-2</v>
      </c>
      <c r="S61" s="15">
        <v>3143</v>
      </c>
      <c r="T61" s="16">
        <v>1.2719134953137898E-2</v>
      </c>
      <c r="U61" s="17">
        <v>0.15812917594654796</v>
      </c>
      <c r="V61" s="35">
        <v>2</v>
      </c>
    </row>
    <row r="62" spans="2:22" ht="15" thickBot="1" x14ac:dyDescent="0.25">
      <c r="B62" s="19">
        <v>16</v>
      </c>
      <c r="C62" s="20" t="s">
        <v>128</v>
      </c>
      <c r="D62" s="21">
        <v>462</v>
      </c>
      <c r="E62" s="22">
        <v>1.2696493349455865E-2</v>
      </c>
      <c r="F62" s="21">
        <v>267</v>
      </c>
      <c r="G62" s="22">
        <v>7.6938593205198398E-3</v>
      </c>
      <c r="H62" s="23">
        <v>0.7303370786516854</v>
      </c>
      <c r="I62" s="36">
        <v>19</v>
      </c>
      <c r="J62" s="21">
        <v>531</v>
      </c>
      <c r="K62" s="23">
        <v>-0.12994350282485878</v>
      </c>
      <c r="L62" s="36">
        <v>-1</v>
      </c>
      <c r="O62" s="19">
        <v>16</v>
      </c>
      <c r="P62" s="20" t="s">
        <v>60</v>
      </c>
      <c r="Q62" s="21">
        <v>3611</v>
      </c>
      <c r="R62" s="22">
        <v>1.3127949335059005E-2</v>
      </c>
      <c r="S62" s="21">
        <v>2908</v>
      </c>
      <c r="T62" s="22">
        <v>1.1768133771468346E-2</v>
      </c>
      <c r="U62" s="23">
        <v>0.24174690508940855</v>
      </c>
      <c r="V62" s="36">
        <v>3</v>
      </c>
    </row>
    <row r="63" spans="2:22" ht="15" thickBot="1" x14ac:dyDescent="0.25">
      <c r="B63" s="13">
        <v>17</v>
      </c>
      <c r="C63" s="14" t="s">
        <v>95</v>
      </c>
      <c r="D63" s="15">
        <v>461</v>
      </c>
      <c r="E63" s="16">
        <v>1.2669011762119381E-2</v>
      </c>
      <c r="F63" s="15">
        <v>353</v>
      </c>
      <c r="G63" s="16">
        <v>1.0172031236492522E-2</v>
      </c>
      <c r="H63" s="17">
        <v>0.30594900849858364</v>
      </c>
      <c r="I63" s="35">
        <v>7</v>
      </c>
      <c r="J63" s="15">
        <v>385</v>
      </c>
      <c r="K63" s="17">
        <v>0.19740259740259747</v>
      </c>
      <c r="L63" s="35">
        <v>12</v>
      </c>
      <c r="O63" s="13">
        <v>17</v>
      </c>
      <c r="P63" s="14" t="s">
        <v>102</v>
      </c>
      <c r="Q63" s="15">
        <v>3557</v>
      </c>
      <c r="R63" s="16">
        <v>1.2931629959790884E-2</v>
      </c>
      <c r="S63" s="15">
        <v>5815</v>
      </c>
      <c r="T63" s="16">
        <v>2.3532220729397674E-2</v>
      </c>
      <c r="U63" s="17">
        <v>-0.38830610490111783</v>
      </c>
      <c r="V63" s="35">
        <v>-9</v>
      </c>
    </row>
    <row r="64" spans="2:22" ht="15" thickBot="1" x14ac:dyDescent="0.25">
      <c r="B64" s="19">
        <v>18</v>
      </c>
      <c r="C64" s="20" t="s">
        <v>129</v>
      </c>
      <c r="D64" s="21">
        <v>446</v>
      </c>
      <c r="E64" s="22">
        <v>1.2256787952072112E-2</v>
      </c>
      <c r="F64" s="21">
        <v>273</v>
      </c>
      <c r="G64" s="22">
        <v>7.8667550355877008E-3</v>
      </c>
      <c r="H64" s="23">
        <v>0.63369963369963367</v>
      </c>
      <c r="I64" s="36">
        <v>16</v>
      </c>
      <c r="J64" s="21">
        <v>516</v>
      </c>
      <c r="K64" s="23">
        <v>-0.13565891472868219</v>
      </c>
      <c r="L64" s="36">
        <v>-2</v>
      </c>
      <c r="O64" s="19">
        <v>18</v>
      </c>
      <c r="P64" s="20" t="s">
        <v>93</v>
      </c>
      <c r="Q64" s="21">
        <v>3378</v>
      </c>
      <c r="R64" s="22">
        <v>1.2280867586216925E-2</v>
      </c>
      <c r="S64" s="21">
        <v>2004</v>
      </c>
      <c r="T64" s="22">
        <v>8.1098143321948306E-3</v>
      </c>
      <c r="U64" s="23">
        <v>0.68562874251497008</v>
      </c>
      <c r="V64" s="36">
        <v>13</v>
      </c>
    </row>
    <row r="65" spans="2:22" ht="15" thickBot="1" x14ac:dyDescent="0.25">
      <c r="B65" s="13">
        <v>19</v>
      </c>
      <c r="C65" s="14" t="s">
        <v>58</v>
      </c>
      <c r="D65" s="15">
        <v>439</v>
      </c>
      <c r="E65" s="16">
        <v>1.206441684071672E-2</v>
      </c>
      <c r="F65" s="15">
        <v>647</v>
      </c>
      <c r="G65" s="16">
        <v>1.8643921274817739E-2</v>
      </c>
      <c r="H65" s="17">
        <v>-0.32148377125193195</v>
      </c>
      <c r="I65" s="35">
        <v>-7</v>
      </c>
      <c r="J65" s="15">
        <v>759</v>
      </c>
      <c r="K65" s="17">
        <v>-0.42160737812911731</v>
      </c>
      <c r="L65" s="35">
        <v>-11</v>
      </c>
      <c r="O65" s="13">
        <v>19</v>
      </c>
      <c r="P65" s="14" t="s">
        <v>105</v>
      </c>
      <c r="Q65" s="15">
        <v>3252</v>
      </c>
      <c r="R65" s="16">
        <v>1.1822789043924642E-2</v>
      </c>
      <c r="S65" s="15">
        <v>0</v>
      </c>
      <c r="T65" s="16">
        <v>0</v>
      </c>
      <c r="U65" s="17"/>
      <c r="V65" s="35"/>
    </row>
    <row r="66" spans="2:22" ht="15" thickBot="1" x14ac:dyDescent="0.25">
      <c r="B66" s="19">
        <v>20</v>
      </c>
      <c r="C66" s="20" t="s">
        <v>71</v>
      </c>
      <c r="D66" s="21">
        <v>426</v>
      </c>
      <c r="E66" s="22">
        <v>1.170715620534242E-2</v>
      </c>
      <c r="F66" s="21">
        <v>305</v>
      </c>
      <c r="G66" s="22">
        <v>8.7888655159496301E-3</v>
      </c>
      <c r="H66" s="23">
        <v>0.39672131147540979</v>
      </c>
      <c r="I66" s="36">
        <v>11</v>
      </c>
      <c r="J66" s="21">
        <v>372</v>
      </c>
      <c r="K66" s="23">
        <v>0.14516129032258074</v>
      </c>
      <c r="L66" s="36">
        <v>13</v>
      </c>
      <c r="O66" s="19">
        <v>20</v>
      </c>
      <c r="P66" s="20" t="s">
        <v>70</v>
      </c>
      <c r="Q66" s="21">
        <v>3093</v>
      </c>
      <c r="R66" s="22">
        <v>1.1244737550079618E-2</v>
      </c>
      <c r="S66" s="21">
        <v>3713</v>
      </c>
      <c r="T66" s="22">
        <v>1.5025818670378943E-2</v>
      </c>
      <c r="U66" s="23">
        <v>-0.16698087799622952</v>
      </c>
      <c r="V66" s="36">
        <v>-6</v>
      </c>
    </row>
    <row r="67" spans="2:22" ht="15" thickBot="1" x14ac:dyDescent="0.25">
      <c r="B67" s="124" t="s">
        <v>42</v>
      </c>
      <c r="C67" s="125"/>
      <c r="D67" s="24">
        <f>SUM(D47:D66)</f>
        <v>14763</v>
      </c>
      <c r="E67" s="25">
        <f>D67/D69</f>
        <v>0.4057106738485215</v>
      </c>
      <c r="F67" s="24">
        <f>SUM(F47:F66)</f>
        <v>12954</v>
      </c>
      <c r="G67" s="25">
        <f>F67/F69</f>
        <v>0.37328184883151311</v>
      </c>
      <c r="H67" s="26">
        <f>D67/F67-1</f>
        <v>0.13964798517832322</v>
      </c>
      <c r="I67" s="37"/>
      <c r="J67" s="24">
        <f>SUM(J47:J66)</f>
        <v>15455</v>
      </c>
      <c r="K67" s="25">
        <f>E67/J67-1</f>
        <v>-0.9999737489049596</v>
      </c>
      <c r="L67" s="24"/>
      <c r="O67" s="124" t="s">
        <v>42</v>
      </c>
      <c r="P67" s="125"/>
      <c r="Q67" s="24">
        <f>SUM(Q47:Q66)</f>
        <v>109058</v>
      </c>
      <c r="R67" s="25">
        <f>Q67/Q69</f>
        <v>0.39648515607390333</v>
      </c>
      <c r="S67" s="24">
        <f>SUM(S47:S66)</f>
        <v>97053</v>
      </c>
      <c r="T67" s="25">
        <f>S67/S69</f>
        <v>0.3927553944024475</v>
      </c>
      <c r="U67" s="26">
        <f>Q67/S67-1</f>
        <v>0.12369530050590916</v>
      </c>
      <c r="V67" s="37"/>
    </row>
    <row r="68" spans="2:22" ht="15" thickBot="1" x14ac:dyDescent="0.25">
      <c r="B68" s="124" t="s">
        <v>12</v>
      </c>
      <c r="C68" s="125"/>
      <c r="D68" s="24">
        <f>D69-SUM(D47:D66)</f>
        <v>21625</v>
      </c>
      <c r="E68" s="25">
        <f>D68/D69</f>
        <v>0.59428932615147856</v>
      </c>
      <c r="F68" s="24">
        <f>F69-SUM(F47:F66)</f>
        <v>21749</v>
      </c>
      <c r="G68" s="25">
        <f>F68/F69</f>
        <v>0.62671815116848684</v>
      </c>
      <c r="H68" s="26">
        <f>D68/F68-1</f>
        <v>-5.7014115591521586E-3</v>
      </c>
      <c r="I68" s="37"/>
      <c r="J68" s="24">
        <f>J69-SUM(J47:J66)</f>
        <v>26126</v>
      </c>
      <c r="K68" s="25">
        <f>E68/J68-1</f>
        <v>-0.99997725295390982</v>
      </c>
      <c r="L68" s="24"/>
      <c r="O68" s="124" t="s">
        <v>12</v>
      </c>
      <c r="P68" s="125"/>
      <c r="Q68" s="24">
        <f>Q69-SUM(Q47:Q66)</f>
        <v>166004</v>
      </c>
      <c r="R68" s="25">
        <f>Q68/Q69</f>
        <v>0.60351484392609667</v>
      </c>
      <c r="S68" s="24">
        <f>S69-SUM(S47:S66)</f>
        <v>150055</v>
      </c>
      <c r="T68" s="25">
        <f>S68/S69</f>
        <v>0.60724460559755244</v>
      </c>
      <c r="U68" s="26">
        <f>Q68/S68-1</f>
        <v>0.10628769451201237</v>
      </c>
      <c r="V68" s="38"/>
    </row>
    <row r="69" spans="2:22" x14ac:dyDescent="0.2">
      <c r="B69" s="126" t="s">
        <v>34</v>
      </c>
      <c r="C69" s="127"/>
      <c r="D69" s="27">
        <v>36388</v>
      </c>
      <c r="E69" s="28">
        <v>1</v>
      </c>
      <c r="F69" s="27">
        <v>34703</v>
      </c>
      <c r="G69" s="28">
        <v>1</v>
      </c>
      <c r="H69" s="29">
        <v>4.855487998155783E-2</v>
      </c>
      <c r="I69" s="39"/>
      <c r="J69" s="27">
        <v>41581</v>
      </c>
      <c r="K69" s="29">
        <v>-0.12488877131382126</v>
      </c>
      <c r="L69" s="27"/>
      <c r="M69" s="30"/>
      <c r="O69" s="126" t="s">
        <v>34</v>
      </c>
      <c r="P69" s="127"/>
      <c r="Q69" s="27">
        <v>275062</v>
      </c>
      <c r="R69" s="28">
        <v>1</v>
      </c>
      <c r="S69" s="27">
        <v>247108</v>
      </c>
      <c r="T69" s="28">
        <v>1</v>
      </c>
      <c r="U69" s="29">
        <v>0.11312462566974757</v>
      </c>
      <c r="V69" s="39"/>
    </row>
    <row r="70" spans="2:22" x14ac:dyDescent="0.2">
      <c r="B70" s="31" t="s">
        <v>69</v>
      </c>
      <c r="O70" s="31" t="s">
        <v>69</v>
      </c>
    </row>
    <row r="71" spans="2:22" x14ac:dyDescent="0.2">
      <c r="B71" s="32" t="s">
        <v>68</v>
      </c>
      <c r="O71" s="32" t="s">
        <v>68</v>
      </c>
    </row>
  </sheetData>
  <mergeCells count="68">
    <mergeCell ref="B3:O3"/>
    <mergeCell ref="B39:L39"/>
    <mergeCell ref="O39:V39"/>
    <mergeCell ref="O67:P67"/>
    <mergeCell ref="O68:P68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31:C31"/>
    <mergeCell ref="B32:C32"/>
    <mergeCell ref="B33:C33"/>
    <mergeCell ref="B38:L38"/>
    <mergeCell ref="D41:I41"/>
    <mergeCell ref="J41:L41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B44:B46"/>
    <mergeCell ref="B41:B43"/>
    <mergeCell ref="C41:C43"/>
    <mergeCell ref="F43:G44"/>
    <mergeCell ref="J43:J44"/>
    <mergeCell ref="D42:I42"/>
    <mergeCell ref="D43:E44"/>
    <mergeCell ref="C44:C46"/>
    <mergeCell ref="H45:H46"/>
    <mergeCell ref="J42:L42"/>
    <mergeCell ref="H7:H8"/>
    <mergeCell ref="J45:J46"/>
    <mergeCell ref="I7:I8"/>
    <mergeCell ref="J7:J8"/>
    <mergeCell ref="M7:N8"/>
    <mergeCell ref="L43:L44"/>
    <mergeCell ref="L45:L46"/>
    <mergeCell ref="O7:O8"/>
    <mergeCell ref="U43:U44"/>
    <mergeCell ref="P44:P46"/>
    <mergeCell ref="U45:U46"/>
    <mergeCell ref="J9:J10"/>
    <mergeCell ref="O38:V38"/>
    <mergeCell ref="O41:O43"/>
    <mergeCell ref="P41:P43"/>
    <mergeCell ref="Q41:V41"/>
    <mergeCell ref="Q42:V42"/>
    <mergeCell ref="V45:V46"/>
    <mergeCell ref="V43:V44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AB7A8-EDEB-47D0-B3F2-94F4745FF483}">
  <dimension ref="A1:H20"/>
  <sheetViews>
    <sheetView showGridLines="0" workbookViewId="0"/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3"/>
      <c r="C1" s="33"/>
      <c r="D1" s="33"/>
      <c r="E1" s="33"/>
      <c r="F1" s="33"/>
      <c r="G1" s="33"/>
      <c r="H1" s="3">
        <v>45140</v>
      </c>
    </row>
    <row r="2" spans="1:8" x14ac:dyDescent="0.2">
      <c r="A2" s="33"/>
      <c r="B2" s="33"/>
      <c r="C2" s="33"/>
      <c r="D2" s="33"/>
      <c r="E2" s="33"/>
      <c r="F2" s="33"/>
      <c r="G2" s="33"/>
      <c r="H2" s="40" t="s">
        <v>85</v>
      </c>
    </row>
    <row r="3" spans="1:8" ht="14.45" customHeight="1" x14ac:dyDescent="0.2">
      <c r="A3" s="33"/>
      <c r="B3" s="128" t="s">
        <v>72</v>
      </c>
      <c r="C3" s="129"/>
      <c r="D3" s="129"/>
      <c r="E3" s="129"/>
      <c r="F3" s="129"/>
      <c r="G3" s="129"/>
      <c r="H3" s="130"/>
    </row>
    <row r="4" spans="1:8" x14ac:dyDescent="0.2">
      <c r="A4" s="33"/>
      <c r="B4" s="131"/>
      <c r="C4" s="132"/>
      <c r="D4" s="132"/>
      <c r="E4" s="132"/>
      <c r="F4" s="132"/>
      <c r="G4" s="132"/>
      <c r="H4" s="133"/>
    </row>
    <row r="5" spans="1:8" ht="21" customHeight="1" x14ac:dyDescent="0.2">
      <c r="A5" s="33"/>
      <c r="B5" s="134" t="s">
        <v>73</v>
      </c>
      <c r="C5" s="136" t="s">
        <v>177</v>
      </c>
      <c r="D5" s="137"/>
      <c r="E5" s="136" t="s">
        <v>178</v>
      </c>
      <c r="F5" s="137"/>
      <c r="G5" s="138" t="s">
        <v>86</v>
      </c>
      <c r="H5" s="138" t="s">
        <v>87</v>
      </c>
    </row>
    <row r="6" spans="1:8" ht="21" customHeight="1" x14ac:dyDescent="0.2">
      <c r="A6" s="33"/>
      <c r="B6" s="135"/>
      <c r="C6" s="63" t="s">
        <v>88</v>
      </c>
      <c r="D6" s="64" t="s">
        <v>74</v>
      </c>
      <c r="E6" s="63" t="s">
        <v>88</v>
      </c>
      <c r="F6" s="64" t="s">
        <v>74</v>
      </c>
      <c r="G6" s="139"/>
      <c r="H6" s="139"/>
    </row>
    <row r="7" spans="1:8" x14ac:dyDescent="0.2">
      <c r="A7" s="33"/>
      <c r="B7" s="41" t="s">
        <v>75</v>
      </c>
      <c r="C7" s="42" t="s">
        <v>179</v>
      </c>
      <c r="D7" s="43">
        <v>0.47962429383103744</v>
      </c>
      <c r="E7" s="42" t="s">
        <v>180</v>
      </c>
      <c r="F7" s="43">
        <v>0.44476154466992895</v>
      </c>
      <c r="G7" s="44">
        <v>3.2067510548523082E-2</v>
      </c>
      <c r="H7" s="45" t="s">
        <v>181</v>
      </c>
    </row>
    <row r="8" spans="1:8" x14ac:dyDescent="0.2">
      <c r="A8" s="33"/>
      <c r="B8" s="41" t="s">
        <v>76</v>
      </c>
      <c r="C8" s="46" t="s">
        <v>182</v>
      </c>
      <c r="D8" s="43">
        <v>0.10840199426971203</v>
      </c>
      <c r="E8" s="42" t="s">
        <v>183</v>
      </c>
      <c r="F8" s="43">
        <v>0.10065367080876311</v>
      </c>
      <c r="G8" s="47">
        <v>3.3582089552238736E-2</v>
      </c>
      <c r="H8" s="45" t="s">
        <v>184</v>
      </c>
    </row>
    <row r="9" spans="1:8" x14ac:dyDescent="0.2">
      <c r="A9" s="33"/>
      <c r="B9" s="41" t="s">
        <v>89</v>
      </c>
      <c r="C9" s="42" t="s">
        <v>185</v>
      </c>
      <c r="D9" s="43">
        <v>0.41197371189925058</v>
      </c>
      <c r="E9" s="42" t="s">
        <v>186</v>
      </c>
      <c r="F9" s="43">
        <v>0.45458478452130791</v>
      </c>
      <c r="G9" s="47">
        <v>0.22789783889980364</v>
      </c>
      <c r="H9" s="48" t="s">
        <v>187</v>
      </c>
    </row>
    <row r="10" spans="1:8" x14ac:dyDescent="0.2">
      <c r="A10" s="33"/>
      <c r="B10" s="49" t="s">
        <v>77</v>
      </c>
      <c r="C10" s="50"/>
      <c r="D10" s="43"/>
      <c r="E10" s="50"/>
      <c r="F10" s="43"/>
      <c r="G10" s="51"/>
      <c r="H10" s="52"/>
    </row>
    <row r="11" spans="1:8" x14ac:dyDescent="0.2">
      <c r="A11" s="33"/>
      <c r="B11" s="49" t="s">
        <v>78</v>
      </c>
      <c r="C11" s="53" t="s">
        <v>188</v>
      </c>
      <c r="D11" s="43">
        <v>2.2682389886203604E-2</v>
      </c>
      <c r="E11" s="53" t="s">
        <v>189</v>
      </c>
      <c r="F11" s="43">
        <v>3.5075728381237688E-2</v>
      </c>
      <c r="G11" s="47">
        <v>0.71428571428571441</v>
      </c>
      <c r="H11" s="48" t="s">
        <v>125</v>
      </c>
    </row>
    <row r="12" spans="1:8" x14ac:dyDescent="0.2">
      <c r="A12" s="33"/>
      <c r="B12" s="49" t="s">
        <v>79</v>
      </c>
      <c r="C12" s="53" t="s">
        <v>190</v>
      </c>
      <c r="D12" s="43">
        <v>2.4102821438399404E-2</v>
      </c>
      <c r="E12" s="53" t="s">
        <v>191</v>
      </c>
      <c r="F12" s="43">
        <v>2.8142745999083844E-2</v>
      </c>
      <c r="G12" s="47">
        <v>0.28333333333333344</v>
      </c>
      <c r="H12" s="48" t="s">
        <v>192</v>
      </c>
    </row>
    <row r="13" spans="1:8" x14ac:dyDescent="0.2">
      <c r="A13" s="33"/>
      <c r="B13" s="49" t="s">
        <v>80</v>
      </c>
      <c r="C13" s="53">
        <v>4.1000000000000002E-2</v>
      </c>
      <c r="D13" s="43">
        <v>1.6591935509979443E-4</v>
      </c>
      <c r="E13" s="53">
        <v>7.5999999999999998E-2</v>
      </c>
      <c r="F13" s="43">
        <v>2.7630134296994857E-4</v>
      </c>
      <c r="G13" s="47">
        <v>0.85365853658536572</v>
      </c>
      <c r="H13" s="48" t="s">
        <v>91</v>
      </c>
    </row>
    <row r="14" spans="1:8" x14ac:dyDescent="0.2">
      <c r="A14" s="33"/>
      <c r="B14" s="49" t="s">
        <v>81</v>
      </c>
      <c r="C14" s="53" t="s">
        <v>193</v>
      </c>
      <c r="D14" s="43">
        <v>0.16242695501562071</v>
      </c>
      <c r="E14" s="53" t="s">
        <v>194</v>
      </c>
      <c r="F14" s="43">
        <v>0.17537137081821552</v>
      </c>
      <c r="G14" s="47">
        <v>0.20199501246882789</v>
      </c>
      <c r="H14" s="48" t="s">
        <v>133</v>
      </c>
    </row>
    <row r="15" spans="1:8" x14ac:dyDescent="0.2">
      <c r="A15" s="33"/>
      <c r="B15" s="49" t="s">
        <v>82</v>
      </c>
      <c r="C15" s="53" t="s">
        <v>195</v>
      </c>
      <c r="D15" s="43">
        <v>0.17262087832041051</v>
      </c>
      <c r="E15" s="53" t="s">
        <v>196</v>
      </c>
      <c r="F15" s="43">
        <v>0.1893136820062386</v>
      </c>
      <c r="G15" s="47">
        <v>0.22014051522248246</v>
      </c>
      <c r="H15" s="48" t="s">
        <v>197</v>
      </c>
    </row>
    <row r="16" spans="1:8" x14ac:dyDescent="0.2">
      <c r="A16" s="33"/>
      <c r="B16" s="49" t="s">
        <v>83</v>
      </c>
      <c r="C16" s="54" t="s">
        <v>198</v>
      </c>
      <c r="D16" s="43">
        <v>2.996665425643848E-2</v>
      </c>
      <c r="E16" s="54" t="s">
        <v>199</v>
      </c>
      <c r="F16" s="43">
        <v>2.6401320429575877E-2</v>
      </c>
      <c r="G16" s="47">
        <v>-1.3513513513513598E-2</v>
      </c>
      <c r="H16" s="45" t="s">
        <v>122</v>
      </c>
    </row>
    <row r="17" spans="1:8" x14ac:dyDescent="0.2">
      <c r="A17" s="33"/>
      <c r="B17" s="49" t="s">
        <v>84</v>
      </c>
      <c r="C17" s="50">
        <v>0</v>
      </c>
      <c r="D17" s="43">
        <v>0</v>
      </c>
      <c r="E17" s="50">
        <v>0</v>
      </c>
      <c r="F17" s="43">
        <v>0</v>
      </c>
      <c r="G17" s="47" t="s">
        <v>117</v>
      </c>
      <c r="H17" s="48" t="s">
        <v>91</v>
      </c>
    </row>
    <row r="18" spans="1:8" x14ac:dyDescent="0.2">
      <c r="A18" s="33"/>
      <c r="B18" s="55" t="s">
        <v>90</v>
      </c>
      <c r="C18" s="65">
        <v>0</v>
      </c>
      <c r="D18" s="56">
        <v>8.0936270780984643E-6</v>
      </c>
      <c r="E18" s="65">
        <v>1E-3</v>
      </c>
      <c r="F18" s="56">
        <v>3.6355439865243255E-6</v>
      </c>
      <c r="G18" s="57"/>
      <c r="H18" s="58" t="s">
        <v>91</v>
      </c>
    </row>
    <row r="19" spans="1:8" x14ac:dyDescent="0.2">
      <c r="A19" s="33"/>
      <c r="B19" s="33" t="s">
        <v>69</v>
      </c>
      <c r="C19" s="33"/>
      <c r="D19" s="33"/>
      <c r="E19" s="33"/>
      <c r="F19" s="33"/>
      <c r="G19" s="33"/>
      <c r="H19" s="33"/>
    </row>
    <row r="20" spans="1:8" x14ac:dyDescent="0.2">
      <c r="B20" s="4" t="s">
        <v>68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45140</v>
      </c>
    </row>
    <row r="2" spans="2:22" x14ac:dyDescent="0.2">
      <c r="D2" s="2"/>
      <c r="L2" s="3"/>
      <c r="O2" s="141" t="s">
        <v>106</v>
      </c>
      <c r="P2" s="141"/>
      <c r="Q2" s="141"/>
      <c r="R2" s="141"/>
      <c r="S2" s="141"/>
      <c r="T2" s="141"/>
      <c r="U2" s="141"/>
      <c r="V2" s="141"/>
    </row>
    <row r="3" spans="2:22" ht="14.45" customHeight="1" x14ac:dyDescent="0.2">
      <c r="B3" s="99" t="s">
        <v>140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30"/>
      <c r="N3" s="33"/>
      <c r="O3" s="141"/>
      <c r="P3" s="141"/>
      <c r="Q3" s="141"/>
      <c r="R3" s="141"/>
      <c r="S3" s="141"/>
      <c r="T3" s="141"/>
      <c r="U3" s="141"/>
      <c r="V3" s="141"/>
    </row>
    <row r="4" spans="2:22" ht="14.45" customHeight="1" x14ac:dyDescent="0.2">
      <c r="B4" s="140" t="s">
        <v>141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30"/>
      <c r="N4" s="33"/>
      <c r="O4" s="140" t="s">
        <v>123</v>
      </c>
      <c r="P4" s="140"/>
      <c r="Q4" s="140"/>
      <c r="R4" s="140"/>
      <c r="S4" s="140"/>
      <c r="T4" s="140"/>
      <c r="U4" s="140"/>
      <c r="V4" s="140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00" t="s">
        <v>0</v>
      </c>
      <c r="C6" s="102" t="s">
        <v>1</v>
      </c>
      <c r="D6" s="123" t="s">
        <v>134</v>
      </c>
      <c r="E6" s="117"/>
      <c r="F6" s="117"/>
      <c r="G6" s="117"/>
      <c r="H6" s="117"/>
      <c r="I6" s="120"/>
      <c r="J6" s="117" t="s">
        <v>126</v>
      </c>
      <c r="K6" s="117"/>
      <c r="L6" s="120"/>
      <c r="M6" s="30"/>
      <c r="N6" s="30"/>
      <c r="O6" s="100" t="s">
        <v>0</v>
      </c>
      <c r="P6" s="102" t="s">
        <v>1</v>
      </c>
      <c r="Q6" s="123" t="s">
        <v>144</v>
      </c>
      <c r="R6" s="117"/>
      <c r="S6" s="117"/>
      <c r="T6" s="117"/>
      <c r="U6" s="117"/>
      <c r="V6" s="120"/>
    </row>
    <row r="7" spans="2:22" ht="14.45" customHeight="1" thickBot="1" x14ac:dyDescent="0.25">
      <c r="B7" s="101"/>
      <c r="C7" s="103"/>
      <c r="D7" s="112" t="s">
        <v>135</v>
      </c>
      <c r="E7" s="113"/>
      <c r="F7" s="113"/>
      <c r="G7" s="113"/>
      <c r="H7" s="113"/>
      <c r="I7" s="114"/>
      <c r="J7" s="113" t="s">
        <v>127</v>
      </c>
      <c r="K7" s="113"/>
      <c r="L7" s="114"/>
      <c r="M7" s="30"/>
      <c r="N7" s="30"/>
      <c r="O7" s="101"/>
      <c r="P7" s="103"/>
      <c r="Q7" s="112" t="s">
        <v>139</v>
      </c>
      <c r="R7" s="113"/>
      <c r="S7" s="113"/>
      <c r="T7" s="113"/>
      <c r="U7" s="113"/>
      <c r="V7" s="114"/>
    </row>
    <row r="8" spans="2:22" ht="14.45" customHeight="1" x14ac:dyDescent="0.2">
      <c r="B8" s="101"/>
      <c r="C8" s="103"/>
      <c r="D8" s="106">
        <v>2023</v>
      </c>
      <c r="E8" s="107"/>
      <c r="F8" s="106">
        <v>2022</v>
      </c>
      <c r="G8" s="107"/>
      <c r="H8" s="91" t="s">
        <v>5</v>
      </c>
      <c r="I8" s="91" t="s">
        <v>47</v>
      </c>
      <c r="J8" s="91">
        <v>2022</v>
      </c>
      <c r="K8" s="91" t="s">
        <v>136</v>
      </c>
      <c r="L8" s="91" t="s">
        <v>142</v>
      </c>
      <c r="M8" s="30"/>
      <c r="N8" s="30"/>
      <c r="O8" s="101"/>
      <c r="P8" s="103"/>
      <c r="Q8" s="106">
        <v>2023</v>
      </c>
      <c r="R8" s="107"/>
      <c r="S8" s="106">
        <v>2022</v>
      </c>
      <c r="T8" s="107"/>
      <c r="U8" s="91" t="s">
        <v>5</v>
      </c>
      <c r="V8" s="91" t="s">
        <v>63</v>
      </c>
    </row>
    <row r="9" spans="2:22" ht="14.45" customHeight="1" thickBot="1" x14ac:dyDescent="0.25">
      <c r="B9" s="110" t="s">
        <v>6</v>
      </c>
      <c r="C9" s="93" t="s">
        <v>7</v>
      </c>
      <c r="D9" s="108"/>
      <c r="E9" s="109"/>
      <c r="F9" s="108"/>
      <c r="G9" s="109"/>
      <c r="H9" s="92"/>
      <c r="I9" s="92"/>
      <c r="J9" s="92"/>
      <c r="K9" s="92"/>
      <c r="L9" s="92"/>
      <c r="M9" s="30"/>
      <c r="N9" s="30"/>
      <c r="O9" s="110" t="s">
        <v>6</v>
      </c>
      <c r="P9" s="93" t="s">
        <v>7</v>
      </c>
      <c r="Q9" s="108"/>
      <c r="R9" s="109"/>
      <c r="S9" s="108"/>
      <c r="T9" s="109"/>
      <c r="U9" s="92"/>
      <c r="V9" s="92"/>
    </row>
    <row r="10" spans="2:22" ht="14.45" customHeight="1" x14ac:dyDescent="0.2">
      <c r="B10" s="110"/>
      <c r="C10" s="93"/>
      <c r="D10" s="7" t="s">
        <v>8</v>
      </c>
      <c r="E10" s="8" t="s">
        <v>2</v>
      </c>
      <c r="F10" s="7" t="s">
        <v>8</v>
      </c>
      <c r="G10" s="8" t="s">
        <v>2</v>
      </c>
      <c r="H10" s="95" t="s">
        <v>9</v>
      </c>
      <c r="I10" s="95" t="s">
        <v>48</v>
      </c>
      <c r="J10" s="95" t="s">
        <v>8</v>
      </c>
      <c r="K10" s="95" t="s">
        <v>137</v>
      </c>
      <c r="L10" s="95" t="s">
        <v>143</v>
      </c>
      <c r="M10" s="30"/>
      <c r="N10" s="30"/>
      <c r="O10" s="110"/>
      <c r="P10" s="93"/>
      <c r="Q10" s="7" t="s">
        <v>8</v>
      </c>
      <c r="R10" s="8" t="s">
        <v>2</v>
      </c>
      <c r="S10" s="7" t="s">
        <v>8</v>
      </c>
      <c r="T10" s="8" t="s">
        <v>2</v>
      </c>
      <c r="U10" s="95" t="s">
        <v>9</v>
      </c>
      <c r="V10" s="95" t="s">
        <v>64</v>
      </c>
    </row>
    <row r="11" spans="2:22" ht="14.45" customHeight="1" thickBot="1" x14ac:dyDescent="0.25">
      <c r="B11" s="111"/>
      <c r="C11" s="94"/>
      <c r="D11" s="10" t="s">
        <v>10</v>
      </c>
      <c r="E11" s="11" t="s">
        <v>11</v>
      </c>
      <c r="F11" s="10" t="s">
        <v>10</v>
      </c>
      <c r="G11" s="11" t="s">
        <v>11</v>
      </c>
      <c r="H11" s="96"/>
      <c r="I11" s="96"/>
      <c r="J11" s="96" t="s">
        <v>10</v>
      </c>
      <c r="K11" s="96"/>
      <c r="L11" s="96"/>
      <c r="M11" s="30"/>
      <c r="N11" s="30"/>
      <c r="O11" s="111"/>
      <c r="P11" s="94"/>
      <c r="Q11" s="10" t="s">
        <v>10</v>
      </c>
      <c r="R11" s="11" t="s">
        <v>11</v>
      </c>
      <c r="S11" s="10" t="s">
        <v>10</v>
      </c>
      <c r="T11" s="11" t="s">
        <v>11</v>
      </c>
      <c r="U11" s="96"/>
      <c r="V11" s="96"/>
    </row>
    <row r="12" spans="2:22" ht="14.45" customHeight="1" thickBot="1" x14ac:dyDescent="0.25">
      <c r="B12" s="13">
        <v>1</v>
      </c>
      <c r="C12" s="14" t="s">
        <v>19</v>
      </c>
      <c r="D12" s="15">
        <v>1895</v>
      </c>
      <c r="E12" s="16">
        <v>0.19079742247281514</v>
      </c>
      <c r="F12" s="15">
        <v>1998</v>
      </c>
      <c r="G12" s="16">
        <v>0.18625897268574626</v>
      </c>
      <c r="H12" s="17">
        <v>-5.1551551551551555E-2</v>
      </c>
      <c r="I12" s="35">
        <v>0</v>
      </c>
      <c r="J12" s="15">
        <v>1830</v>
      </c>
      <c r="K12" s="17">
        <v>3.5519125683060038E-2</v>
      </c>
      <c r="L12" s="35">
        <v>0</v>
      </c>
      <c r="M12" s="30"/>
      <c r="N12" s="30"/>
      <c r="O12" s="13">
        <v>1</v>
      </c>
      <c r="P12" s="14" t="s">
        <v>19</v>
      </c>
      <c r="Q12" s="15">
        <v>15144</v>
      </c>
      <c r="R12" s="16">
        <v>0.19947050223258386</v>
      </c>
      <c r="S12" s="15">
        <v>14095</v>
      </c>
      <c r="T12" s="16">
        <v>0.19107719003334869</v>
      </c>
      <c r="U12" s="17">
        <v>7.4423554451933382E-2</v>
      </c>
      <c r="V12" s="35">
        <v>0</v>
      </c>
    </row>
    <row r="13" spans="2:22" ht="14.45" customHeight="1" thickBot="1" x14ac:dyDescent="0.25">
      <c r="B13" s="19">
        <v>2</v>
      </c>
      <c r="C13" s="20" t="s">
        <v>22</v>
      </c>
      <c r="D13" s="21">
        <v>1369</v>
      </c>
      <c r="E13" s="22">
        <v>0.13783729359645591</v>
      </c>
      <c r="F13" s="21">
        <v>1189</v>
      </c>
      <c r="G13" s="22">
        <v>0.11084180106273889</v>
      </c>
      <c r="H13" s="23">
        <v>0.1513877207737595</v>
      </c>
      <c r="I13" s="36">
        <v>0</v>
      </c>
      <c r="J13" s="21">
        <v>1319</v>
      </c>
      <c r="K13" s="23">
        <v>3.7907505686125775E-2</v>
      </c>
      <c r="L13" s="36">
        <v>0</v>
      </c>
      <c r="M13" s="30"/>
      <c r="N13" s="30"/>
      <c r="O13" s="19">
        <v>2</v>
      </c>
      <c r="P13" s="20" t="s">
        <v>22</v>
      </c>
      <c r="Q13" s="21">
        <v>8758</v>
      </c>
      <c r="R13" s="22">
        <v>0.11535675241369318</v>
      </c>
      <c r="S13" s="21">
        <v>8878</v>
      </c>
      <c r="T13" s="22">
        <v>0.1203535504161809</v>
      </c>
      <c r="U13" s="23">
        <v>-1.3516557783284533E-2</v>
      </c>
      <c r="V13" s="36">
        <v>0</v>
      </c>
    </row>
    <row r="14" spans="2:22" ht="14.45" customHeight="1" thickBot="1" x14ac:dyDescent="0.25">
      <c r="B14" s="13">
        <v>3</v>
      </c>
      <c r="C14" s="14" t="s">
        <v>17</v>
      </c>
      <c r="D14" s="15">
        <v>1007</v>
      </c>
      <c r="E14" s="16">
        <v>0.10138944824808699</v>
      </c>
      <c r="F14" s="15">
        <v>931</v>
      </c>
      <c r="G14" s="16">
        <v>8.6790342127342227E-2</v>
      </c>
      <c r="H14" s="17">
        <v>8.163265306122458E-2</v>
      </c>
      <c r="I14" s="35">
        <v>2</v>
      </c>
      <c r="J14" s="15">
        <v>1164</v>
      </c>
      <c r="K14" s="17">
        <v>-0.13487972508591062</v>
      </c>
      <c r="L14" s="35">
        <v>0</v>
      </c>
      <c r="M14" s="30"/>
      <c r="N14" s="30"/>
      <c r="O14" s="13">
        <v>3</v>
      </c>
      <c r="P14" s="14" t="s">
        <v>17</v>
      </c>
      <c r="Q14" s="15">
        <v>7442</v>
      </c>
      <c r="R14" s="16">
        <v>9.8022944903254694E-2</v>
      </c>
      <c r="S14" s="15">
        <v>6089</v>
      </c>
      <c r="T14" s="16">
        <v>8.2544803839167097E-2</v>
      </c>
      <c r="U14" s="17">
        <v>0.22220397438002948</v>
      </c>
      <c r="V14" s="35">
        <v>1</v>
      </c>
    </row>
    <row r="15" spans="2:22" ht="14.45" customHeight="1" thickBot="1" x14ac:dyDescent="0.25">
      <c r="B15" s="19">
        <v>4</v>
      </c>
      <c r="C15" s="20" t="s">
        <v>18</v>
      </c>
      <c r="D15" s="21">
        <v>768</v>
      </c>
      <c r="E15" s="22">
        <v>7.732581554571083E-2</v>
      </c>
      <c r="F15" s="21">
        <v>1108</v>
      </c>
      <c r="G15" s="22">
        <v>0.10329076162953295</v>
      </c>
      <c r="H15" s="23">
        <v>-0.30685920577617332</v>
      </c>
      <c r="I15" s="36">
        <v>-1</v>
      </c>
      <c r="J15" s="21">
        <v>853</v>
      </c>
      <c r="K15" s="23">
        <v>-9.9648300117233246E-2</v>
      </c>
      <c r="L15" s="36">
        <v>1</v>
      </c>
      <c r="M15" s="30"/>
      <c r="N15" s="30"/>
      <c r="O15" s="19">
        <v>4</v>
      </c>
      <c r="P15" s="20" t="s">
        <v>18</v>
      </c>
      <c r="Q15" s="21">
        <v>5388</v>
      </c>
      <c r="R15" s="22">
        <v>7.0968506737266374E-2</v>
      </c>
      <c r="S15" s="21">
        <v>5396</v>
      </c>
      <c r="T15" s="22">
        <v>7.315023181411491E-2</v>
      </c>
      <c r="U15" s="23">
        <v>-1.4825796886582809E-3</v>
      </c>
      <c r="V15" s="36">
        <v>2</v>
      </c>
    </row>
    <row r="16" spans="2:22" ht="14.45" customHeight="1" thickBot="1" x14ac:dyDescent="0.25">
      <c r="B16" s="13">
        <v>5</v>
      </c>
      <c r="C16" s="14" t="s">
        <v>23</v>
      </c>
      <c r="D16" s="15">
        <v>704</v>
      </c>
      <c r="E16" s="16">
        <v>7.0881997583568265E-2</v>
      </c>
      <c r="F16" s="15">
        <v>910</v>
      </c>
      <c r="G16" s="16">
        <v>8.4832665237251789E-2</v>
      </c>
      <c r="H16" s="17">
        <v>-0.22637362637362635</v>
      </c>
      <c r="I16" s="35">
        <v>1</v>
      </c>
      <c r="J16" s="15">
        <v>861</v>
      </c>
      <c r="K16" s="17">
        <v>-0.18234610917537741</v>
      </c>
      <c r="L16" s="35">
        <v>-1</v>
      </c>
      <c r="M16" s="30"/>
      <c r="N16" s="30"/>
      <c r="O16" s="13">
        <v>5</v>
      </c>
      <c r="P16" s="14" t="s">
        <v>23</v>
      </c>
      <c r="Q16" s="15">
        <v>5359</v>
      </c>
      <c r="R16" s="16">
        <v>7.0586530735896519E-2</v>
      </c>
      <c r="S16" s="15">
        <v>6060</v>
      </c>
      <c r="T16" s="16">
        <v>8.2151668790499691E-2</v>
      </c>
      <c r="U16" s="17">
        <v>-0.11567656765676571</v>
      </c>
      <c r="V16" s="35">
        <v>0</v>
      </c>
    </row>
    <row r="17" spans="2:22" ht="14.45" customHeight="1" thickBot="1" x14ac:dyDescent="0.25">
      <c r="B17" s="19">
        <v>6</v>
      </c>
      <c r="C17" s="20" t="s">
        <v>29</v>
      </c>
      <c r="D17" s="21">
        <v>466</v>
      </c>
      <c r="E17" s="22">
        <v>4.6919049536850582E-2</v>
      </c>
      <c r="F17" s="21">
        <v>993</v>
      </c>
      <c r="G17" s="22">
        <v>9.2570150088561579E-2</v>
      </c>
      <c r="H17" s="23">
        <v>-0.53071500503524671</v>
      </c>
      <c r="I17" s="36">
        <v>-2</v>
      </c>
      <c r="J17" s="21">
        <v>648</v>
      </c>
      <c r="K17" s="23">
        <v>-0.28086419753086422</v>
      </c>
      <c r="L17" s="36">
        <v>0</v>
      </c>
      <c r="M17" s="30"/>
      <c r="N17" s="30"/>
      <c r="O17" s="19">
        <v>6</v>
      </c>
      <c r="P17" s="20" t="s">
        <v>29</v>
      </c>
      <c r="Q17" s="21">
        <v>4939</v>
      </c>
      <c r="R17" s="22">
        <v>6.5054464509160845E-2</v>
      </c>
      <c r="S17" s="21">
        <v>6369</v>
      </c>
      <c r="T17" s="22">
        <v>8.6340590515955856E-2</v>
      </c>
      <c r="U17" s="23">
        <v>-0.2245250431778929</v>
      </c>
      <c r="V17" s="36">
        <v>-3</v>
      </c>
    </row>
    <row r="18" spans="2:22" ht="14.45" customHeight="1" thickBot="1" x14ac:dyDescent="0.25">
      <c r="B18" s="13">
        <v>7</v>
      </c>
      <c r="C18" s="14" t="s">
        <v>30</v>
      </c>
      <c r="D18" s="15">
        <v>439</v>
      </c>
      <c r="E18" s="16">
        <v>4.4200563834071685E-2</v>
      </c>
      <c r="F18" s="15">
        <v>311</v>
      </c>
      <c r="G18" s="16">
        <v>2.8992262515148689E-2</v>
      </c>
      <c r="H18" s="17">
        <v>0.41157556270096474</v>
      </c>
      <c r="I18" s="35">
        <v>2</v>
      </c>
      <c r="J18" s="15">
        <v>319</v>
      </c>
      <c r="K18" s="17">
        <v>0.37617554858934166</v>
      </c>
      <c r="L18" s="35">
        <v>3</v>
      </c>
      <c r="M18" s="30"/>
      <c r="N18" s="30"/>
      <c r="O18" s="13">
        <v>7</v>
      </c>
      <c r="P18" s="14" t="s">
        <v>24</v>
      </c>
      <c r="Q18" s="15">
        <v>3064</v>
      </c>
      <c r="R18" s="16">
        <v>4.0357740282662244E-2</v>
      </c>
      <c r="S18" s="15">
        <v>2568</v>
      </c>
      <c r="T18" s="16">
        <v>3.4812786378548385E-2</v>
      </c>
      <c r="U18" s="17">
        <v>0.19314641744548289</v>
      </c>
      <c r="V18" s="35">
        <v>0</v>
      </c>
    </row>
    <row r="19" spans="2:22" ht="14.45" customHeight="1" thickBot="1" x14ac:dyDescent="0.25">
      <c r="B19" s="19">
        <v>8</v>
      </c>
      <c r="C19" s="20" t="s">
        <v>24</v>
      </c>
      <c r="D19" s="21">
        <v>435</v>
      </c>
      <c r="E19" s="22">
        <v>4.3797825211437776E-2</v>
      </c>
      <c r="F19" s="21">
        <v>242</v>
      </c>
      <c r="G19" s="22">
        <v>2.2559895590565864E-2</v>
      </c>
      <c r="H19" s="23">
        <v>0.79752066115702469</v>
      </c>
      <c r="I19" s="36">
        <v>2</v>
      </c>
      <c r="J19" s="21">
        <v>552</v>
      </c>
      <c r="K19" s="23">
        <v>-0.21195652173913049</v>
      </c>
      <c r="L19" s="36">
        <v>-1</v>
      </c>
      <c r="M19" s="30"/>
      <c r="N19" s="30"/>
      <c r="O19" s="19">
        <v>8</v>
      </c>
      <c r="P19" s="20" t="s">
        <v>30</v>
      </c>
      <c r="Q19" s="21">
        <v>2695</v>
      </c>
      <c r="R19" s="22">
        <v>3.5497424954887315E-2</v>
      </c>
      <c r="S19" s="21">
        <v>1688</v>
      </c>
      <c r="T19" s="22">
        <v>2.2883171108640837E-2</v>
      </c>
      <c r="U19" s="23">
        <v>0.59656398104265396</v>
      </c>
      <c r="V19" s="36">
        <v>3</v>
      </c>
    </row>
    <row r="20" spans="2:22" ht="14.45" customHeight="1" thickBot="1" x14ac:dyDescent="0.25">
      <c r="B20" s="13">
        <v>9</v>
      </c>
      <c r="C20" s="14" t="s">
        <v>32</v>
      </c>
      <c r="D20" s="15">
        <v>345</v>
      </c>
      <c r="E20" s="16">
        <v>3.4736206202174789E-2</v>
      </c>
      <c r="F20" s="15">
        <v>163</v>
      </c>
      <c r="G20" s="16">
        <v>1.5195301575463782E-2</v>
      </c>
      <c r="H20" s="17">
        <v>1.1165644171779143</v>
      </c>
      <c r="I20" s="35">
        <v>8</v>
      </c>
      <c r="J20" s="15">
        <v>307</v>
      </c>
      <c r="K20" s="17">
        <v>0.12377850162866455</v>
      </c>
      <c r="L20" s="35">
        <v>2</v>
      </c>
      <c r="M20" s="30"/>
      <c r="N20" s="30"/>
      <c r="O20" s="13">
        <v>9</v>
      </c>
      <c r="P20" s="14" t="s">
        <v>39</v>
      </c>
      <c r="Q20" s="15">
        <v>2347</v>
      </c>
      <c r="R20" s="16">
        <v>3.0913712938449179E-2</v>
      </c>
      <c r="S20" s="15">
        <v>1725</v>
      </c>
      <c r="T20" s="16">
        <v>2.3384757205216496E-2</v>
      </c>
      <c r="U20" s="17">
        <v>0.36057971014492751</v>
      </c>
      <c r="V20" s="35">
        <v>1</v>
      </c>
    </row>
    <row r="21" spans="2:22" ht="14.45" customHeight="1" thickBot="1" x14ac:dyDescent="0.25">
      <c r="B21" s="19">
        <v>10</v>
      </c>
      <c r="C21" s="20" t="s">
        <v>31</v>
      </c>
      <c r="D21" s="21">
        <v>296</v>
      </c>
      <c r="E21" s="22">
        <v>2.9802658074909383E-2</v>
      </c>
      <c r="F21" s="21">
        <v>365</v>
      </c>
      <c r="G21" s="22">
        <v>3.4026288803952642E-2</v>
      </c>
      <c r="H21" s="23">
        <v>-0.18904109589041096</v>
      </c>
      <c r="I21" s="36">
        <v>-2</v>
      </c>
      <c r="J21" s="21">
        <v>321</v>
      </c>
      <c r="K21" s="23">
        <v>-7.7881619937694713E-2</v>
      </c>
      <c r="L21" s="36">
        <v>-1</v>
      </c>
      <c r="M21" s="30"/>
      <c r="N21" s="30"/>
      <c r="O21" s="19">
        <v>10</v>
      </c>
      <c r="P21" s="20" t="s">
        <v>32</v>
      </c>
      <c r="Q21" s="21">
        <v>2323</v>
      </c>
      <c r="R21" s="22">
        <v>3.0597594868349995E-2</v>
      </c>
      <c r="S21" s="21">
        <v>1225</v>
      </c>
      <c r="T21" s="22">
        <v>1.6606566710950843E-2</v>
      </c>
      <c r="U21" s="23">
        <v>0.89632653061224499</v>
      </c>
      <c r="V21" s="36">
        <v>7</v>
      </c>
    </row>
    <row r="22" spans="2:22" ht="14.45" customHeight="1" thickBot="1" x14ac:dyDescent="0.25">
      <c r="B22" s="13">
        <v>11</v>
      </c>
      <c r="C22" s="14" t="s">
        <v>39</v>
      </c>
      <c r="D22" s="15">
        <v>255</v>
      </c>
      <c r="E22" s="16">
        <v>2.56745871929118E-2</v>
      </c>
      <c r="F22" s="15">
        <v>180</v>
      </c>
      <c r="G22" s="16">
        <v>1.6780087629346508E-2</v>
      </c>
      <c r="H22" s="17">
        <v>0.41666666666666674</v>
      </c>
      <c r="I22" s="35">
        <v>2</v>
      </c>
      <c r="J22" s="15">
        <v>370</v>
      </c>
      <c r="K22" s="17">
        <v>-0.31081081081081086</v>
      </c>
      <c r="L22" s="35">
        <v>-3</v>
      </c>
      <c r="M22" s="30"/>
      <c r="N22" s="30"/>
      <c r="O22" s="13">
        <v>11</v>
      </c>
      <c r="P22" s="14" t="s">
        <v>31</v>
      </c>
      <c r="Q22" s="15">
        <v>2002</v>
      </c>
      <c r="R22" s="16">
        <v>2.6369515680773437E-2</v>
      </c>
      <c r="S22" s="15">
        <v>2410</v>
      </c>
      <c r="T22" s="16">
        <v>3.267087818236044E-2</v>
      </c>
      <c r="U22" s="17">
        <v>-0.16929460580912858</v>
      </c>
      <c r="V22" s="35">
        <v>-3</v>
      </c>
    </row>
    <row r="23" spans="2:22" ht="14.45" customHeight="1" thickBot="1" x14ac:dyDescent="0.25">
      <c r="B23" s="19">
        <v>12</v>
      </c>
      <c r="C23" s="20" t="s">
        <v>33</v>
      </c>
      <c r="D23" s="21">
        <v>217</v>
      </c>
      <c r="E23" s="22">
        <v>2.184857027788965E-2</v>
      </c>
      <c r="F23" s="21">
        <v>149</v>
      </c>
      <c r="G23" s="22">
        <v>1.3890183648736832E-2</v>
      </c>
      <c r="H23" s="23">
        <v>0.4563758389261745</v>
      </c>
      <c r="I23" s="36">
        <v>6</v>
      </c>
      <c r="J23" s="21">
        <v>179</v>
      </c>
      <c r="K23" s="23">
        <v>0.2122905027932962</v>
      </c>
      <c r="L23" s="36">
        <v>5</v>
      </c>
      <c r="M23" s="30"/>
      <c r="N23" s="30"/>
      <c r="O23" s="19">
        <v>12</v>
      </c>
      <c r="P23" s="20" t="s">
        <v>61</v>
      </c>
      <c r="Q23" s="21">
        <v>1828</v>
      </c>
      <c r="R23" s="22">
        <v>2.4077659672554364E-2</v>
      </c>
      <c r="S23" s="21">
        <v>766</v>
      </c>
      <c r="T23" s="22">
        <v>1.0384187837214977E-2</v>
      </c>
      <c r="U23" s="23">
        <v>1.3864229765013056</v>
      </c>
      <c r="V23" s="36">
        <v>10</v>
      </c>
    </row>
    <row r="24" spans="2:22" ht="14.45" customHeight="1" thickBot="1" x14ac:dyDescent="0.25">
      <c r="B24" s="13">
        <v>13</v>
      </c>
      <c r="C24" s="14" t="s">
        <v>16</v>
      </c>
      <c r="D24" s="15">
        <v>214</v>
      </c>
      <c r="E24" s="16">
        <v>2.1546516310914216E-2</v>
      </c>
      <c r="F24" s="15">
        <v>211</v>
      </c>
      <c r="G24" s="16">
        <v>1.9669991609956184E-2</v>
      </c>
      <c r="H24" s="17">
        <v>1.4218009478673022E-2</v>
      </c>
      <c r="I24" s="35">
        <v>-2</v>
      </c>
      <c r="J24" s="15">
        <v>218</v>
      </c>
      <c r="K24" s="17">
        <v>-1.834862385321101E-2</v>
      </c>
      <c r="L24" s="35">
        <v>3</v>
      </c>
      <c r="M24" s="30"/>
      <c r="N24" s="30"/>
      <c r="O24" s="13">
        <v>13</v>
      </c>
      <c r="P24" s="14" t="s">
        <v>16</v>
      </c>
      <c r="Q24" s="15">
        <v>1718</v>
      </c>
      <c r="R24" s="16">
        <v>2.2628785184599782E-2</v>
      </c>
      <c r="S24" s="15">
        <v>1642</v>
      </c>
      <c r="T24" s="16">
        <v>2.2259577583168398E-2</v>
      </c>
      <c r="U24" s="17">
        <v>4.628501827040199E-2</v>
      </c>
      <c r="V24" s="35">
        <v>-1</v>
      </c>
    </row>
    <row r="25" spans="2:22" ht="14.45" customHeight="1" thickBot="1" x14ac:dyDescent="0.25">
      <c r="B25" s="19">
        <v>14</v>
      </c>
      <c r="C25" s="20" t="s">
        <v>25</v>
      </c>
      <c r="D25" s="21">
        <v>209</v>
      </c>
      <c r="E25" s="22">
        <v>2.1043093032621828E-2</v>
      </c>
      <c r="F25" s="21">
        <v>195</v>
      </c>
      <c r="G25" s="22">
        <v>1.8178428265125383E-2</v>
      </c>
      <c r="H25" s="23">
        <v>7.1794871794871762E-2</v>
      </c>
      <c r="I25" s="36">
        <v>-2</v>
      </c>
      <c r="J25" s="21">
        <v>228</v>
      </c>
      <c r="K25" s="23">
        <v>-8.333333333333337E-2</v>
      </c>
      <c r="L25" s="36">
        <v>1</v>
      </c>
      <c r="M25" s="30"/>
      <c r="N25" s="30"/>
      <c r="O25" s="19">
        <v>14</v>
      </c>
      <c r="P25" s="20" t="s">
        <v>25</v>
      </c>
      <c r="Q25" s="21">
        <v>1331</v>
      </c>
      <c r="R25" s="22">
        <v>1.7531381304250471E-2</v>
      </c>
      <c r="S25" s="21">
        <v>1513</v>
      </c>
      <c r="T25" s="22">
        <v>2.0510804435647859E-2</v>
      </c>
      <c r="U25" s="23">
        <v>-0.12029081295439525</v>
      </c>
      <c r="V25" s="36">
        <v>0</v>
      </c>
    </row>
    <row r="26" spans="2:22" ht="14.45" customHeight="1" thickBot="1" x14ac:dyDescent="0.25">
      <c r="B26" s="13">
        <v>15</v>
      </c>
      <c r="C26" s="14" t="s">
        <v>116</v>
      </c>
      <c r="D26" s="15">
        <v>206</v>
      </c>
      <c r="E26" s="16">
        <v>2.0741039065646394E-2</v>
      </c>
      <c r="F26" s="15">
        <v>55</v>
      </c>
      <c r="G26" s="16">
        <v>5.1272489978558778E-3</v>
      </c>
      <c r="H26" s="17">
        <v>2.7454545454545456</v>
      </c>
      <c r="I26" s="35">
        <v>11</v>
      </c>
      <c r="J26" s="15">
        <v>231</v>
      </c>
      <c r="K26" s="17">
        <v>-0.10822510822510822</v>
      </c>
      <c r="L26" s="35">
        <v>-1</v>
      </c>
      <c r="M26" s="30"/>
      <c r="N26" s="30"/>
      <c r="O26" s="13">
        <v>15</v>
      </c>
      <c r="P26" s="14" t="s">
        <v>21</v>
      </c>
      <c r="Q26" s="15">
        <v>1325</v>
      </c>
      <c r="R26" s="16">
        <v>1.7452351786725676E-2</v>
      </c>
      <c r="S26" s="15">
        <v>2396</v>
      </c>
      <c r="T26" s="16">
        <v>3.2481088848521002E-2</v>
      </c>
      <c r="U26" s="17">
        <v>-0.44699499165275458</v>
      </c>
      <c r="V26" s="35">
        <v>-6</v>
      </c>
    </row>
    <row r="27" spans="2:22" ht="14.45" customHeight="1" thickBot="1" x14ac:dyDescent="0.25">
      <c r="B27" s="19">
        <v>16</v>
      </c>
      <c r="C27" s="20" t="s">
        <v>61</v>
      </c>
      <c r="D27" s="21">
        <v>169</v>
      </c>
      <c r="E27" s="22">
        <v>1.7015706806282723E-2</v>
      </c>
      <c r="F27" s="21">
        <v>168</v>
      </c>
      <c r="G27" s="22">
        <v>1.5661415120723408E-2</v>
      </c>
      <c r="H27" s="23">
        <v>5.9523809523809312E-3</v>
      </c>
      <c r="I27" s="36">
        <v>0</v>
      </c>
      <c r="J27" s="21">
        <v>249</v>
      </c>
      <c r="K27" s="23">
        <v>-0.32128514056224899</v>
      </c>
      <c r="L27" s="36">
        <v>-4</v>
      </c>
      <c r="M27" s="30"/>
      <c r="N27" s="30"/>
      <c r="O27" s="19">
        <v>16</v>
      </c>
      <c r="P27" s="20" t="s">
        <v>33</v>
      </c>
      <c r="Q27" s="21">
        <v>1299</v>
      </c>
      <c r="R27" s="22">
        <v>1.7109890544118229E-2</v>
      </c>
      <c r="S27" s="21">
        <v>1280</v>
      </c>
      <c r="T27" s="22">
        <v>1.7352167665320065E-2</v>
      </c>
      <c r="U27" s="23">
        <v>1.4843750000000044E-2</v>
      </c>
      <c r="V27" s="36">
        <v>0</v>
      </c>
    </row>
    <row r="28" spans="2:22" ht="14.45" customHeight="1" thickBot="1" x14ac:dyDescent="0.25">
      <c r="B28" s="13">
        <v>17</v>
      </c>
      <c r="C28" s="14" t="s">
        <v>21</v>
      </c>
      <c r="D28" s="15">
        <v>163</v>
      </c>
      <c r="E28" s="16">
        <v>1.6411598872331856E-2</v>
      </c>
      <c r="F28" s="15">
        <v>172</v>
      </c>
      <c r="G28" s="16">
        <v>1.6034305956931109E-2</v>
      </c>
      <c r="H28" s="17">
        <v>-5.2325581395348819E-2</v>
      </c>
      <c r="I28" s="35">
        <v>-2</v>
      </c>
      <c r="J28" s="15">
        <v>238</v>
      </c>
      <c r="K28" s="17">
        <v>-0.31512605042016806</v>
      </c>
      <c r="L28" s="35">
        <v>-4</v>
      </c>
      <c r="M28" s="30"/>
      <c r="N28" s="30"/>
      <c r="O28" s="13">
        <v>17</v>
      </c>
      <c r="P28" s="14" t="s">
        <v>116</v>
      </c>
      <c r="Q28" s="15">
        <v>1259</v>
      </c>
      <c r="R28" s="16">
        <v>1.6583027093952925E-2</v>
      </c>
      <c r="S28" s="15">
        <v>474</v>
      </c>
      <c r="T28" s="16">
        <v>6.4257245885638373E-3</v>
      </c>
      <c r="U28" s="17">
        <v>1.6561181434599157</v>
      </c>
      <c r="V28" s="35">
        <v>7</v>
      </c>
    </row>
    <row r="29" spans="2:22" ht="14.45" customHeight="1" thickBot="1" x14ac:dyDescent="0.25">
      <c r="B29" s="19">
        <v>18</v>
      </c>
      <c r="C29" s="20" t="s">
        <v>146</v>
      </c>
      <c r="D29" s="21">
        <v>124</v>
      </c>
      <c r="E29" s="22">
        <v>1.2484897301651228E-2</v>
      </c>
      <c r="F29" s="21">
        <v>104</v>
      </c>
      <c r="G29" s="22">
        <v>9.6951617414002059E-3</v>
      </c>
      <c r="H29" s="23">
        <v>0.19230769230769229</v>
      </c>
      <c r="I29" s="36">
        <v>3</v>
      </c>
      <c r="J29" s="21">
        <v>76</v>
      </c>
      <c r="K29" s="23">
        <v>0.63157894736842102</v>
      </c>
      <c r="L29" s="36">
        <v>5</v>
      </c>
      <c r="M29" s="30"/>
      <c r="N29" s="30"/>
      <c r="O29" s="19">
        <v>18</v>
      </c>
      <c r="P29" s="20" t="s">
        <v>20</v>
      </c>
      <c r="Q29" s="21">
        <v>1009</v>
      </c>
      <c r="R29" s="22">
        <v>1.3290130530419778E-2</v>
      </c>
      <c r="S29" s="21">
        <v>916</v>
      </c>
      <c r="T29" s="22">
        <v>1.2417644985494672E-2</v>
      </c>
      <c r="U29" s="23">
        <v>0.10152838427947608</v>
      </c>
      <c r="V29" s="36">
        <v>1</v>
      </c>
    </row>
    <row r="30" spans="2:22" ht="14.45" customHeight="1" thickBot="1" x14ac:dyDescent="0.25">
      <c r="B30" s="13">
        <v>19</v>
      </c>
      <c r="C30" s="14" t="s">
        <v>44</v>
      </c>
      <c r="D30" s="15">
        <v>113</v>
      </c>
      <c r="E30" s="16">
        <v>1.1377366089407974E-2</v>
      </c>
      <c r="F30" s="15">
        <v>103</v>
      </c>
      <c r="G30" s="16">
        <v>9.6019390323482806E-3</v>
      </c>
      <c r="H30" s="17">
        <v>9.7087378640776656E-2</v>
      </c>
      <c r="I30" s="35">
        <v>3</v>
      </c>
      <c r="J30" s="15">
        <v>113</v>
      </c>
      <c r="K30" s="17">
        <v>0</v>
      </c>
      <c r="L30" s="35">
        <v>-1</v>
      </c>
      <c r="O30" s="13">
        <v>19</v>
      </c>
      <c r="P30" s="14" t="s">
        <v>26</v>
      </c>
      <c r="Q30" s="15">
        <v>978</v>
      </c>
      <c r="R30" s="16">
        <v>1.2881811356541668E-2</v>
      </c>
      <c r="S30" s="15">
        <v>1622</v>
      </c>
      <c r="T30" s="16">
        <v>2.1988449963397771E-2</v>
      </c>
      <c r="U30" s="17">
        <v>-0.39704069050554869</v>
      </c>
      <c r="V30" s="35">
        <v>-6</v>
      </c>
    </row>
    <row r="31" spans="2:22" ht="14.45" customHeight="1" thickBot="1" x14ac:dyDescent="0.25">
      <c r="B31" s="19">
        <v>20</v>
      </c>
      <c r="C31" s="20" t="s">
        <v>131</v>
      </c>
      <c r="D31" s="21">
        <v>70</v>
      </c>
      <c r="E31" s="22">
        <v>7.0479258960934356E-3</v>
      </c>
      <c r="F31" s="21">
        <v>42</v>
      </c>
      <c r="G31" s="22">
        <v>3.9153537801808521E-3</v>
      </c>
      <c r="H31" s="23">
        <v>0.66666666666666674</v>
      </c>
      <c r="I31" s="36">
        <v>7</v>
      </c>
      <c r="J31" s="21">
        <v>90</v>
      </c>
      <c r="K31" s="23">
        <v>-0.22222222222222221</v>
      </c>
      <c r="L31" s="36">
        <v>1</v>
      </c>
      <c r="O31" s="19">
        <v>20</v>
      </c>
      <c r="P31" s="20" t="s">
        <v>44</v>
      </c>
      <c r="Q31" s="21">
        <v>957</v>
      </c>
      <c r="R31" s="22">
        <v>1.2605208045204885E-2</v>
      </c>
      <c r="S31" s="21">
        <v>776</v>
      </c>
      <c r="T31" s="22">
        <v>1.0519751647100291E-2</v>
      </c>
      <c r="U31" s="23">
        <v>0.23324742268041243</v>
      </c>
      <c r="V31" s="36">
        <v>1</v>
      </c>
    </row>
    <row r="32" spans="2:22" ht="14.45" customHeight="1" thickBot="1" x14ac:dyDescent="0.25">
      <c r="B32" s="124" t="s">
        <v>42</v>
      </c>
      <c r="C32" s="125"/>
      <c r="D32" s="24">
        <f>SUM(D12:D31)</f>
        <v>9464</v>
      </c>
      <c r="E32" s="25">
        <f>D32/D34</f>
        <v>0.95287958115183247</v>
      </c>
      <c r="F32" s="24">
        <f>SUM(F12:F31)</f>
        <v>9589</v>
      </c>
      <c r="G32" s="25">
        <f>F32/F34</f>
        <v>0.89391255709890927</v>
      </c>
      <c r="H32" s="26">
        <f>D32/F32-1</f>
        <v>-1.3035770153300708E-2</v>
      </c>
      <c r="I32" s="37"/>
      <c r="J32" s="24">
        <f>SUM(J12:J31)</f>
        <v>10166</v>
      </c>
      <c r="K32" s="25">
        <f>D32/J32-1</f>
        <v>-6.9053708439897665E-2</v>
      </c>
      <c r="L32" s="24"/>
      <c r="O32" s="124" t="s">
        <v>42</v>
      </c>
      <c r="P32" s="125"/>
      <c r="Q32" s="24">
        <f>SUM(Q12:Q31)</f>
        <v>71165</v>
      </c>
      <c r="R32" s="25">
        <f>Q32/Q34</f>
        <v>0.93735593577534537</v>
      </c>
      <c r="S32" s="24">
        <f>SUM(S12:S31)</f>
        <v>67888</v>
      </c>
      <c r="T32" s="25">
        <f>S32/S34</f>
        <v>0.92031559254941298</v>
      </c>
      <c r="U32" s="26">
        <f>Q32/S32-1</f>
        <v>4.8270681121847847E-2</v>
      </c>
      <c r="V32" s="37"/>
    </row>
    <row r="33" spans="2:23" ht="14.45" customHeight="1" thickBot="1" x14ac:dyDescent="0.25">
      <c r="B33" s="124" t="s">
        <v>12</v>
      </c>
      <c r="C33" s="125"/>
      <c r="D33" s="24">
        <f>D34-SUM(D12:D31)</f>
        <v>468</v>
      </c>
      <c r="E33" s="25">
        <f>D33/D34</f>
        <v>4.712041884816754E-2</v>
      </c>
      <c r="F33" s="24">
        <f>F34-SUM(F12:F31)</f>
        <v>1138</v>
      </c>
      <c r="G33" s="25">
        <f>F33/F34</f>
        <v>0.10608744290109071</v>
      </c>
      <c r="H33" s="26">
        <f>D33/F33-1</f>
        <v>-0.58875219683655544</v>
      </c>
      <c r="I33" s="37"/>
      <c r="J33" s="24">
        <f>J34-SUM(J12:J31)</f>
        <v>665</v>
      </c>
      <c r="K33" s="25">
        <f>D33/J33-1</f>
        <v>-0.29624060150375942</v>
      </c>
      <c r="L33" s="24"/>
      <c r="O33" s="124" t="s">
        <v>12</v>
      </c>
      <c r="P33" s="125"/>
      <c r="Q33" s="24">
        <f>Q34-SUM(Q12:Q31)</f>
        <v>4756</v>
      </c>
      <c r="R33" s="25">
        <f>Q33/Q34</f>
        <v>6.2644064224654572E-2</v>
      </c>
      <c r="S33" s="24">
        <f>S34-SUM(S12:S31)</f>
        <v>5878</v>
      </c>
      <c r="T33" s="25">
        <f>S33/S34</f>
        <v>7.9684407450586997E-2</v>
      </c>
      <c r="U33" s="26">
        <f>Q33/S33-1</f>
        <v>-0.1908812521265737</v>
      </c>
      <c r="V33" s="37"/>
    </row>
    <row r="34" spans="2:23" ht="14.45" customHeight="1" thickBot="1" x14ac:dyDescent="0.25">
      <c r="B34" s="126" t="s">
        <v>34</v>
      </c>
      <c r="C34" s="127"/>
      <c r="D34" s="27">
        <v>9932</v>
      </c>
      <c r="E34" s="28">
        <v>1</v>
      </c>
      <c r="F34" s="27">
        <v>10727</v>
      </c>
      <c r="G34" s="28">
        <v>0.99916099561853255</v>
      </c>
      <c r="H34" s="29">
        <v>-7.4112053696280378E-2</v>
      </c>
      <c r="I34" s="39"/>
      <c r="J34" s="27">
        <v>10831</v>
      </c>
      <c r="K34" s="29">
        <v>-8.3002492844612696E-2</v>
      </c>
      <c r="L34" s="27"/>
      <c r="M34" s="30"/>
      <c r="N34" s="30"/>
      <c r="O34" s="126" t="s">
        <v>34</v>
      </c>
      <c r="P34" s="127"/>
      <c r="Q34" s="27">
        <v>75921</v>
      </c>
      <c r="R34" s="28">
        <v>1</v>
      </c>
      <c r="S34" s="27">
        <v>73766</v>
      </c>
      <c r="T34" s="28">
        <v>1</v>
      </c>
      <c r="U34" s="29">
        <v>2.9214001030285042E-2</v>
      </c>
      <c r="V34" s="39"/>
    </row>
    <row r="35" spans="2:23" ht="14.45" customHeight="1" x14ac:dyDescent="0.2">
      <c r="B35" s="31" t="s">
        <v>69</v>
      </c>
      <c r="O35" s="31" t="s">
        <v>69</v>
      </c>
    </row>
    <row r="36" spans="2:23" x14ac:dyDescent="0.2">
      <c r="B36" s="32" t="s">
        <v>68</v>
      </c>
      <c r="O36" s="32" t="s">
        <v>68</v>
      </c>
    </row>
    <row r="38" spans="2:23" x14ac:dyDescent="0.2">
      <c r="W38" s="3"/>
    </row>
    <row r="39" spans="2:23" ht="15" customHeight="1" x14ac:dyDescent="0.2">
      <c r="O39" s="141" t="s">
        <v>107</v>
      </c>
      <c r="P39" s="141"/>
      <c r="Q39" s="141"/>
      <c r="R39" s="141"/>
      <c r="S39" s="141"/>
      <c r="T39" s="141"/>
      <c r="U39" s="141"/>
      <c r="V39" s="141"/>
    </row>
    <row r="40" spans="2:23" ht="15" customHeight="1" x14ac:dyDescent="0.2">
      <c r="B40" s="99" t="s">
        <v>147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30"/>
      <c r="N40" s="33"/>
      <c r="O40" s="141"/>
      <c r="P40" s="141"/>
      <c r="Q40" s="141"/>
      <c r="R40" s="141"/>
      <c r="S40" s="141"/>
      <c r="T40" s="141"/>
      <c r="U40" s="141"/>
      <c r="V40" s="141"/>
    </row>
    <row r="41" spans="2:23" x14ac:dyDescent="0.2">
      <c r="B41" s="140" t="s">
        <v>148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30"/>
      <c r="N41" s="33"/>
      <c r="O41" s="140" t="s">
        <v>108</v>
      </c>
      <c r="P41" s="140"/>
      <c r="Q41" s="140"/>
      <c r="R41" s="140"/>
      <c r="S41" s="140"/>
      <c r="T41" s="140"/>
      <c r="U41" s="140"/>
      <c r="V41" s="140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3" x14ac:dyDescent="0.2">
      <c r="B43" s="100" t="s">
        <v>0</v>
      </c>
      <c r="C43" s="102" t="s">
        <v>41</v>
      </c>
      <c r="D43" s="123" t="s">
        <v>134</v>
      </c>
      <c r="E43" s="117"/>
      <c r="F43" s="117"/>
      <c r="G43" s="117"/>
      <c r="H43" s="117"/>
      <c r="I43" s="120"/>
      <c r="J43" s="117" t="s">
        <v>126</v>
      </c>
      <c r="K43" s="117"/>
      <c r="L43" s="120"/>
      <c r="M43" s="30"/>
      <c r="N43" s="30"/>
      <c r="O43" s="100" t="s">
        <v>0</v>
      </c>
      <c r="P43" s="102" t="s">
        <v>41</v>
      </c>
      <c r="Q43" s="123" t="s">
        <v>144</v>
      </c>
      <c r="R43" s="117"/>
      <c r="S43" s="117"/>
      <c r="T43" s="117"/>
      <c r="U43" s="117"/>
      <c r="V43" s="120"/>
    </row>
    <row r="44" spans="2:23" ht="15" thickBot="1" x14ac:dyDescent="0.25">
      <c r="B44" s="101"/>
      <c r="C44" s="103"/>
      <c r="D44" s="112" t="s">
        <v>135</v>
      </c>
      <c r="E44" s="113"/>
      <c r="F44" s="113"/>
      <c r="G44" s="113"/>
      <c r="H44" s="113"/>
      <c r="I44" s="114"/>
      <c r="J44" s="113" t="s">
        <v>127</v>
      </c>
      <c r="K44" s="113"/>
      <c r="L44" s="114"/>
      <c r="M44" s="30"/>
      <c r="N44" s="30"/>
      <c r="O44" s="101"/>
      <c r="P44" s="103"/>
      <c r="Q44" s="112" t="s">
        <v>139</v>
      </c>
      <c r="R44" s="113"/>
      <c r="S44" s="113"/>
      <c r="T44" s="113"/>
      <c r="U44" s="113"/>
      <c r="V44" s="114"/>
    </row>
    <row r="45" spans="2:23" ht="15" customHeight="1" x14ac:dyDescent="0.2">
      <c r="B45" s="101"/>
      <c r="C45" s="103"/>
      <c r="D45" s="106">
        <v>2023</v>
      </c>
      <c r="E45" s="107"/>
      <c r="F45" s="106">
        <v>2022</v>
      </c>
      <c r="G45" s="107"/>
      <c r="H45" s="91" t="s">
        <v>5</v>
      </c>
      <c r="I45" s="91" t="s">
        <v>47</v>
      </c>
      <c r="J45" s="91">
        <v>2022</v>
      </c>
      <c r="K45" s="91" t="s">
        <v>136</v>
      </c>
      <c r="L45" s="91" t="s">
        <v>142</v>
      </c>
      <c r="M45" s="30"/>
      <c r="N45" s="30"/>
      <c r="O45" s="101"/>
      <c r="P45" s="103"/>
      <c r="Q45" s="106">
        <v>2023</v>
      </c>
      <c r="R45" s="107"/>
      <c r="S45" s="106">
        <v>2022</v>
      </c>
      <c r="T45" s="107"/>
      <c r="U45" s="91" t="s">
        <v>5</v>
      </c>
      <c r="V45" s="91" t="s">
        <v>63</v>
      </c>
    </row>
    <row r="46" spans="2:23" ht="15" customHeight="1" thickBot="1" x14ac:dyDescent="0.25">
      <c r="B46" s="110" t="s">
        <v>6</v>
      </c>
      <c r="C46" s="93" t="s">
        <v>41</v>
      </c>
      <c r="D46" s="108"/>
      <c r="E46" s="109"/>
      <c r="F46" s="108"/>
      <c r="G46" s="109"/>
      <c r="H46" s="92"/>
      <c r="I46" s="92"/>
      <c r="J46" s="92"/>
      <c r="K46" s="92"/>
      <c r="L46" s="92"/>
      <c r="M46" s="30"/>
      <c r="N46" s="30"/>
      <c r="O46" s="110" t="s">
        <v>6</v>
      </c>
      <c r="P46" s="93" t="s">
        <v>41</v>
      </c>
      <c r="Q46" s="108"/>
      <c r="R46" s="109"/>
      <c r="S46" s="108"/>
      <c r="T46" s="109"/>
      <c r="U46" s="92"/>
      <c r="V46" s="92"/>
    </row>
    <row r="47" spans="2:23" ht="15" customHeight="1" x14ac:dyDescent="0.2">
      <c r="B47" s="110"/>
      <c r="C47" s="93"/>
      <c r="D47" s="7" t="s">
        <v>8</v>
      </c>
      <c r="E47" s="8" t="s">
        <v>2</v>
      </c>
      <c r="F47" s="7" t="s">
        <v>8</v>
      </c>
      <c r="G47" s="8" t="s">
        <v>2</v>
      </c>
      <c r="H47" s="95" t="s">
        <v>9</v>
      </c>
      <c r="I47" s="95" t="s">
        <v>48</v>
      </c>
      <c r="J47" s="95" t="s">
        <v>8</v>
      </c>
      <c r="K47" s="95" t="s">
        <v>137</v>
      </c>
      <c r="L47" s="95" t="s">
        <v>143</v>
      </c>
      <c r="M47" s="30"/>
      <c r="N47" s="30"/>
      <c r="O47" s="110"/>
      <c r="P47" s="93"/>
      <c r="Q47" s="7" t="s">
        <v>8</v>
      </c>
      <c r="R47" s="8" t="s">
        <v>2</v>
      </c>
      <c r="S47" s="7" t="s">
        <v>8</v>
      </c>
      <c r="T47" s="8" t="s">
        <v>2</v>
      </c>
      <c r="U47" s="95" t="s">
        <v>9</v>
      </c>
      <c r="V47" s="95" t="s">
        <v>64</v>
      </c>
    </row>
    <row r="48" spans="2:23" ht="15" customHeight="1" thickBot="1" x14ac:dyDescent="0.25">
      <c r="B48" s="111"/>
      <c r="C48" s="94"/>
      <c r="D48" s="10" t="s">
        <v>10</v>
      </c>
      <c r="E48" s="11" t="s">
        <v>11</v>
      </c>
      <c r="F48" s="10" t="s">
        <v>10</v>
      </c>
      <c r="G48" s="11" t="s">
        <v>11</v>
      </c>
      <c r="H48" s="96"/>
      <c r="I48" s="96"/>
      <c r="J48" s="96" t="s">
        <v>10</v>
      </c>
      <c r="K48" s="96"/>
      <c r="L48" s="96"/>
      <c r="M48" s="30"/>
      <c r="N48" s="30"/>
      <c r="O48" s="111"/>
      <c r="P48" s="94"/>
      <c r="Q48" s="10" t="s">
        <v>10</v>
      </c>
      <c r="R48" s="11" t="s">
        <v>11</v>
      </c>
      <c r="S48" s="10" t="s">
        <v>10</v>
      </c>
      <c r="T48" s="11" t="s">
        <v>11</v>
      </c>
      <c r="U48" s="96"/>
      <c r="V48" s="96"/>
    </row>
    <row r="49" spans="2:22" ht="15" thickBot="1" x14ac:dyDescent="0.25">
      <c r="B49" s="13">
        <v>1</v>
      </c>
      <c r="C49" s="14" t="s">
        <v>40</v>
      </c>
      <c r="D49" s="15">
        <v>516</v>
      </c>
      <c r="E49" s="16">
        <v>5.1953282319774467E-2</v>
      </c>
      <c r="F49" s="15">
        <v>555</v>
      </c>
      <c r="G49" s="16">
        <v>5.1738603523818399E-2</v>
      </c>
      <c r="H49" s="17">
        <v>-7.0270270270270219E-2</v>
      </c>
      <c r="I49" s="35">
        <v>1</v>
      </c>
      <c r="J49" s="15">
        <v>565</v>
      </c>
      <c r="K49" s="17">
        <v>-8.6725663716814116E-2</v>
      </c>
      <c r="L49" s="35">
        <v>0</v>
      </c>
      <c r="M49" s="30"/>
      <c r="N49" s="30"/>
      <c r="O49" s="13">
        <v>1</v>
      </c>
      <c r="P49" s="14" t="s">
        <v>92</v>
      </c>
      <c r="Q49" s="15">
        <v>4025</v>
      </c>
      <c r="R49" s="16">
        <v>5.3015634672883657E-2</v>
      </c>
      <c r="S49" s="15">
        <v>3063</v>
      </c>
      <c r="T49" s="16">
        <v>4.152319496787138E-2</v>
      </c>
      <c r="U49" s="17">
        <v>0.31407117205354229</v>
      </c>
      <c r="V49" s="35">
        <v>2</v>
      </c>
    </row>
    <row r="50" spans="2:22" ht="15" thickBot="1" x14ac:dyDescent="0.25">
      <c r="B50" s="19">
        <v>2</v>
      </c>
      <c r="C50" s="20" t="s">
        <v>92</v>
      </c>
      <c r="D50" s="21">
        <v>479</v>
      </c>
      <c r="E50" s="22">
        <v>4.8227950060410793E-2</v>
      </c>
      <c r="F50" s="21">
        <v>618</v>
      </c>
      <c r="G50" s="22">
        <v>5.7611634194089684E-2</v>
      </c>
      <c r="H50" s="23">
        <v>-0.22491909385113273</v>
      </c>
      <c r="I50" s="36">
        <v>-1</v>
      </c>
      <c r="J50" s="21">
        <v>340</v>
      </c>
      <c r="K50" s="23">
        <v>0.40882352941176481</v>
      </c>
      <c r="L50" s="36">
        <v>4</v>
      </c>
      <c r="M50" s="30"/>
      <c r="N50" s="30"/>
      <c r="O50" s="19">
        <v>2</v>
      </c>
      <c r="P50" s="20" t="s">
        <v>38</v>
      </c>
      <c r="Q50" s="21">
        <v>3233</v>
      </c>
      <c r="R50" s="22">
        <v>4.258373835961065E-2</v>
      </c>
      <c r="S50" s="21">
        <v>3049</v>
      </c>
      <c r="T50" s="22">
        <v>4.1333405634031942E-2</v>
      </c>
      <c r="U50" s="23">
        <v>6.0347654968842201E-2</v>
      </c>
      <c r="V50" s="36">
        <v>2</v>
      </c>
    </row>
    <row r="51" spans="2:22" ht="15" thickBot="1" x14ac:dyDescent="0.25">
      <c r="B51" s="13">
        <v>3</v>
      </c>
      <c r="C51" s="14" t="s">
        <v>38</v>
      </c>
      <c r="D51" s="15">
        <v>377</v>
      </c>
      <c r="E51" s="16">
        <v>3.7958115183246072E-2</v>
      </c>
      <c r="F51" s="15">
        <v>421</v>
      </c>
      <c r="G51" s="16">
        <v>3.9246760510860443E-2</v>
      </c>
      <c r="H51" s="17">
        <v>-0.10451306413301664</v>
      </c>
      <c r="I51" s="35">
        <v>1</v>
      </c>
      <c r="J51" s="15">
        <v>510</v>
      </c>
      <c r="K51" s="17">
        <v>-0.26078431372549016</v>
      </c>
      <c r="L51" s="35">
        <v>-1</v>
      </c>
      <c r="M51" s="30"/>
      <c r="N51" s="30"/>
      <c r="O51" s="13">
        <v>3</v>
      </c>
      <c r="P51" s="14" t="s">
        <v>40</v>
      </c>
      <c r="Q51" s="15">
        <v>3124</v>
      </c>
      <c r="R51" s="16">
        <v>4.1148035457910195E-2</v>
      </c>
      <c r="S51" s="15">
        <v>3291</v>
      </c>
      <c r="T51" s="16">
        <v>4.4614049833256515E-2</v>
      </c>
      <c r="U51" s="17">
        <v>-5.0744454573078079E-2</v>
      </c>
      <c r="V51" s="35">
        <v>-2</v>
      </c>
    </row>
    <row r="52" spans="2:22" ht="15" thickBot="1" x14ac:dyDescent="0.25">
      <c r="B52" s="19">
        <v>4</v>
      </c>
      <c r="C52" s="20" t="s">
        <v>50</v>
      </c>
      <c r="D52" s="21">
        <v>349</v>
      </c>
      <c r="E52" s="22">
        <v>3.5138944824808699E-2</v>
      </c>
      <c r="F52" s="21">
        <v>209</v>
      </c>
      <c r="G52" s="22">
        <v>1.9483546191852334E-2</v>
      </c>
      <c r="H52" s="23">
        <v>0.66985645933014348</v>
      </c>
      <c r="I52" s="36">
        <v>7</v>
      </c>
      <c r="J52" s="21">
        <v>317</v>
      </c>
      <c r="K52" s="23">
        <v>0.10094637223974767</v>
      </c>
      <c r="L52" s="36">
        <v>3</v>
      </c>
      <c r="M52" s="30"/>
      <c r="N52" s="30"/>
      <c r="O52" s="19">
        <v>4</v>
      </c>
      <c r="P52" s="20" t="s">
        <v>37</v>
      </c>
      <c r="Q52" s="21">
        <v>2703</v>
      </c>
      <c r="R52" s="22">
        <v>3.560279764492038E-2</v>
      </c>
      <c r="S52" s="21">
        <v>3157</v>
      </c>
      <c r="T52" s="22">
        <v>4.2797494780793317E-2</v>
      </c>
      <c r="U52" s="23">
        <v>-0.14380741210009507</v>
      </c>
      <c r="V52" s="36">
        <v>-2</v>
      </c>
    </row>
    <row r="53" spans="2:22" ht="15" thickBot="1" x14ac:dyDescent="0.25">
      <c r="B53" s="13">
        <v>5</v>
      </c>
      <c r="C53" s="14" t="s">
        <v>66</v>
      </c>
      <c r="D53" s="15">
        <v>324</v>
      </c>
      <c r="E53" s="16">
        <v>3.262182843334676E-2</v>
      </c>
      <c r="F53" s="15">
        <v>374</v>
      </c>
      <c r="G53" s="16">
        <v>3.486529318541997E-2</v>
      </c>
      <c r="H53" s="17">
        <v>-0.13368983957219249</v>
      </c>
      <c r="I53" s="35">
        <v>0</v>
      </c>
      <c r="J53" s="15">
        <v>348</v>
      </c>
      <c r="K53" s="17">
        <v>-6.8965517241379337E-2</v>
      </c>
      <c r="L53" s="35">
        <v>0</v>
      </c>
      <c r="M53" s="30"/>
      <c r="N53" s="30"/>
      <c r="O53" s="13">
        <v>5</v>
      </c>
      <c r="P53" s="14" t="s">
        <v>51</v>
      </c>
      <c r="Q53" s="15">
        <v>2234</v>
      </c>
      <c r="R53" s="16">
        <v>2.9425323691732196E-2</v>
      </c>
      <c r="S53" s="15">
        <v>2546</v>
      </c>
      <c r="T53" s="16">
        <v>3.4514545996800691E-2</v>
      </c>
      <c r="U53" s="17">
        <v>-0.12254516889238021</v>
      </c>
      <c r="V53" s="35">
        <v>0</v>
      </c>
    </row>
    <row r="54" spans="2:22" ht="15" thickBot="1" x14ac:dyDescent="0.25">
      <c r="B54" s="19">
        <v>6</v>
      </c>
      <c r="C54" s="20" t="s">
        <v>51</v>
      </c>
      <c r="D54" s="21">
        <v>286</v>
      </c>
      <c r="E54" s="22">
        <v>2.8795811518324606E-2</v>
      </c>
      <c r="F54" s="21">
        <v>333</v>
      </c>
      <c r="G54" s="22">
        <v>3.1043162114291041E-2</v>
      </c>
      <c r="H54" s="23">
        <v>-0.14114114114114118</v>
      </c>
      <c r="I54" s="36">
        <v>2</v>
      </c>
      <c r="J54" s="21">
        <v>396</v>
      </c>
      <c r="K54" s="23">
        <v>-0.27777777777777779</v>
      </c>
      <c r="L54" s="36">
        <v>-3</v>
      </c>
      <c r="M54" s="30"/>
      <c r="N54" s="30"/>
      <c r="O54" s="19">
        <v>6</v>
      </c>
      <c r="P54" s="20" t="s">
        <v>66</v>
      </c>
      <c r="Q54" s="21">
        <v>2218</v>
      </c>
      <c r="R54" s="22">
        <v>2.9214578311666073E-2</v>
      </c>
      <c r="S54" s="21">
        <v>2250</v>
      </c>
      <c r="T54" s="22">
        <v>3.050185722419543E-2</v>
      </c>
      <c r="U54" s="23">
        <v>-1.4222222222222247E-2</v>
      </c>
      <c r="V54" s="36">
        <v>2</v>
      </c>
    </row>
    <row r="55" spans="2:22" ht="15" thickBot="1" x14ac:dyDescent="0.25">
      <c r="B55" s="13">
        <v>7</v>
      </c>
      <c r="C55" s="14" t="s">
        <v>93</v>
      </c>
      <c r="D55" s="15">
        <v>254</v>
      </c>
      <c r="E55" s="16">
        <v>2.5573902537253324E-2</v>
      </c>
      <c r="F55" s="15">
        <v>158</v>
      </c>
      <c r="G55" s="16">
        <v>1.4729188030204158E-2</v>
      </c>
      <c r="H55" s="17">
        <v>0.60759493670886067</v>
      </c>
      <c r="I55" s="35">
        <v>11</v>
      </c>
      <c r="J55" s="15">
        <v>247</v>
      </c>
      <c r="K55" s="17">
        <v>2.8340080971659853E-2</v>
      </c>
      <c r="L55" s="35">
        <v>2</v>
      </c>
      <c r="M55" s="30"/>
      <c r="N55" s="30"/>
      <c r="O55" s="13">
        <v>7</v>
      </c>
      <c r="P55" s="14" t="s">
        <v>52</v>
      </c>
      <c r="Q55" s="15">
        <v>1896</v>
      </c>
      <c r="R55" s="16">
        <v>2.497332753783538E-2</v>
      </c>
      <c r="S55" s="15">
        <v>2224</v>
      </c>
      <c r="T55" s="16">
        <v>3.0149391318493615E-2</v>
      </c>
      <c r="U55" s="17">
        <v>-0.14748201438848918</v>
      </c>
      <c r="V55" s="35">
        <v>2</v>
      </c>
    </row>
    <row r="56" spans="2:22" ht="15" thickBot="1" x14ac:dyDescent="0.25">
      <c r="B56" s="19">
        <v>8</v>
      </c>
      <c r="C56" s="20" t="s">
        <v>71</v>
      </c>
      <c r="D56" s="21">
        <v>234</v>
      </c>
      <c r="E56" s="22">
        <v>2.356020942408377E-2</v>
      </c>
      <c r="F56" s="21">
        <v>157</v>
      </c>
      <c r="G56" s="22">
        <v>1.4635965321152232E-2</v>
      </c>
      <c r="H56" s="23">
        <v>0.49044585987261136</v>
      </c>
      <c r="I56" s="36">
        <v>11</v>
      </c>
      <c r="J56" s="21">
        <v>196</v>
      </c>
      <c r="K56" s="23">
        <v>0.19387755102040827</v>
      </c>
      <c r="L56" s="36">
        <v>6</v>
      </c>
      <c r="M56" s="30"/>
      <c r="N56" s="30"/>
      <c r="O56" s="19">
        <v>8</v>
      </c>
      <c r="P56" s="20" t="s">
        <v>60</v>
      </c>
      <c r="Q56" s="21">
        <v>1700</v>
      </c>
      <c r="R56" s="22">
        <v>2.2391696632025396E-2</v>
      </c>
      <c r="S56" s="21">
        <v>1715</v>
      </c>
      <c r="T56" s="22">
        <v>2.3249193395331182E-2</v>
      </c>
      <c r="U56" s="23">
        <v>-8.7463556851311575E-3</v>
      </c>
      <c r="V56" s="36">
        <v>3</v>
      </c>
    </row>
    <row r="57" spans="2:22" ht="15" thickBot="1" x14ac:dyDescent="0.25">
      <c r="B57" s="13">
        <v>9</v>
      </c>
      <c r="C57" s="14" t="s">
        <v>105</v>
      </c>
      <c r="D57" s="15">
        <v>230</v>
      </c>
      <c r="E57" s="16">
        <v>2.3157470801449857E-2</v>
      </c>
      <c r="F57" s="15">
        <v>0</v>
      </c>
      <c r="G57" s="16">
        <v>0</v>
      </c>
      <c r="H57" s="17"/>
      <c r="I57" s="35"/>
      <c r="J57" s="15">
        <v>44</v>
      </c>
      <c r="K57" s="17">
        <v>4.2272727272727275</v>
      </c>
      <c r="L57" s="35">
        <v>53</v>
      </c>
      <c r="M57" s="30"/>
      <c r="N57" s="30"/>
      <c r="O57" s="13">
        <v>9</v>
      </c>
      <c r="P57" s="14" t="s">
        <v>50</v>
      </c>
      <c r="Q57" s="15">
        <v>1648</v>
      </c>
      <c r="R57" s="16">
        <v>2.1706774146810499E-2</v>
      </c>
      <c r="S57" s="15">
        <v>1731</v>
      </c>
      <c r="T57" s="16">
        <v>2.3466095491147684E-2</v>
      </c>
      <c r="U57" s="17">
        <v>-4.7949162333911E-2</v>
      </c>
      <c r="V57" s="35">
        <v>1</v>
      </c>
    </row>
    <row r="58" spans="2:22" ht="15" thickBot="1" x14ac:dyDescent="0.25">
      <c r="B58" s="19">
        <v>10</v>
      </c>
      <c r="C58" s="20" t="s">
        <v>37</v>
      </c>
      <c r="D58" s="21">
        <v>227</v>
      </c>
      <c r="E58" s="22">
        <v>2.2855416834474427E-2</v>
      </c>
      <c r="F58" s="21">
        <v>515</v>
      </c>
      <c r="G58" s="22">
        <v>4.8009695161741403E-2</v>
      </c>
      <c r="H58" s="23">
        <v>-0.5592233009708738</v>
      </c>
      <c r="I58" s="36">
        <v>-7</v>
      </c>
      <c r="J58" s="21">
        <v>358</v>
      </c>
      <c r="K58" s="23">
        <v>-0.36592178770949724</v>
      </c>
      <c r="L58" s="36">
        <v>-6</v>
      </c>
      <c r="M58" s="30"/>
      <c r="N58" s="30"/>
      <c r="O58" s="19">
        <v>10</v>
      </c>
      <c r="P58" s="20" t="s">
        <v>93</v>
      </c>
      <c r="Q58" s="21">
        <v>1552</v>
      </c>
      <c r="R58" s="22">
        <v>2.0442301866413774E-2</v>
      </c>
      <c r="S58" s="21">
        <v>920</v>
      </c>
      <c r="T58" s="22">
        <v>1.2471870509448797E-2</v>
      </c>
      <c r="U58" s="23">
        <v>0.68695652173913047</v>
      </c>
      <c r="V58" s="36">
        <v>8</v>
      </c>
    </row>
    <row r="59" spans="2:22" ht="15" thickBot="1" x14ac:dyDescent="0.25">
      <c r="B59" s="13">
        <v>11</v>
      </c>
      <c r="C59" s="14" t="s">
        <v>119</v>
      </c>
      <c r="D59" s="15">
        <v>225</v>
      </c>
      <c r="E59" s="16">
        <v>2.2654047523157472E-2</v>
      </c>
      <c r="F59" s="15">
        <v>97</v>
      </c>
      <c r="G59" s="16">
        <v>9.0426027780367291E-3</v>
      </c>
      <c r="H59" s="17">
        <v>1.3195876288659796</v>
      </c>
      <c r="I59" s="35">
        <v>17</v>
      </c>
      <c r="J59" s="15">
        <v>212</v>
      </c>
      <c r="K59" s="17">
        <v>6.1320754716981174E-2</v>
      </c>
      <c r="L59" s="35">
        <v>0</v>
      </c>
      <c r="M59" s="30"/>
      <c r="N59" s="30"/>
      <c r="O59" s="13">
        <v>11</v>
      </c>
      <c r="P59" s="14" t="s">
        <v>70</v>
      </c>
      <c r="Q59" s="15">
        <v>1499</v>
      </c>
      <c r="R59" s="16">
        <v>1.9744207794944745E-2</v>
      </c>
      <c r="S59" s="15">
        <v>2373</v>
      </c>
      <c r="T59" s="16">
        <v>3.2169292085784777E-2</v>
      </c>
      <c r="U59" s="17">
        <v>-0.36831015592077543</v>
      </c>
      <c r="V59" s="35">
        <v>-4</v>
      </c>
    </row>
    <row r="60" spans="2:22" ht="15" thickBot="1" x14ac:dyDescent="0.25">
      <c r="B60" s="19">
        <v>12</v>
      </c>
      <c r="C60" s="20" t="s">
        <v>60</v>
      </c>
      <c r="D60" s="21">
        <v>208</v>
      </c>
      <c r="E60" s="22">
        <v>2.0942408376963352E-2</v>
      </c>
      <c r="F60" s="21">
        <v>261</v>
      </c>
      <c r="G60" s="22">
        <v>2.4331127062552436E-2</v>
      </c>
      <c r="H60" s="23">
        <v>-0.20306513409961691</v>
      </c>
      <c r="I60" s="36">
        <v>-2</v>
      </c>
      <c r="J60" s="21">
        <v>270</v>
      </c>
      <c r="K60" s="23">
        <v>-0.22962962962962963</v>
      </c>
      <c r="L60" s="36">
        <v>-4</v>
      </c>
      <c r="M60" s="30"/>
      <c r="N60" s="30"/>
      <c r="O60" s="19">
        <v>12</v>
      </c>
      <c r="P60" s="20" t="s">
        <v>58</v>
      </c>
      <c r="Q60" s="21">
        <v>1401</v>
      </c>
      <c r="R60" s="22">
        <v>1.8453392342039753E-2</v>
      </c>
      <c r="S60" s="21">
        <v>2389</v>
      </c>
      <c r="T60" s="22">
        <v>3.2386194181601283E-2</v>
      </c>
      <c r="U60" s="23">
        <v>-0.41356215989953959</v>
      </c>
      <c r="V60" s="36">
        <v>-6</v>
      </c>
    </row>
    <row r="61" spans="2:22" ht="15" thickBot="1" x14ac:dyDescent="0.25">
      <c r="B61" s="13">
        <v>13</v>
      </c>
      <c r="C61" s="14" t="s">
        <v>120</v>
      </c>
      <c r="D61" s="15">
        <v>183</v>
      </c>
      <c r="E61" s="16">
        <v>1.842529198550141E-2</v>
      </c>
      <c r="F61" s="15">
        <v>50</v>
      </c>
      <c r="G61" s="16">
        <v>4.6611354525962524E-3</v>
      </c>
      <c r="H61" s="17">
        <v>2.66</v>
      </c>
      <c r="I61" s="35">
        <v>34</v>
      </c>
      <c r="J61" s="15">
        <v>208</v>
      </c>
      <c r="K61" s="17">
        <v>-0.12019230769230771</v>
      </c>
      <c r="L61" s="35">
        <v>-1</v>
      </c>
      <c r="M61" s="30"/>
      <c r="N61" s="30"/>
      <c r="O61" s="13">
        <v>13</v>
      </c>
      <c r="P61" s="14" t="s">
        <v>71</v>
      </c>
      <c r="Q61" s="15">
        <v>1384</v>
      </c>
      <c r="R61" s="16">
        <v>1.8229475375719499E-2</v>
      </c>
      <c r="S61" s="15">
        <v>1597</v>
      </c>
      <c r="T61" s="16">
        <v>2.164954043868449E-2</v>
      </c>
      <c r="U61" s="17">
        <v>-0.13337507827175954</v>
      </c>
      <c r="V61" s="35">
        <v>-1</v>
      </c>
    </row>
    <row r="62" spans="2:22" ht="15" thickBot="1" x14ac:dyDescent="0.25">
      <c r="B62" s="19">
        <v>14</v>
      </c>
      <c r="C62" s="20" t="s">
        <v>104</v>
      </c>
      <c r="D62" s="21">
        <v>174</v>
      </c>
      <c r="E62" s="22">
        <v>1.7519130084575112E-2</v>
      </c>
      <c r="F62" s="21">
        <v>111</v>
      </c>
      <c r="G62" s="22">
        <v>1.0347720704763681E-2</v>
      </c>
      <c r="H62" s="23">
        <v>0.56756756756756754</v>
      </c>
      <c r="I62" s="36">
        <v>12</v>
      </c>
      <c r="J62" s="21">
        <v>140</v>
      </c>
      <c r="K62" s="23">
        <v>0.24285714285714288</v>
      </c>
      <c r="L62" s="36">
        <v>7</v>
      </c>
      <c r="M62" s="30"/>
      <c r="N62" s="30"/>
      <c r="O62" s="19">
        <v>14</v>
      </c>
      <c r="P62" s="20" t="s">
        <v>105</v>
      </c>
      <c r="Q62" s="21">
        <v>1346</v>
      </c>
      <c r="R62" s="22">
        <v>1.7728955098062459E-2</v>
      </c>
      <c r="S62" s="21">
        <v>0</v>
      </c>
      <c r="T62" s="22">
        <v>0</v>
      </c>
      <c r="U62" s="23"/>
      <c r="V62" s="36"/>
    </row>
    <row r="63" spans="2:22" ht="15" thickBot="1" x14ac:dyDescent="0.25">
      <c r="B63" s="13">
        <v>15</v>
      </c>
      <c r="C63" s="14" t="s">
        <v>62</v>
      </c>
      <c r="D63" s="15">
        <v>173</v>
      </c>
      <c r="E63" s="16">
        <v>1.7418445428916633E-2</v>
      </c>
      <c r="F63" s="15">
        <v>202</v>
      </c>
      <c r="G63" s="16">
        <v>1.883098722848886E-2</v>
      </c>
      <c r="H63" s="17">
        <v>-0.14356435643564358</v>
      </c>
      <c r="I63" s="35">
        <v>-3</v>
      </c>
      <c r="J63" s="15">
        <v>98</v>
      </c>
      <c r="K63" s="17">
        <v>0.76530612244897966</v>
      </c>
      <c r="L63" s="35">
        <v>16</v>
      </c>
      <c r="M63" s="30"/>
      <c r="N63" s="30"/>
      <c r="O63" s="13">
        <v>15</v>
      </c>
      <c r="P63" s="14" t="s">
        <v>62</v>
      </c>
      <c r="Q63" s="15">
        <v>1319</v>
      </c>
      <c r="R63" s="16">
        <v>1.737332226920088E-2</v>
      </c>
      <c r="S63" s="15">
        <v>1105</v>
      </c>
      <c r="T63" s="16">
        <v>1.4979800992327088E-2</v>
      </c>
      <c r="U63" s="17">
        <v>0.1936651583710407</v>
      </c>
      <c r="V63" s="35">
        <v>0</v>
      </c>
    </row>
    <row r="64" spans="2:22" ht="15" thickBot="1" x14ac:dyDescent="0.25">
      <c r="B64" s="19">
        <v>16</v>
      </c>
      <c r="C64" s="20" t="s">
        <v>70</v>
      </c>
      <c r="D64" s="21">
        <v>171</v>
      </c>
      <c r="E64" s="22">
        <v>1.7217076117599678E-2</v>
      </c>
      <c r="F64" s="21">
        <v>368</v>
      </c>
      <c r="G64" s="22">
        <v>3.4305956931108418E-2</v>
      </c>
      <c r="H64" s="23">
        <v>-0.53532608695652173</v>
      </c>
      <c r="I64" s="36">
        <v>-10</v>
      </c>
      <c r="J64" s="21">
        <v>168</v>
      </c>
      <c r="K64" s="23">
        <v>1.7857142857142794E-2</v>
      </c>
      <c r="L64" s="36">
        <v>-1</v>
      </c>
      <c r="M64" s="30"/>
      <c r="N64" s="30"/>
      <c r="O64" s="19">
        <v>16</v>
      </c>
      <c r="P64" s="20" t="s">
        <v>36</v>
      </c>
      <c r="Q64" s="21">
        <v>1294</v>
      </c>
      <c r="R64" s="22">
        <v>1.7044032612847565E-2</v>
      </c>
      <c r="S64" s="21">
        <v>1279</v>
      </c>
      <c r="T64" s="22">
        <v>1.7338611284331534E-2</v>
      </c>
      <c r="U64" s="23">
        <v>1.1727912431587217E-2</v>
      </c>
      <c r="V64" s="36">
        <v>-3</v>
      </c>
    </row>
    <row r="65" spans="2:22" ht="15" thickBot="1" x14ac:dyDescent="0.25">
      <c r="B65" s="13">
        <v>17</v>
      </c>
      <c r="C65" s="14" t="s">
        <v>35</v>
      </c>
      <c r="D65" s="15">
        <v>160</v>
      </c>
      <c r="E65" s="16">
        <v>1.6109544905356425E-2</v>
      </c>
      <c r="F65" s="15">
        <v>121</v>
      </c>
      <c r="G65" s="16">
        <v>1.1279947795282932E-2</v>
      </c>
      <c r="H65" s="17">
        <v>0.3223140495867769</v>
      </c>
      <c r="I65" s="35">
        <v>5</v>
      </c>
      <c r="J65" s="15">
        <v>198</v>
      </c>
      <c r="K65" s="17">
        <v>-0.19191919191919193</v>
      </c>
      <c r="L65" s="35">
        <v>-4</v>
      </c>
      <c r="M65" s="30"/>
      <c r="N65" s="30"/>
      <c r="O65" s="13">
        <v>17</v>
      </c>
      <c r="P65" s="14" t="s">
        <v>119</v>
      </c>
      <c r="Q65" s="15">
        <v>1270</v>
      </c>
      <c r="R65" s="16">
        <v>1.6727914542748384E-2</v>
      </c>
      <c r="S65" s="15">
        <v>784</v>
      </c>
      <c r="T65" s="16">
        <v>1.062820269500854E-2</v>
      </c>
      <c r="U65" s="17">
        <v>0.61989795918367352</v>
      </c>
      <c r="V65" s="35">
        <v>5</v>
      </c>
    </row>
    <row r="66" spans="2:22" ht="15" thickBot="1" x14ac:dyDescent="0.25">
      <c r="B66" s="19">
        <v>18</v>
      </c>
      <c r="C66" s="20" t="s">
        <v>130</v>
      </c>
      <c r="D66" s="21">
        <v>146</v>
      </c>
      <c r="E66" s="22">
        <v>1.4699959726137737E-2</v>
      </c>
      <c r="F66" s="21">
        <v>88</v>
      </c>
      <c r="G66" s="22">
        <v>8.2035983965694035E-3</v>
      </c>
      <c r="H66" s="23">
        <v>0.65909090909090917</v>
      </c>
      <c r="I66" s="36">
        <v>14</v>
      </c>
      <c r="J66" s="21">
        <v>168</v>
      </c>
      <c r="K66" s="23">
        <v>-0.13095238095238093</v>
      </c>
      <c r="L66" s="36">
        <v>-3</v>
      </c>
      <c r="M66" s="30"/>
      <c r="N66" s="30"/>
      <c r="O66" s="19">
        <v>18</v>
      </c>
      <c r="P66" s="20" t="s">
        <v>104</v>
      </c>
      <c r="Q66" s="21">
        <v>1203</v>
      </c>
      <c r="R66" s="22">
        <v>1.58454182637215E-2</v>
      </c>
      <c r="S66" s="21">
        <v>742</v>
      </c>
      <c r="T66" s="22">
        <v>1.0058834693490226E-2</v>
      </c>
      <c r="U66" s="23">
        <v>0.62129380053908356</v>
      </c>
      <c r="V66" s="36">
        <v>7</v>
      </c>
    </row>
    <row r="67" spans="2:22" ht="15" thickBot="1" x14ac:dyDescent="0.25">
      <c r="B67" s="13">
        <v>19</v>
      </c>
      <c r="C67" s="14" t="s">
        <v>149</v>
      </c>
      <c r="D67" s="15">
        <v>138</v>
      </c>
      <c r="E67" s="16">
        <v>1.3894482480869915E-2</v>
      </c>
      <c r="F67" s="15">
        <v>59</v>
      </c>
      <c r="G67" s="16">
        <v>5.500139834063578E-3</v>
      </c>
      <c r="H67" s="17">
        <v>1.3389830508474576</v>
      </c>
      <c r="I67" s="35">
        <v>25</v>
      </c>
      <c r="J67" s="15">
        <v>80</v>
      </c>
      <c r="K67" s="17">
        <v>0.72500000000000009</v>
      </c>
      <c r="L67" s="35">
        <v>18</v>
      </c>
      <c r="O67" s="13">
        <v>19</v>
      </c>
      <c r="P67" s="14" t="s">
        <v>35</v>
      </c>
      <c r="Q67" s="15">
        <v>1165</v>
      </c>
      <c r="R67" s="16">
        <v>1.5344897986064462E-2</v>
      </c>
      <c r="S67" s="15">
        <v>538</v>
      </c>
      <c r="T67" s="16">
        <v>7.2933329718298402E-3</v>
      </c>
      <c r="U67" s="17">
        <v>1.1654275092936803</v>
      </c>
      <c r="V67" s="35">
        <v>17</v>
      </c>
    </row>
    <row r="68" spans="2:22" ht="15" thickBot="1" x14ac:dyDescent="0.25">
      <c r="B68" s="19"/>
      <c r="C68" s="20" t="s">
        <v>36</v>
      </c>
      <c r="D68" s="21">
        <v>138</v>
      </c>
      <c r="E68" s="22">
        <v>1.3894482480869915E-2</v>
      </c>
      <c r="F68" s="21">
        <v>155</v>
      </c>
      <c r="G68" s="22">
        <v>1.4449519903048382E-2</v>
      </c>
      <c r="H68" s="23">
        <v>-0.10967741935483866</v>
      </c>
      <c r="I68" s="36">
        <v>1</v>
      </c>
      <c r="J68" s="21">
        <v>164</v>
      </c>
      <c r="K68" s="23">
        <v>-0.15853658536585369</v>
      </c>
      <c r="L68" s="36">
        <v>-1</v>
      </c>
      <c r="O68" s="19">
        <v>20</v>
      </c>
      <c r="P68" s="20" t="s">
        <v>120</v>
      </c>
      <c r="Q68" s="21">
        <v>1060</v>
      </c>
      <c r="R68" s="22">
        <v>1.396188142938054E-2</v>
      </c>
      <c r="S68" s="21">
        <v>435</v>
      </c>
      <c r="T68" s="22">
        <v>5.897025730011116E-3</v>
      </c>
      <c r="U68" s="23">
        <v>1.4367816091954024</v>
      </c>
      <c r="V68" s="36">
        <v>23</v>
      </c>
    </row>
    <row r="69" spans="2:22" ht="15" thickBot="1" x14ac:dyDescent="0.25">
      <c r="B69" s="124" t="s">
        <v>42</v>
      </c>
      <c r="C69" s="125"/>
      <c r="D69" s="24">
        <f>SUM(D49:D68)</f>
        <v>4992</v>
      </c>
      <c r="E69" s="25">
        <f>D69/D71</f>
        <v>0.50261780104712039</v>
      </c>
      <c r="F69" s="24">
        <f>SUM(F49:F68)</f>
        <v>4852</v>
      </c>
      <c r="G69" s="25">
        <f>F69/F71</f>
        <v>0.45231658431994032</v>
      </c>
      <c r="H69" s="26">
        <f>D69/F69-1</f>
        <v>2.8854080791426151E-2</v>
      </c>
      <c r="I69" s="37"/>
      <c r="J69" s="24">
        <f>SUM(J49:J68)</f>
        <v>5027</v>
      </c>
      <c r="K69" s="25">
        <f>D69/J69-1</f>
        <v>-6.9624030236721257E-3</v>
      </c>
      <c r="L69" s="24"/>
      <c r="O69" s="124" t="s">
        <v>42</v>
      </c>
      <c r="P69" s="125"/>
      <c r="Q69" s="24">
        <f>SUM(Q49:Q68)</f>
        <v>37274</v>
      </c>
      <c r="R69" s="25">
        <f>Q69/Q71</f>
        <v>0.49095770603653799</v>
      </c>
      <c r="S69" s="24">
        <f>SUM(S49:S68)</f>
        <v>35188</v>
      </c>
      <c r="T69" s="25">
        <f>S69/S71</f>
        <v>0.47702193422443945</v>
      </c>
      <c r="U69" s="26">
        <f>Q69/S69-1</f>
        <v>5.9281573263612497E-2</v>
      </c>
      <c r="V69" s="37"/>
    </row>
    <row r="70" spans="2:22" ht="15" thickBot="1" x14ac:dyDescent="0.25">
      <c r="B70" s="124" t="s">
        <v>12</v>
      </c>
      <c r="C70" s="125"/>
      <c r="D70" s="24">
        <f>D71-SUM(D49:D68)</f>
        <v>4940</v>
      </c>
      <c r="E70" s="25">
        <f>D70/D71</f>
        <v>0.49738219895287961</v>
      </c>
      <c r="F70" s="24">
        <f>F71-SUM(F49:F68)</f>
        <v>5875</v>
      </c>
      <c r="G70" s="25">
        <f>F70/F71</f>
        <v>0.54768341568005963</v>
      </c>
      <c r="H70" s="26">
        <f>D70/F70-1</f>
        <v>-0.15914893617021275</v>
      </c>
      <c r="I70" s="37"/>
      <c r="J70" s="24">
        <f>J71-SUM(J49:J68)</f>
        <v>5804</v>
      </c>
      <c r="K70" s="25">
        <f>D70/J70-1</f>
        <v>-0.1488628532046864</v>
      </c>
      <c r="L70" s="24"/>
      <c r="O70" s="124" t="s">
        <v>12</v>
      </c>
      <c r="P70" s="125"/>
      <c r="Q70" s="24">
        <f>Q71-SUM(Q49:Q68)</f>
        <v>38647</v>
      </c>
      <c r="R70" s="25">
        <f>Q70/Q71</f>
        <v>0.50904229396346201</v>
      </c>
      <c r="S70" s="24">
        <f>S71-SUM(S49:S68)</f>
        <v>38578</v>
      </c>
      <c r="T70" s="25">
        <f>S70/S71</f>
        <v>0.52297806577556061</v>
      </c>
      <c r="U70" s="26">
        <f>Q70/S70-1</f>
        <v>1.7885841671418934E-3</v>
      </c>
      <c r="V70" s="37"/>
    </row>
    <row r="71" spans="2:22" ht="15" thickBot="1" x14ac:dyDescent="0.25">
      <c r="B71" s="126" t="s">
        <v>34</v>
      </c>
      <c r="C71" s="127"/>
      <c r="D71" s="27">
        <v>9932</v>
      </c>
      <c r="E71" s="28">
        <v>1</v>
      </c>
      <c r="F71" s="27">
        <v>10727</v>
      </c>
      <c r="G71" s="28">
        <v>1</v>
      </c>
      <c r="H71" s="29">
        <v>-7.4112053696280378E-2</v>
      </c>
      <c r="I71" s="39"/>
      <c r="J71" s="27">
        <v>10831</v>
      </c>
      <c r="K71" s="29">
        <v>-8.3002492844612696E-2</v>
      </c>
      <c r="L71" s="27"/>
      <c r="M71" s="30"/>
      <c r="O71" s="126" t="s">
        <v>34</v>
      </c>
      <c r="P71" s="127"/>
      <c r="Q71" s="27">
        <v>75921</v>
      </c>
      <c r="R71" s="28">
        <v>1</v>
      </c>
      <c r="S71" s="27">
        <v>73766</v>
      </c>
      <c r="T71" s="28">
        <v>1</v>
      </c>
      <c r="U71" s="29">
        <v>2.9214001030285042E-2</v>
      </c>
      <c r="V71" s="39"/>
    </row>
    <row r="72" spans="2:22" x14ac:dyDescent="0.2">
      <c r="B72" s="31" t="s">
        <v>69</v>
      </c>
    </row>
    <row r="73" spans="2:22" ht="15" customHeight="1" x14ac:dyDescent="0.2">
      <c r="B73" s="32" t="s">
        <v>68</v>
      </c>
      <c r="O73" s="31" t="s">
        <v>69</v>
      </c>
    </row>
    <row r="74" spans="2:22" x14ac:dyDescent="0.2">
      <c r="O74" s="32" t="s">
        <v>68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45140</v>
      </c>
    </row>
    <row r="2" spans="2:22" ht="15" customHeight="1" x14ac:dyDescent="0.2">
      <c r="D2" s="2"/>
      <c r="L2" s="3"/>
      <c r="O2" s="141" t="s">
        <v>109</v>
      </c>
      <c r="P2" s="141"/>
      <c r="Q2" s="141"/>
      <c r="R2" s="141"/>
      <c r="S2" s="141"/>
      <c r="T2" s="141"/>
      <c r="U2" s="141"/>
      <c r="V2" s="141"/>
    </row>
    <row r="3" spans="2:22" ht="14.45" customHeight="1" x14ac:dyDescent="0.2">
      <c r="B3" s="99" t="s">
        <v>150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30"/>
      <c r="N3" s="33"/>
      <c r="O3" s="141"/>
      <c r="P3" s="141"/>
      <c r="Q3" s="141"/>
      <c r="R3" s="141"/>
      <c r="S3" s="141"/>
      <c r="T3" s="141"/>
      <c r="U3" s="141"/>
      <c r="V3" s="141"/>
    </row>
    <row r="4" spans="2:22" ht="14.45" customHeight="1" x14ac:dyDescent="0.2">
      <c r="B4" s="140" t="s">
        <v>151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30"/>
      <c r="N4" s="33"/>
      <c r="O4" s="140" t="s">
        <v>110</v>
      </c>
      <c r="P4" s="140"/>
      <c r="Q4" s="140"/>
      <c r="R4" s="140"/>
      <c r="S4" s="140"/>
      <c r="T4" s="140"/>
      <c r="U4" s="140"/>
      <c r="V4" s="140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00" t="s">
        <v>0</v>
      </c>
      <c r="C6" s="102" t="s">
        <v>1</v>
      </c>
      <c r="D6" s="123" t="s">
        <v>134</v>
      </c>
      <c r="E6" s="117"/>
      <c r="F6" s="117"/>
      <c r="G6" s="117"/>
      <c r="H6" s="117"/>
      <c r="I6" s="120"/>
      <c r="J6" s="117" t="s">
        <v>126</v>
      </c>
      <c r="K6" s="117"/>
      <c r="L6" s="120"/>
      <c r="M6" s="30"/>
      <c r="N6" s="30"/>
      <c r="O6" s="100" t="s">
        <v>0</v>
      </c>
      <c r="P6" s="102" t="s">
        <v>1</v>
      </c>
      <c r="Q6" s="123" t="s">
        <v>144</v>
      </c>
      <c r="R6" s="117"/>
      <c r="S6" s="117"/>
      <c r="T6" s="117"/>
      <c r="U6" s="117"/>
      <c r="V6" s="120"/>
    </row>
    <row r="7" spans="2:22" ht="14.45" customHeight="1" thickBot="1" x14ac:dyDescent="0.25">
      <c r="B7" s="101"/>
      <c r="C7" s="103"/>
      <c r="D7" s="112" t="s">
        <v>135</v>
      </c>
      <c r="E7" s="113"/>
      <c r="F7" s="113"/>
      <c r="G7" s="113"/>
      <c r="H7" s="113"/>
      <c r="I7" s="114"/>
      <c r="J7" s="113" t="s">
        <v>127</v>
      </c>
      <c r="K7" s="113"/>
      <c r="L7" s="114"/>
      <c r="M7" s="30"/>
      <c r="N7" s="30"/>
      <c r="O7" s="101"/>
      <c r="P7" s="103"/>
      <c r="Q7" s="112" t="s">
        <v>139</v>
      </c>
      <c r="R7" s="113"/>
      <c r="S7" s="113"/>
      <c r="T7" s="113"/>
      <c r="U7" s="113"/>
      <c r="V7" s="114"/>
    </row>
    <row r="8" spans="2:22" ht="14.45" customHeight="1" x14ac:dyDescent="0.2">
      <c r="B8" s="101"/>
      <c r="C8" s="103"/>
      <c r="D8" s="106">
        <v>2023</v>
      </c>
      <c r="E8" s="107"/>
      <c r="F8" s="106">
        <v>2022</v>
      </c>
      <c r="G8" s="107"/>
      <c r="H8" s="91" t="s">
        <v>5</v>
      </c>
      <c r="I8" s="91" t="s">
        <v>47</v>
      </c>
      <c r="J8" s="91">
        <v>2022</v>
      </c>
      <c r="K8" s="91" t="s">
        <v>136</v>
      </c>
      <c r="L8" s="91" t="s">
        <v>142</v>
      </c>
      <c r="M8" s="30"/>
      <c r="N8" s="30"/>
      <c r="O8" s="101"/>
      <c r="P8" s="103"/>
      <c r="Q8" s="106">
        <v>2023</v>
      </c>
      <c r="R8" s="107"/>
      <c r="S8" s="106">
        <v>2022</v>
      </c>
      <c r="T8" s="107"/>
      <c r="U8" s="91" t="s">
        <v>5</v>
      </c>
      <c r="V8" s="91" t="s">
        <v>63</v>
      </c>
    </row>
    <row r="9" spans="2:22" ht="14.45" customHeight="1" thickBot="1" x14ac:dyDescent="0.25">
      <c r="B9" s="110" t="s">
        <v>6</v>
      </c>
      <c r="C9" s="93" t="s">
        <v>7</v>
      </c>
      <c r="D9" s="108"/>
      <c r="E9" s="109"/>
      <c r="F9" s="108"/>
      <c r="G9" s="109"/>
      <c r="H9" s="92"/>
      <c r="I9" s="92"/>
      <c r="J9" s="92"/>
      <c r="K9" s="92"/>
      <c r="L9" s="92"/>
      <c r="M9" s="30"/>
      <c r="N9" s="30"/>
      <c r="O9" s="110" t="s">
        <v>6</v>
      </c>
      <c r="P9" s="93" t="s">
        <v>7</v>
      </c>
      <c r="Q9" s="108"/>
      <c r="R9" s="109"/>
      <c r="S9" s="108"/>
      <c r="T9" s="109"/>
      <c r="U9" s="92"/>
      <c r="V9" s="92"/>
    </row>
    <row r="10" spans="2:22" ht="14.45" customHeight="1" x14ac:dyDescent="0.2">
      <c r="B10" s="110"/>
      <c r="C10" s="93"/>
      <c r="D10" s="7" t="s">
        <v>8</v>
      </c>
      <c r="E10" s="8" t="s">
        <v>2</v>
      </c>
      <c r="F10" s="7" t="s">
        <v>8</v>
      </c>
      <c r="G10" s="8" t="s">
        <v>2</v>
      </c>
      <c r="H10" s="95" t="s">
        <v>9</v>
      </c>
      <c r="I10" s="95" t="s">
        <v>48</v>
      </c>
      <c r="J10" s="95" t="s">
        <v>8</v>
      </c>
      <c r="K10" s="95" t="s">
        <v>137</v>
      </c>
      <c r="L10" s="95" t="s">
        <v>143</v>
      </c>
      <c r="M10" s="30"/>
      <c r="N10" s="30"/>
      <c r="O10" s="110"/>
      <c r="P10" s="93"/>
      <c r="Q10" s="7" t="s">
        <v>8</v>
      </c>
      <c r="R10" s="8" t="s">
        <v>2</v>
      </c>
      <c r="S10" s="7" t="s">
        <v>8</v>
      </c>
      <c r="T10" s="8" t="s">
        <v>2</v>
      </c>
      <c r="U10" s="95" t="s">
        <v>9</v>
      </c>
      <c r="V10" s="95" t="s">
        <v>64</v>
      </c>
    </row>
    <row r="11" spans="2:22" ht="14.45" customHeight="1" thickBot="1" x14ac:dyDescent="0.25">
      <c r="B11" s="111"/>
      <c r="C11" s="94"/>
      <c r="D11" s="10" t="s">
        <v>10</v>
      </c>
      <c r="E11" s="11" t="s">
        <v>11</v>
      </c>
      <c r="F11" s="10" t="s">
        <v>10</v>
      </c>
      <c r="G11" s="11" t="s">
        <v>11</v>
      </c>
      <c r="H11" s="96"/>
      <c r="I11" s="96"/>
      <c r="J11" s="96" t="s">
        <v>10</v>
      </c>
      <c r="K11" s="96"/>
      <c r="L11" s="96"/>
      <c r="M11" s="30"/>
      <c r="N11" s="30"/>
      <c r="O11" s="111"/>
      <c r="P11" s="94"/>
      <c r="Q11" s="10" t="s">
        <v>10</v>
      </c>
      <c r="R11" s="11" t="s">
        <v>11</v>
      </c>
      <c r="S11" s="10" t="s">
        <v>10</v>
      </c>
      <c r="T11" s="11" t="s">
        <v>11</v>
      </c>
      <c r="U11" s="96"/>
      <c r="V11" s="96"/>
    </row>
    <row r="12" spans="2:22" ht="14.45" customHeight="1" thickBot="1" x14ac:dyDescent="0.25">
      <c r="B12" s="13">
        <v>1</v>
      </c>
      <c r="C12" s="14" t="s">
        <v>19</v>
      </c>
      <c r="D12" s="15">
        <v>4171</v>
      </c>
      <c r="E12" s="16">
        <v>0.15765799818566678</v>
      </c>
      <c r="F12" s="15">
        <v>3877</v>
      </c>
      <c r="G12" s="16">
        <v>0.16170337003670338</v>
      </c>
      <c r="H12" s="17">
        <v>7.5831828733556872E-2</v>
      </c>
      <c r="I12" s="35">
        <v>0</v>
      </c>
      <c r="J12" s="15">
        <v>4460</v>
      </c>
      <c r="K12" s="17">
        <v>-6.4798206278026904E-2</v>
      </c>
      <c r="L12" s="35">
        <v>0</v>
      </c>
      <c r="M12" s="30"/>
      <c r="N12" s="30"/>
      <c r="O12" s="13">
        <v>1</v>
      </c>
      <c r="P12" s="14" t="s">
        <v>19</v>
      </c>
      <c r="Q12" s="15">
        <v>34746</v>
      </c>
      <c r="R12" s="16">
        <v>0.17447938897565041</v>
      </c>
      <c r="S12" s="15">
        <v>29714</v>
      </c>
      <c r="T12" s="16">
        <v>0.17141835215931511</v>
      </c>
      <c r="U12" s="17">
        <v>0.1693477821902134</v>
      </c>
      <c r="V12" s="35">
        <v>0</v>
      </c>
    </row>
    <row r="13" spans="2:22" ht="14.45" customHeight="1" thickBot="1" x14ac:dyDescent="0.25">
      <c r="B13" s="19">
        <v>2</v>
      </c>
      <c r="C13" s="20" t="s">
        <v>17</v>
      </c>
      <c r="D13" s="21">
        <v>3176</v>
      </c>
      <c r="E13" s="22">
        <v>0.12004838221953432</v>
      </c>
      <c r="F13" s="21">
        <v>2686</v>
      </c>
      <c r="G13" s="22">
        <v>0.1120286953620287</v>
      </c>
      <c r="H13" s="23">
        <v>0.1824274013402829</v>
      </c>
      <c r="I13" s="36">
        <v>0</v>
      </c>
      <c r="J13" s="21">
        <v>3470</v>
      </c>
      <c r="K13" s="23">
        <v>-8.4726224783861714E-2</v>
      </c>
      <c r="L13" s="36">
        <v>0</v>
      </c>
      <c r="M13" s="30"/>
      <c r="N13" s="30"/>
      <c r="O13" s="19">
        <v>2</v>
      </c>
      <c r="P13" s="20" t="s">
        <v>17</v>
      </c>
      <c r="Q13" s="21">
        <v>22651</v>
      </c>
      <c r="R13" s="22">
        <v>0.11374352845471299</v>
      </c>
      <c r="S13" s="21">
        <v>15867</v>
      </c>
      <c r="T13" s="22">
        <v>9.1535807824993362E-2</v>
      </c>
      <c r="U13" s="23">
        <v>0.42755404298229038</v>
      </c>
      <c r="V13" s="36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2142</v>
      </c>
      <c r="E14" s="16">
        <v>8.0964620501965526E-2</v>
      </c>
      <c r="F14" s="15">
        <v>2353</v>
      </c>
      <c r="G14" s="16">
        <v>9.8139806473139801E-2</v>
      </c>
      <c r="H14" s="17">
        <v>-8.9672758181045475E-2</v>
      </c>
      <c r="I14" s="35">
        <v>0</v>
      </c>
      <c r="J14" s="15">
        <v>2352</v>
      </c>
      <c r="K14" s="17">
        <v>-8.9285714285714302E-2</v>
      </c>
      <c r="L14" s="35">
        <v>0</v>
      </c>
      <c r="M14" s="30"/>
      <c r="N14" s="30"/>
      <c r="O14" s="13">
        <v>3</v>
      </c>
      <c r="P14" s="14" t="s">
        <v>18</v>
      </c>
      <c r="Q14" s="15">
        <v>15197</v>
      </c>
      <c r="R14" s="16">
        <v>7.6312763318452756E-2</v>
      </c>
      <c r="S14" s="15">
        <v>13306</v>
      </c>
      <c r="T14" s="16">
        <v>7.6761546538057709E-2</v>
      </c>
      <c r="U14" s="17">
        <v>0.14211633849391259</v>
      </c>
      <c r="V14" s="35">
        <v>0</v>
      </c>
    </row>
    <row r="15" spans="2:22" ht="14.45" customHeight="1" thickBot="1" x14ac:dyDescent="0.25">
      <c r="B15" s="19">
        <v>4</v>
      </c>
      <c r="C15" s="20" t="s">
        <v>22</v>
      </c>
      <c r="D15" s="21">
        <v>1947</v>
      </c>
      <c r="E15" s="22">
        <v>7.3593891744783799E-2</v>
      </c>
      <c r="F15" s="21">
        <v>1337</v>
      </c>
      <c r="G15" s="22">
        <v>5.5764097430764097E-2</v>
      </c>
      <c r="H15" s="23">
        <v>0.45624532535527296</v>
      </c>
      <c r="I15" s="36">
        <v>3</v>
      </c>
      <c r="J15" s="21">
        <v>2189</v>
      </c>
      <c r="K15" s="23">
        <v>-0.11055276381909551</v>
      </c>
      <c r="L15" s="36">
        <v>0</v>
      </c>
      <c r="M15" s="30"/>
      <c r="N15" s="30"/>
      <c r="O15" s="19">
        <v>4</v>
      </c>
      <c r="P15" s="20" t="s">
        <v>22</v>
      </c>
      <c r="Q15" s="21">
        <v>13207</v>
      </c>
      <c r="R15" s="22">
        <v>6.6319843728815261E-2</v>
      </c>
      <c r="S15" s="21">
        <v>11769</v>
      </c>
      <c r="T15" s="22">
        <v>6.7894682188967478E-2</v>
      </c>
      <c r="U15" s="23">
        <v>0.12218540232815012</v>
      </c>
      <c r="V15" s="36">
        <v>1</v>
      </c>
    </row>
    <row r="16" spans="2:22" ht="14.45" customHeight="1" thickBot="1" x14ac:dyDescent="0.25">
      <c r="B16" s="13">
        <v>5</v>
      </c>
      <c r="C16" s="14" t="s">
        <v>32</v>
      </c>
      <c r="D16" s="15">
        <v>1914</v>
      </c>
      <c r="E16" s="16">
        <v>7.2346537647414569E-2</v>
      </c>
      <c r="F16" s="15">
        <v>1328</v>
      </c>
      <c r="G16" s="16">
        <v>5.5388722055388723E-2</v>
      </c>
      <c r="H16" s="17">
        <v>0.44126506024096379</v>
      </c>
      <c r="I16" s="35">
        <v>3</v>
      </c>
      <c r="J16" s="15">
        <v>2027</v>
      </c>
      <c r="K16" s="17">
        <v>-5.5747409965466233E-2</v>
      </c>
      <c r="L16" s="35">
        <v>0</v>
      </c>
      <c r="M16" s="30"/>
      <c r="N16" s="30"/>
      <c r="O16" s="13">
        <v>5</v>
      </c>
      <c r="P16" s="14" t="s">
        <v>32</v>
      </c>
      <c r="Q16" s="15">
        <v>12714</v>
      </c>
      <c r="R16" s="16">
        <v>6.3844210885754316E-2</v>
      </c>
      <c r="S16" s="15">
        <v>9638</v>
      </c>
      <c r="T16" s="16">
        <v>5.5601066100541129E-2</v>
      </c>
      <c r="U16" s="17">
        <v>0.31915335131770073</v>
      </c>
      <c r="V16" s="35">
        <v>3</v>
      </c>
    </row>
    <row r="17" spans="2:22" ht="14.45" customHeight="1" thickBot="1" x14ac:dyDescent="0.25">
      <c r="B17" s="19">
        <v>6</v>
      </c>
      <c r="C17" s="20" t="s">
        <v>23</v>
      </c>
      <c r="D17" s="21">
        <v>1724</v>
      </c>
      <c r="E17" s="22">
        <v>6.5164801935288785E-2</v>
      </c>
      <c r="F17" s="21">
        <v>1549</v>
      </c>
      <c r="G17" s="22">
        <v>6.4606272939606274E-2</v>
      </c>
      <c r="H17" s="23">
        <v>0.11297611362169135</v>
      </c>
      <c r="I17" s="36">
        <v>-2</v>
      </c>
      <c r="J17" s="21">
        <v>1496</v>
      </c>
      <c r="K17" s="23">
        <v>0.15240641711229941</v>
      </c>
      <c r="L17" s="36">
        <v>3</v>
      </c>
      <c r="M17" s="30"/>
      <c r="N17" s="30"/>
      <c r="O17" s="19">
        <v>6</v>
      </c>
      <c r="P17" s="20" t="s">
        <v>16</v>
      </c>
      <c r="Q17" s="21">
        <v>11444</v>
      </c>
      <c r="R17" s="22">
        <v>5.7466819991865058E-2</v>
      </c>
      <c r="S17" s="21">
        <v>12421</v>
      </c>
      <c r="T17" s="22">
        <v>7.1656032582986237E-2</v>
      </c>
      <c r="U17" s="23">
        <v>-7.8657112953868458E-2</v>
      </c>
      <c r="V17" s="36">
        <v>-2</v>
      </c>
    </row>
    <row r="18" spans="2:22" ht="14.45" customHeight="1" thickBot="1" x14ac:dyDescent="0.25">
      <c r="B18" s="13">
        <v>7</v>
      </c>
      <c r="C18" s="14" t="s">
        <v>31</v>
      </c>
      <c r="D18" s="15">
        <v>1526</v>
      </c>
      <c r="E18" s="16">
        <v>5.7680677351073482E-2</v>
      </c>
      <c r="F18" s="15">
        <v>1465</v>
      </c>
      <c r="G18" s="16">
        <v>6.1102769436102766E-2</v>
      </c>
      <c r="H18" s="17">
        <v>4.1638225255972605E-2</v>
      </c>
      <c r="I18" s="35">
        <v>-1</v>
      </c>
      <c r="J18" s="15">
        <v>1712</v>
      </c>
      <c r="K18" s="17">
        <v>-0.10864485981308414</v>
      </c>
      <c r="L18" s="35">
        <v>0</v>
      </c>
      <c r="M18" s="30"/>
      <c r="N18" s="30"/>
      <c r="O18" s="13">
        <v>7</v>
      </c>
      <c r="P18" s="14" t="s">
        <v>23</v>
      </c>
      <c r="Q18" s="15">
        <v>9780</v>
      </c>
      <c r="R18" s="16">
        <v>4.9110931450580243E-2</v>
      </c>
      <c r="S18" s="15">
        <v>10993</v>
      </c>
      <c r="T18" s="16">
        <v>6.3417982947006499E-2</v>
      </c>
      <c r="U18" s="17">
        <v>-0.11034294551077961</v>
      </c>
      <c r="V18" s="35">
        <v>-1</v>
      </c>
    </row>
    <row r="19" spans="2:22" ht="14.45" customHeight="1" thickBot="1" x14ac:dyDescent="0.25">
      <c r="B19" s="19">
        <v>8</v>
      </c>
      <c r="C19" s="20" t="s">
        <v>16</v>
      </c>
      <c r="D19" s="21">
        <v>1280</v>
      </c>
      <c r="E19" s="22">
        <v>4.838221953432114E-2</v>
      </c>
      <c r="F19" s="21">
        <v>1483</v>
      </c>
      <c r="G19" s="22">
        <v>6.1853520186853521E-2</v>
      </c>
      <c r="H19" s="23">
        <v>-0.13688469318948082</v>
      </c>
      <c r="I19" s="36">
        <v>-3</v>
      </c>
      <c r="J19" s="21">
        <v>1871</v>
      </c>
      <c r="K19" s="23">
        <v>-0.31587386424371988</v>
      </c>
      <c r="L19" s="36">
        <v>-2</v>
      </c>
      <c r="M19" s="30"/>
      <c r="N19" s="30"/>
      <c r="O19" s="19">
        <v>8</v>
      </c>
      <c r="P19" s="20" t="s">
        <v>31</v>
      </c>
      <c r="Q19" s="21">
        <v>9293</v>
      </c>
      <c r="R19" s="22">
        <v>4.6665428013317196E-2</v>
      </c>
      <c r="S19" s="21">
        <v>10870</v>
      </c>
      <c r="T19" s="22">
        <v>6.270840304138639E-2</v>
      </c>
      <c r="U19" s="23">
        <v>-0.14507819687212509</v>
      </c>
      <c r="V19" s="36">
        <v>-1</v>
      </c>
    </row>
    <row r="20" spans="2:22" ht="14.45" customHeight="1" thickBot="1" x14ac:dyDescent="0.25">
      <c r="B20" s="13">
        <v>9</v>
      </c>
      <c r="C20" s="14" t="s">
        <v>33</v>
      </c>
      <c r="D20" s="15">
        <v>938</v>
      </c>
      <c r="E20" s="16">
        <v>3.5455095252494712E-2</v>
      </c>
      <c r="F20" s="15">
        <v>623</v>
      </c>
      <c r="G20" s="16">
        <v>2.5984317650984318E-2</v>
      </c>
      <c r="H20" s="17">
        <v>0.50561797752808979</v>
      </c>
      <c r="I20" s="35">
        <v>4</v>
      </c>
      <c r="J20" s="15">
        <v>820</v>
      </c>
      <c r="K20" s="17">
        <v>0.14390243902439015</v>
      </c>
      <c r="L20" s="35">
        <v>3</v>
      </c>
      <c r="M20" s="30"/>
      <c r="N20" s="30"/>
      <c r="O20" s="13">
        <v>9</v>
      </c>
      <c r="P20" s="14" t="s">
        <v>24</v>
      </c>
      <c r="Q20" s="15">
        <v>7075</v>
      </c>
      <c r="R20" s="16">
        <v>3.5527591003359428E-2</v>
      </c>
      <c r="S20" s="15">
        <v>5457</v>
      </c>
      <c r="T20" s="16">
        <v>3.1481118251779718E-2</v>
      </c>
      <c r="U20" s="17">
        <v>0.29649990837456475</v>
      </c>
      <c r="V20" s="35">
        <v>2</v>
      </c>
    </row>
    <row r="21" spans="2:22" ht="14.45" customHeight="1" thickBot="1" x14ac:dyDescent="0.25">
      <c r="B21" s="19">
        <v>10</v>
      </c>
      <c r="C21" s="20" t="s">
        <v>24</v>
      </c>
      <c r="D21" s="21">
        <v>810</v>
      </c>
      <c r="E21" s="22">
        <v>3.0616873299062593E-2</v>
      </c>
      <c r="F21" s="21">
        <v>597</v>
      </c>
      <c r="G21" s="22">
        <v>2.4899899899899901E-2</v>
      </c>
      <c r="H21" s="23">
        <v>0.35678391959799005</v>
      </c>
      <c r="I21" s="36">
        <v>4</v>
      </c>
      <c r="J21" s="21">
        <v>1576</v>
      </c>
      <c r="K21" s="23">
        <v>-0.48604060913705582</v>
      </c>
      <c r="L21" s="36">
        <v>-2</v>
      </c>
      <c r="M21" s="30"/>
      <c r="N21" s="30"/>
      <c r="O21" s="19">
        <v>10</v>
      </c>
      <c r="P21" s="20" t="s">
        <v>33</v>
      </c>
      <c r="Q21" s="21">
        <v>6539</v>
      </c>
      <c r="R21" s="22">
        <v>3.2836030752080185E-2</v>
      </c>
      <c r="S21" s="21">
        <v>5403</v>
      </c>
      <c r="T21" s="22">
        <v>3.1169595366385527E-2</v>
      </c>
      <c r="U21" s="23">
        <v>0.21025356283546182</v>
      </c>
      <c r="V21" s="36">
        <v>3</v>
      </c>
    </row>
    <row r="22" spans="2:22" ht="14.45" customHeight="1" thickBot="1" x14ac:dyDescent="0.25">
      <c r="B22" s="13">
        <v>11</v>
      </c>
      <c r="C22" s="14" t="s">
        <v>21</v>
      </c>
      <c r="D22" s="15">
        <v>648</v>
      </c>
      <c r="E22" s="16">
        <v>2.4493498639250075E-2</v>
      </c>
      <c r="F22" s="15">
        <v>703</v>
      </c>
      <c r="G22" s="16">
        <v>2.9320987654320986E-2</v>
      </c>
      <c r="H22" s="17">
        <v>-7.8236130867709863E-2</v>
      </c>
      <c r="I22" s="35">
        <v>0</v>
      </c>
      <c r="J22" s="15">
        <v>1007</v>
      </c>
      <c r="K22" s="17">
        <v>-0.35650446871896724</v>
      </c>
      <c r="L22" s="35">
        <v>-1</v>
      </c>
      <c r="M22" s="30"/>
      <c r="N22" s="30"/>
      <c r="O22" s="13">
        <v>11</v>
      </c>
      <c r="P22" s="14" t="s">
        <v>21</v>
      </c>
      <c r="Q22" s="15">
        <v>6392</v>
      </c>
      <c r="R22" s="16">
        <v>3.2097860310031583E-2</v>
      </c>
      <c r="S22" s="15">
        <v>8348</v>
      </c>
      <c r="T22" s="16">
        <v>4.8159130505013213E-2</v>
      </c>
      <c r="U22" s="17">
        <v>-0.23430761859127935</v>
      </c>
      <c r="V22" s="35">
        <v>-2</v>
      </c>
    </row>
    <row r="23" spans="2:22" ht="14.45" customHeight="1" thickBot="1" x14ac:dyDescent="0.25">
      <c r="B23" s="19">
        <v>12</v>
      </c>
      <c r="C23" s="20" t="s">
        <v>29</v>
      </c>
      <c r="D23" s="21">
        <v>602</v>
      </c>
      <c r="E23" s="22">
        <v>2.2754762624735411E-2</v>
      </c>
      <c r="F23" s="21">
        <v>1038</v>
      </c>
      <c r="G23" s="22">
        <v>4.3293293293293296E-2</v>
      </c>
      <c r="H23" s="23">
        <v>-0.42003853564547211</v>
      </c>
      <c r="I23" s="36">
        <v>-3</v>
      </c>
      <c r="J23" s="21">
        <v>998</v>
      </c>
      <c r="K23" s="23">
        <v>-0.39679358717434865</v>
      </c>
      <c r="L23" s="36">
        <v>-1</v>
      </c>
      <c r="M23" s="30"/>
      <c r="N23" s="30"/>
      <c r="O23" s="19">
        <v>12</v>
      </c>
      <c r="P23" s="20" t="s">
        <v>29</v>
      </c>
      <c r="Q23" s="21">
        <v>6020</v>
      </c>
      <c r="R23" s="22">
        <v>3.0229837150561663E-2</v>
      </c>
      <c r="S23" s="21">
        <v>5543</v>
      </c>
      <c r="T23" s="22">
        <v>3.1977247291481582E-2</v>
      </c>
      <c r="U23" s="23">
        <v>8.6054483131878134E-2</v>
      </c>
      <c r="V23" s="36">
        <v>-2</v>
      </c>
    </row>
    <row r="24" spans="2:22" ht="14.45" customHeight="1" thickBot="1" x14ac:dyDescent="0.25">
      <c r="B24" s="13">
        <v>13</v>
      </c>
      <c r="C24" s="14" t="s">
        <v>39</v>
      </c>
      <c r="D24" s="15">
        <v>568</v>
      </c>
      <c r="E24" s="16">
        <v>2.1469609918355004E-2</v>
      </c>
      <c r="F24" s="15">
        <v>188</v>
      </c>
      <c r="G24" s="16">
        <v>7.8411745078411747E-3</v>
      </c>
      <c r="H24" s="17">
        <v>2.021276595744681</v>
      </c>
      <c r="I24" s="35">
        <v>9</v>
      </c>
      <c r="J24" s="15">
        <v>726</v>
      </c>
      <c r="K24" s="17">
        <v>-0.21763085399449034</v>
      </c>
      <c r="L24" s="35">
        <v>1</v>
      </c>
      <c r="M24" s="30"/>
      <c r="N24" s="30"/>
      <c r="O24" s="13">
        <v>13</v>
      </c>
      <c r="P24" s="14" t="s">
        <v>27</v>
      </c>
      <c r="Q24" s="15">
        <v>4907</v>
      </c>
      <c r="R24" s="16">
        <v>2.4640832375050842E-2</v>
      </c>
      <c r="S24" s="15">
        <v>4643</v>
      </c>
      <c r="T24" s="16">
        <v>2.6785199201578382E-2</v>
      </c>
      <c r="U24" s="17">
        <v>5.6859788929571442E-2</v>
      </c>
      <c r="V24" s="35">
        <v>1</v>
      </c>
    </row>
    <row r="25" spans="2:22" ht="14.45" customHeight="1" thickBot="1" x14ac:dyDescent="0.25">
      <c r="B25" s="19">
        <v>14</v>
      </c>
      <c r="C25" s="20" t="s">
        <v>25</v>
      </c>
      <c r="D25" s="21">
        <v>527</v>
      </c>
      <c r="E25" s="22">
        <v>1.9919866948896282E-2</v>
      </c>
      <c r="F25" s="21">
        <v>265</v>
      </c>
      <c r="G25" s="22">
        <v>1.105271938605272E-2</v>
      </c>
      <c r="H25" s="23">
        <v>0.98867924528301887</v>
      </c>
      <c r="I25" s="36">
        <v>5</v>
      </c>
      <c r="J25" s="21">
        <v>559</v>
      </c>
      <c r="K25" s="23">
        <v>-5.7245080500894496E-2</v>
      </c>
      <c r="L25" s="36">
        <v>4</v>
      </c>
      <c r="M25" s="30"/>
      <c r="N25" s="30"/>
      <c r="O25" s="19">
        <v>14</v>
      </c>
      <c r="P25" s="20" t="s">
        <v>20</v>
      </c>
      <c r="Q25" s="21">
        <v>4888</v>
      </c>
      <c r="R25" s="22">
        <v>2.4545422590024155E-2</v>
      </c>
      <c r="S25" s="21">
        <v>5449</v>
      </c>
      <c r="T25" s="22">
        <v>3.1434966713202804E-2</v>
      </c>
      <c r="U25" s="23">
        <v>-0.10295467058175811</v>
      </c>
      <c r="V25" s="36">
        <v>-2</v>
      </c>
    </row>
    <row r="26" spans="2:22" ht="14.45" customHeight="1" thickBot="1" x14ac:dyDescent="0.25">
      <c r="B26" s="13">
        <v>15</v>
      </c>
      <c r="C26" s="14" t="s">
        <v>116</v>
      </c>
      <c r="D26" s="15">
        <v>507</v>
      </c>
      <c r="E26" s="16">
        <v>1.9163894768672512E-2</v>
      </c>
      <c r="F26" s="15">
        <v>162</v>
      </c>
      <c r="G26" s="16">
        <v>6.7567567567567571E-3</v>
      </c>
      <c r="H26" s="17">
        <v>2.1296296296296298</v>
      </c>
      <c r="I26" s="35">
        <v>8</v>
      </c>
      <c r="J26" s="15">
        <v>643</v>
      </c>
      <c r="K26" s="17">
        <v>-0.21150855365474341</v>
      </c>
      <c r="L26" s="35">
        <v>0</v>
      </c>
      <c r="M26" s="30"/>
      <c r="N26" s="30"/>
      <c r="O26" s="13">
        <v>15</v>
      </c>
      <c r="P26" s="14" t="s">
        <v>61</v>
      </c>
      <c r="Q26" s="15">
        <v>4390</v>
      </c>
      <c r="R26" s="16">
        <v>2.204468190879829E-2</v>
      </c>
      <c r="S26" s="15">
        <v>1831</v>
      </c>
      <c r="T26" s="16">
        <v>1.056293339179195E-2</v>
      </c>
      <c r="U26" s="17">
        <v>1.397596941561988</v>
      </c>
      <c r="V26" s="35">
        <v>4</v>
      </c>
    </row>
    <row r="27" spans="2:22" ht="14.45" customHeight="1" thickBot="1" x14ac:dyDescent="0.25">
      <c r="B27" s="19">
        <v>16</v>
      </c>
      <c r="C27" s="20" t="s">
        <v>27</v>
      </c>
      <c r="D27" s="21">
        <v>493</v>
      </c>
      <c r="E27" s="22">
        <v>1.8634714242515876E-2</v>
      </c>
      <c r="F27" s="21">
        <v>695</v>
      </c>
      <c r="G27" s="22">
        <v>2.898732065398732E-2</v>
      </c>
      <c r="H27" s="23">
        <v>-0.2906474820143885</v>
      </c>
      <c r="I27" s="36">
        <v>-4</v>
      </c>
      <c r="J27" s="21">
        <v>581</v>
      </c>
      <c r="K27" s="23">
        <v>-0.15146299483648884</v>
      </c>
      <c r="L27" s="36">
        <v>1</v>
      </c>
      <c r="M27" s="30"/>
      <c r="N27" s="30"/>
      <c r="O27" s="19">
        <v>16</v>
      </c>
      <c r="P27" s="20" t="s">
        <v>39</v>
      </c>
      <c r="Q27" s="21">
        <v>4338</v>
      </c>
      <c r="R27" s="22">
        <v>2.1783560391883137E-2</v>
      </c>
      <c r="S27" s="21">
        <v>1741</v>
      </c>
      <c r="T27" s="22">
        <v>1.004372858280163E-2</v>
      </c>
      <c r="U27" s="23">
        <v>1.491671453187823</v>
      </c>
      <c r="V27" s="36">
        <v>4</v>
      </c>
    </row>
    <row r="28" spans="2:22" ht="14.45" customHeight="1" thickBot="1" x14ac:dyDescent="0.25">
      <c r="B28" s="13">
        <v>17</v>
      </c>
      <c r="C28" s="14" t="s">
        <v>20</v>
      </c>
      <c r="D28" s="15">
        <v>478</v>
      </c>
      <c r="E28" s="16">
        <v>1.8067735107348049E-2</v>
      </c>
      <c r="F28" s="15">
        <v>852</v>
      </c>
      <c r="G28" s="16">
        <v>3.5535535535535533E-2</v>
      </c>
      <c r="H28" s="17">
        <v>-0.43896713615023475</v>
      </c>
      <c r="I28" s="35">
        <v>-7</v>
      </c>
      <c r="J28" s="15">
        <v>586</v>
      </c>
      <c r="K28" s="17">
        <v>-0.18430034129692829</v>
      </c>
      <c r="L28" s="35">
        <v>-1</v>
      </c>
      <c r="M28" s="30"/>
      <c r="N28" s="30"/>
      <c r="O28" s="13">
        <v>17</v>
      </c>
      <c r="P28" s="14" t="s">
        <v>116</v>
      </c>
      <c r="Q28" s="15">
        <v>3496</v>
      </c>
      <c r="R28" s="16">
        <v>1.7555400444910892E-2</v>
      </c>
      <c r="S28" s="15">
        <v>1468</v>
      </c>
      <c r="T28" s="16">
        <v>8.4688073288643265E-3</v>
      </c>
      <c r="U28" s="17">
        <v>1.3814713896457764</v>
      </c>
      <c r="V28" s="35">
        <v>5</v>
      </c>
    </row>
    <row r="29" spans="2:22" ht="14.45" customHeight="1" thickBot="1" x14ac:dyDescent="0.25">
      <c r="B29" s="19">
        <v>18</v>
      </c>
      <c r="C29" s="20" t="s">
        <v>61</v>
      </c>
      <c r="D29" s="21">
        <v>433</v>
      </c>
      <c r="E29" s="22">
        <v>1.6366797701844571E-2</v>
      </c>
      <c r="F29" s="21">
        <v>285</v>
      </c>
      <c r="G29" s="22">
        <v>1.1886886886886886E-2</v>
      </c>
      <c r="H29" s="23">
        <v>0.51929824561403515</v>
      </c>
      <c r="I29" s="36">
        <v>-1</v>
      </c>
      <c r="J29" s="21">
        <v>756</v>
      </c>
      <c r="K29" s="23">
        <v>-0.42724867724867721</v>
      </c>
      <c r="L29" s="36">
        <v>-5</v>
      </c>
      <c r="M29" s="30"/>
      <c r="N29" s="30"/>
      <c r="O29" s="19">
        <v>18</v>
      </c>
      <c r="P29" s="20" t="s">
        <v>25</v>
      </c>
      <c r="Q29" s="21">
        <v>2958</v>
      </c>
      <c r="R29" s="22">
        <v>1.4853797058365681E-2</v>
      </c>
      <c r="S29" s="21">
        <v>2007</v>
      </c>
      <c r="T29" s="22">
        <v>1.1578267240484129E-2</v>
      </c>
      <c r="U29" s="23">
        <v>0.47384155455904331</v>
      </c>
      <c r="V29" s="36">
        <v>0</v>
      </c>
    </row>
    <row r="30" spans="2:22" ht="14.45" customHeight="1" thickBot="1" x14ac:dyDescent="0.25">
      <c r="B30" s="13">
        <v>19</v>
      </c>
      <c r="C30" s="14" t="s">
        <v>30</v>
      </c>
      <c r="D30" s="15">
        <v>370</v>
      </c>
      <c r="E30" s="16">
        <v>1.3985485334139704E-2</v>
      </c>
      <c r="F30" s="15">
        <v>248</v>
      </c>
      <c r="G30" s="16">
        <v>1.0343677010343676E-2</v>
      </c>
      <c r="H30" s="17">
        <v>0.49193548387096775</v>
      </c>
      <c r="I30" s="35">
        <v>1</v>
      </c>
      <c r="J30" s="15">
        <v>274</v>
      </c>
      <c r="K30" s="17">
        <v>0.35036496350364965</v>
      </c>
      <c r="L30" s="35">
        <v>3</v>
      </c>
      <c r="O30" s="13">
        <v>19</v>
      </c>
      <c r="P30" s="14" t="s">
        <v>28</v>
      </c>
      <c r="Q30" s="15">
        <v>2656</v>
      </c>
      <c r="R30" s="16">
        <v>1.3337283633204614E-2</v>
      </c>
      <c r="S30" s="15">
        <v>2381</v>
      </c>
      <c r="T30" s="16">
        <v>1.3735851668955013E-2</v>
      </c>
      <c r="U30" s="17">
        <v>0.11549769004619903</v>
      </c>
      <c r="V30" s="35">
        <v>-4</v>
      </c>
    </row>
    <row r="31" spans="2:22" ht="14.45" customHeight="1" thickBot="1" x14ac:dyDescent="0.25">
      <c r="B31" s="19">
        <v>20</v>
      </c>
      <c r="C31" s="20" t="s">
        <v>28</v>
      </c>
      <c r="D31" s="21">
        <v>362</v>
      </c>
      <c r="E31" s="22">
        <v>1.3683096462050197E-2</v>
      </c>
      <c r="F31" s="21">
        <v>438</v>
      </c>
      <c r="G31" s="22">
        <v>1.8268268268268269E-2</v>
      </c>
      <c r="H31" s="23">
        <v>-0.17351598173515981</v>
      </c>
      <c r="I31" s="36">
        <v>-5</v>
      </c>
      <c r="J31" s="21">
        <v>289</v>
      </c>
      <c r="K31" s="23">
        <v>0.25259515570934266</v>
      </c>
      <c r="L31" s="36">
        <v>1</v>
      </c>
      <c r="O31" s="19">
        <v>20</v>
      </c>
      <c r="P31" s="20" t="s">
        <v>26</v>
      </c>
      <c r="Q31" s="21">
        <v>2068</v>
      </c>
      <c r="R31" s="22">
        <v>1.0384601865010218E-2</v>
      </c>
      <c r="S31" s="21">
        <v>2087</v>
      </c>
      <c r="T31" s="22">
        <v>1.2039782626253303E-2</v>
      </c>
      <c r="U31" s="23">
        <v>-9.1039770004791576E-3</v>
      </c>
      <c r="V31" s="36">
        <v>-4</v>
      </c>
    </row>
    <row r="32" spans="2:22" ht="14.45" customHeight="1" thickBot="1" x14ac:dyDescent="0.25">
      <c r="B32" s="124" t="s">
        <v>42</v>
      </c>
      <c r="C32" s="125"/>
      <c r="D32" s="24">
        <f>SUM(D12:D31)</f>
        <v>24616</v>
      </c>
      <c r="E32" s="25">
        <f>D32/D34</f>
        <v>0.93045055941941335</v>
      </c>
      <c r="F32" s="24">
        <f>SUM(F12:F31)</f>
        <v>22172</v>
      </c>
      <c r="G32" s="25">
        <f>F32/F34</f>
        <v>0.92475809142475807</v>
      </c>
      <c r="H32" s="26">
        <f>D32/F32-1</f>
        <v>0.11022911780624201</v>
      </c>
      <c r="I32" s="37"/>
      <c r="J32" s="24">
        <f>SUM(J12:J31)</f>
        <v>28392</v>
      </c>
      <c r="K32" s="25">
        <f>D32/J32-1</f>
        <v>-0.13299520991828684</v>
      </c>
      <c r="L32" s="24"/>
      <c r="O32" s="124" t="s">
        <v>42</v>
      </c>
      <c r="P32" s="125"/>
      <c r="Q32" s="24">
        <f>SUM(Q12:Q31)</f>
        <v>184759</v>
      </c>
      <c r="R32" s="25">
        <f>Q32/Q34</f>
        <v>0.92777981430242895</v>
      </c>
      <c r="S32" s="24">
        <f>SUM(S12:S31)</f>
        <v>160936</v>
      </c>
      <c r="T32" s="25">
        <f>S32/S34</f>
        <v>0.92843050155184548</v>
      </c>
      <c r="U32" s="26">
        <f>Q32/S32-1</f>
        <v>0.14802778744345568</v>
      </c>
      <c r="V32" s="37"/>
    </row>
    <row r="33" spans="2:22" ht="14.45" customHeight="1" thickBot="1" x14ac:dyDescent="0.25">
      <c r="B33" s="124" t="s">
        <v>12</v>
      </c>
      <c r="C33" s="125"/>
      <c r="D33" s="24">
        <f>D34-SUM(D12:D31)</f>
        <v>1840</v>
      </c>
      <c r="E33" s="25">
        <f>D33/D34</f>
        <v>6.9549440580586638E-2</v>
      </c>
      <c r="F33" s="24">
        <f>F34-SUM(F12:F31)</f>
        <v>1804</v>
      </c>
      <c r="G33" s="25">
        <f>F33/F34</f>
        <v>7.5241908575241906E-2</v>
      </c>
      <c r="H33" s="26">
        <f>D33/F33-1</f>
        <v>1.9955654101995624E-2</v>
      </c>
      <c r="I33" s="37"/>
      <c r="J33" s="24">
        <f>J34-SUM(J12:J31)</f>
        <v>2358</v>
      </c>
      <c r="K33" s="25">
        <f>D33/J33-1</f>
        <v>-0.21967769296013573</v>
      </c>
      <c r="L33" s="24"/>
      <c r="O33" s="124" t="s">
        <v>12</v>
      </c>
      <c r="P33" s="125"/>
      <c r="Q33" s="24">
        <f>Q34-SUM(Q12:Q31)</f>
        <v>14382</v>
      </c>
      <c r="R33" s="25">
        <f>Q33/Q34</f>
        <v>7.2220185697571063E-2</v>
      </c>
      <c r="S33" s="24">
        <f>S34-SUM(S12:S31)</f>
        <v>12406</v>
      </c>
      <c r="T33" s="25">
        <f>S33/S34</f>
        <v>7.1569498448154509E-2</v>
      </c>
      <c r="U33" s="26">
        <f>Q33/S33-1</f>
        <v>0.15927776882153788</v>
      </c>
      <c r="V33" s="37"/>
    </row>
    <row r="34" spans="2:22" ht="14.45" customHeight="1" thickBot="1" x14ac:dyDescent="0.25">
      <c r="B34" s="126" t="s">
        <v>34</v>
      </c>
      <c r="C34" s="127"/>
      <c r="D34" s="27">
        <v>26456</v>
      </c>
      <c r="E34" s="28">
        <v>1</v>
      </c>
      <c r="F34" s="27">
        <v>23976</v>
      </c>
      <c r="G34" s="28">
        <v>0.99820653987320673</v>
      </c>
      <c r="H34" s="29">
        <v>0.10343677010343666</v>
      </c>
      <c r="I34" s="39"/>
      <c r="J34" s="27">
        <v>30750</v>
      </c>
      <c r="K34" s="29">
        <v>-0.13964227642276428</v>
      </c>
      <c r="L34" s="27"/>
      <c r="M34" s="30"/>
      <c r="N34" s="30"/>
      <c r="O34" s="126" t="s">
        <v>34</v>
      </c>
      <c r="P34" s="127"/>
      <c r="Q34" s="27">
        <v>199141</v>
      </c>
      <c r="R34" s="28">
        <v>1</v>
      </c>
      <c r="S34" s="27">
        <v>173342</v>
      </c>
      <c r="T34" s="28">
        <v>1</v>
      </c>
      <c r="U34" s="29">
        <v>0.14883294296823624</v>
      </c>
      <c r="V34" s="39"/>
    </row>
    <row r="35" spans="2:22" ht="14.45" customHeight="1" x14ac:dyDescent="0.2">
      <c r="B35" s="31" t="s">
        <v>69</v>
      </c>
      <c r="O35" s="31" t="s">
        <v>69</v>
      </c>
    </row>
    <row r="36" spans="2:22" x14ac:dyDescent="0.2">
      <c r="B36" s="32" t="s">
        <v>68</v>
      </c>
      <c r="O36" s="32" t="s">
        <v>68</v>
      </c>
    </row>
    <row r="39" spans="2:22" ht="15" customHeight="1" x14ac:dyDescent="0.2">
      <c r="O39" s="141" t="s">
        <v>111</v>
      </c>
      <c r="P39" s="141"/>
      <c r="Q39" s="141"/>
      <c r="R39" s="141"/>
      <c r="S39" s="141"/>
      <c r="T39" s="141"/>
      <c r="U39" s="141"/>
      <c r="V39" s="141"/>
    </row>
    <row r="40" spans="2:22" ht="15" customHeight="1" x14ac:dyDescent="0.2">
      <c r="B40" s="99" t="s">
        <v>152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30"/>
      <c r="N40" s="33"/>
      <c r="O40" s="141"/>
      <c r="P40" s="141"/>
      <c r="Q40" s="141"/>
      <c r="R40" s="141"/>
      <c r="S40" s="141"/>
      <c r="T40" s="141"/>
      <c r="U40" s="141"/>
      <c r="V40" s="141"/>
    </row>
    <row r="41" spans="2:22" x14ac:dyDescent="0.2">
      <c r="B41" s="140" t="s">
        <v>153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30"/>
      <c r="N41" s="33"/>
      <c r="O41" s="140" t="s">
        <v>108</v>
      </c>
      <c r="P41" s="140"/>
      <c r="Q41" s="140"/>
      <c r="R41" s="140"/>
      <c r="S41" s="140"/>
      <c r="T41" s="140"/>
      <c r="U41" s="140"/>
      <c r="V41" s="140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2" ht="15" customHeight="1" x14ac:dyDescent="0.2">
      <c r="B43" s="100" t="s">
        <v>0</v>
      </c>
      <c r="C43" s="102" t="s">
        <v>41</v>
      </c>
      <c r="D43" s="123" t="s">
        <v>134</v>
      </c>
      <c r="E43" s="117"/>
      <c r="F43" s="117"/>
      <c r="G43" s="117"/>
      <c r="H43" s="117"/>
      <c r="I43" s="120"/>
      <c r="J43" s="117" t="s">
        <v>126</v>
      </c>
      <c r="K43" s="117"/>
      <c r="L43" s="120"/>
      <c r="M43" s="30"/>
      <c r="N43" s="30"/>
      <c r="O43" s="100" t="s">
        <v>0</v>
      </c>
      <c r="P43" s="102" t="s">
        <v>41</v>
      </c>
      <c r="Q43" s="123" t="s">
        <v>144</v>
      </c>
      <c r="R43" s="117"/>
      <c r="S43" s="117"/>
      <c r="T43" s="117"/>
      <c r="U43" s="117"/>
      <c r="V43" s="120"/>
    </row>
    <row r="44" spans="2:22" ht="15" customHeight="1" thickBot="1" x14ac:dyDescent="0.25">
      <c r="B44" s="101"/>
      <c r="C44" s="103"/>
      <c r="D44" s="112" t="s">
        <v>135</v>
      </c>
      <c r="E44" s="113"/>
      <c r="F44" s="113"/>
      <c r="G44" s="113"/>
      <c r="H44" s="113"/>
      <c r="I44" s="114"/>
      <c r="J44" s="113" t="s">
        <v>127</v>
      </c>
      <c r="K44" s="113"/>
      <c r="L44" s="114"/>
      <c r="M44" s="30"/>
      <c r="N44" s="30"/>
      <c r="O44" s="101"/>
      <c r="P44" s="103"/>
      <c r="Q44" s="112" t="s">
        <v>139</v>
      </c>
      <c r="R44" s="113"/>
      <c r="S44" s="113"/>
      <c r="T44" s="113"/>
      <c r="U44" s="113"/>
      <c r="V44" s="114"/>
    </row>
    <row r="45" spans="2:22" ht="15" customHeight="1" x14ac:dyDescent="0.2">
      <c r="B45" s="101"/>
      <c r="C45" s="103"/>
      <c r="D45" s="106">
        <v>2023</v>
      </c>
      <c r="E45" s="107"/>
      <c r="F45" s="106">
        <v>2022</v>
      </c>
      <c r="G45" s="107"/>
      <c r="H45" s="91" t="s">
        <v>5</v>
      </c>
      <c r="I45" s="91" t="s">
        <v>47</v>
      </c>
      <c r="J45" s="91">
        <v>2022</v>
      </c>
      <c r="K45" s="91" t="s">
        <v>136</v>
      </c>
      <c r="L45" s="91" t="s">
        <v>142</v>
      </c>
      <c r="M45" s="30"/>
      <c r="N45" s="30"/>
      <c r="O45" s="101"/>
      <c r="P45" s="103"/>
      <c r="Q45" s="106">
        <v>2023</v>
      </c>
      <c r="R45" s="107"/>
      <c r="S45" s="106">
        <v>2022</v>
      </c>
      <c r="T45" s="107"/>
      <c r="U45" s="91" t="s">
        <v>5</v>
      </c>
      <c r="V45" s="91" t="s">
        <v>63</v>
      </c>
    </row>
    <row r="46" spans="2:22" ht="15" customHeight="1" thickBot="1" x14ac:dyDescent="0.25">
      <c r="B46" s="110" t="s">
        <v>6</v>
      </c>
      <c r="C46" s="93" t="s">
        <v>41</v>
      </c>
      <c r="D46" s="108"/>
      <c r="E46" s="109"/>
      <c r="F46" s="108"/>
      <c r="G46" s="109"/>
      <c r="H46" s="92"/>
      <c r="I46" s="92"/>
      <c r="J46" s="92"/>
      <c r="K46" s="92"/>
      <c r="L46" s="92"/>
      <c r="M46" s="30"/>
      <c r="N46" s="30"/>
      <c r="O46" s="110" t="s">
        <v>6</v>
      </c>
      <c r="P46" s="93" t="s">
        <v>41</v>
      </c>
      <c r="Q46" s="108"/>
      <c r="R46" s="109"/>
      <c r="S46" s="108"/>
      <c r="T46" s="109"/>
      <c r="U46" s="92"/>
      <c r="V46" s="92"/>
    </row>
    <row r="47" spans="2:22" ht="15" customHeight="1" x14ac:dyDescent="0.2">
      <c r="B47" s="110"/>
      <c r="C47" s="93"/>
      <c r="D47" s="7" t="s">
        <v>8</v>
      </c>
      <c r="E47" s="8" t="s">
        <v>2</v>
      </c>
      <c r="F47" s="7" t="s">
        <v>8</v>
      </c>
      <c r="G47" s="8" t="s">
        <v>2</v>
      </c>
      <c r="H47" s="95" t="s">
        <v>9</v>
      </c>
      <c r="I47" s="95" t="s">
        <v>48</v>
      </c>
      <c r="J47" s="95" t="s">
        <v>8</v>
      </c>
      <c r="K47" s="95" t="s">
        <v>137</v>
      </c>
      <c r="L47" s="95" t="s">
        <v>143</v>
      </c>
      <c r="M47" s="30"/>
      <c r="N47" s="30"/>
      <c r="O47" s="110"/>
      <c r="P47" s="93"/>
      <c r="Q47" s="7" t="s">
        <v>8</v>
      </c>
      <c r="R47" s="8" t="s">
        <v>2</v>
      </c>
      <c r="S47" s="7" t="s">
        <v>8</v>
      </c>
      <c r="T47" s="8" t="s">
        <v>2</v>
      </c>
      <c r="U47" s="95" t="s">
        <v>9</v>
      </c>
      <c r="V47" s="95" t="s">
        <v>64</v>
      </c>
    </row>
    <row r="48" spans="2:22" ht="15" customHeight="1" thickBot="1" x14ac:dyDescent="0.25">
      <c r="B48" s="111"/>
      <c r="C48" s="94"/>
      <c r="D48" s="10" t="s">
        <v>10</v>
      </c>
      <c r="E48" s="11" t="s">
        <v>11</v>
      </c>
      <c r="F48" s="10" t="s">
        <v>10</v>
      </c>
      <c r="G48" s="11" t="s">
        <v>11</v>
      </c>
      <c r="H48" s="96"/>
      <c r="I48" s="96"/>
      <c r="J48" s="96" t="s">
        <v>10</v>
      </c>
      <c r="K48" s="96"/>
      <c r="L48" s="96"/>
      <c r="M48" s="30"/>
      <c r="N48" s="30"/>
      <c r="O48" s="111"/>
      <c r="P48" s="94"/>
      <c r="Q48" s="10" t="s">
        <v>10</v>
      </c>
      <c r="R48" s="11" t="s">
        <v>11</v>
      </c>
      <c r="S48" s="10" t="s">
        <v>10</v>
      </c>
      <c r="T48" s="11" t="s">
        <v>11</v>
      </c>
      <c r="U48" s="96"/>
      <c r="V48" s="96"/>
    </row>
    <row r="49" spans="2:22" ht="15" thickBot="1" x14ac:dyDescent="0.25">
      <c r="B49" s="13">
        <v>1</v>
      </c>
      <c r="C49" s="14" t="s">
        <v>50</v>
      </c>
      <c r="D49" s="15">
        <v>1556</v>
      </c>
      <c r="E49" s="16">
        <v>5.881463562140913E-2</v>
      </c>
      <c r="F49" s="15">
        <v>1450</v>
      </c>
      <c r="G49" s="16">
        <v>6.0477143810477141E-2</v>
      </c>
      <c r="H49" s="17">
        <v>7.3103448275862126E-2</v>
      </c>
      <c r="I49" s="35">
        <v>0</v>
      </c>
      <c r="J49" s="15">
        <v>1523</v>
      </c>
      <c r="K49" s="17">
        <v>2.166776099803025E-2</v>
      </c>
      <c r="L49" s="35">
        <v>0</v>
      </c>
      <c r="M49" s="30"/>
      <c r="N49" s="30"/>
      <c r="O49" s="13">
        <v>1</v>
      </c>
      <c r="P49" s="14" t="s">
        <v>50</v>
      </c>
      <c r="Q49" s="15">
        <v>10793</v>
      </c>
      <c r="R49" s="16">
        <v>5.4197779462792695E-2</v>
      </c>
      <c r="S49" s="15">
        <v>10824</v>
      </c>
      <c r="T49" s="16">
        <v>6.2443031694569121E-2</v>
      </c>
      <c r="U49" s="17">
        <v>-2.8640059127863493E-3</v>
      </c>
      <c r="V49" s="35">
        <v>0</v>
      </c>
    </row>
    <row r="50" spans="2:22" ht="15" thickBot="1" x14ac:dyDescent="0.25">
      <c r="B50" s="19">
        <v>2</v>
      </c>
      <c r="C50" s="20" t="s">
        <v>35</v>
      </c>
      <c r="D50" s="21">
        <v>1289</v>
      </c>
      <c r="E50" s="22">
        <v>4.8722407015421833E-2</v>
      </c>
      <c r="F50" s="21">
        <v>816</v>
      </c>
      <c r="G50" s="22">
        <v>3.4034034034034037E-2</v>
      </c>
      <c r="H50" s="23">
        <v>0.57965686274509798</v>
      </c>
      <c r="I50" s="36">
        <v>0</v>
      </c>
      <c r="J50" s="21">
        <v>1393</v>
      </c>
      <c r="K50" s="23">
        <v>-7.4659009332376125E-2</v>
      </c>
      <c r="L50" s="36">
        <v>0</v>
      </c>
      <c r="M50" s="30"/>
      <c r="N50" s="30"/>
      <c r="O50" s="19">
        <v>2</v>
      </c>
      <c r="P50" s="20" t="s">
        <v>35</v>
      </c>
      <c r="Q50" s="21">
        <v>7978</v>
      </c>
      <c r="R50" s="22">
        <v>4.0062066575943675E-2</v>
      </c>
      <c r="S50" s="21">
        <v>4353</v>
      </c>
      <c r="T50" s="22">
        <v>2.511220592816513E-2</v>
      </c>
      <c r="U50" s="23">
        <v>0.8327590167700436</v>
      </c>
      <c r="V50" s="36">
        <v>2</v>
      </c>
    </row>
    <row r="51" spans="2:22" ht="15" thickBot="1" x14ac:dyDescent="0.25">
      <c r="B51" s="13">
        <v>3</v>
      </c>
      <c r="C51" s="14" t="s">
        <v>51</v>
      </c>
      <c r="D51" s="15">
        <v>765</v>
      </c>
      <c r="E51" s="16">
        <v>2.8915935893559116E-2</v>
      </c>
      <c r="F51" s="15">
        <v>456</v>
      </c>
      <c r="G51" s="16">
        <v>1.9019019019019021E-2</v>
      </c>
      <c r="H51" s="17">
        <v>0.67763157894736836</v>
      </c>
      <c r="I51" s="35">
        <v>7</v>
      </c>
      <c r="J51" s="15">
        <v>497</v>
      </c>
      <c r="K51" s="17">
        <v>0.53923541247484907</v>
      </c>
      <c r="L51" s="35">
        <v>6</v>
      </c>
      <c r="M51" s="30"/>
      <c r="N51" s="30"/>
      <c r="O51" s="13">
        <v>3</v>
      </c>
      <c r="P51" s="14" t="s">
        <v>38</v>
      </c>
      <c r="Q51" s="15">
        <v>6118</v>
      </c>
      <c r="R51" s="16">
        <v>3.0721950778594062E-2</v>
      </c>
      <c r="S51" s="15">
        <v>3970</v>
      </c>
      <c r="T51" s="16">
        <v>2.2902701018795213E-2</v>
      </c>
      <c r="U51" s="17">
        <v>0.54105793450881623</v>
      </c>
      <c r="V51" s="35">
        <v>3</v>
      </c>
    </row>
    <row r="52" spans="2:22" ht="15" thickBot="1" x14ac:dyDescent="0.25">
      <c r="B52" s="19">
        <v>4</v>
      </c>
      <c r="C52" s="20" t="s">
        <v>38</v>
      </c>
      <c r="D52" s="21">
        <v>750</v>
      </c>
      <c r="E52" s="22">
        <v>2.8348956758391292E-2</v>
      </c>
      <c r="F52" s="21">
        <v>378</v>
      </c>
      <c r="G52" s="22">
        <v>1.5765765765765764E-2</v>
      </c>
      <c r="H52" s="23">
        <v>0.98412698412698418</v>
      </c>
      <c r="I52" s="36">
        <v>12</v>
      </c>
      <c r="J52" s="21">
        <v>831</v>
      </c>
      <c r="K52" s="23">
        <v>-9.7472924187725685E-2</v>
      </c>
      <c r="L52" s="36">
        <v>-1</v>
      </c>
      <c r="M52" s="30"/>
      <c r="N52" s="30"/>
      <c r="O52" s="19">
        <v>4</v>
      </c>
      <c r="P52" s="20" t="s">
        <v>40</v>
      </c>
      <c r="Q52" s="21">
        <v>4169</v>
      </c>
      <c r="R52" s="22">
        <v>2.0934915461908898E-2</v>
      </c>
      <c r="S52" s="21">
        <v>3895</v>
      </c>
      <c r="T52" s="22">
        <v>2.2470030344636613E-2</v>
      </c>
      <c r="U52" s="23">
        <v>7.0346598202824184E-2</v>
      </c>
      <c r="V52" s="36">
        <v>3</v>
      </c>
    </row>
    <row r="53" spans="2:22" ht="15" thickBot="1" x14ac:dyDescent="0.25">
      <c r="B53" s="13">
        <v>5</v>
      </c>
      <c r="C53" s="14" t="s">
        <v>40</v>
      </c>
      <c r="D53" s="15">
        <v>607</v>
      </c>
      <c r="E53" s="16">
        <v>2.2943755669791351E-2</v>
      </c>
      <c r="F53" s="15">
        <v>462</v>
      </c>
      <c r="G53" s="16">
        <v>1.9269269269269269E-2</v>
      </c>
      <c r="H53" s="17">
        <v>0.31385281385281383</v>
      </c>
      <c r="I53" s="35">
        <v>4</v>
      </c>
      <c r="J53" s="15">
        <v>757</v>
      </c>
      <c r="K53" s="17">
        <v>-0.1981505944517834</v>
      </c>
      <c r="L53" s="35">
        <v>-1</v>
      </c>
      <c r="M53" s="30"/>
      <c r="N53" s="30"/>
      <c r="O53" s="13">
        <v>5</v>
      </c>
      <c r="P53" s="14" t="s">
        <v>92</v>
      </c>
      <c r="Q53" s="15">
        <v>3992</v>
      </c>
      <c r="R53" s="16">
        <v>2.0046097990870791E-2</v>
      </c>
      <c r="S53" s="15">
        <v>1292</v>
      </c>
      <c r="T53" s="16">
        <v>7.4534734801721455E-3</v>
      </c>
      <c r="U53" s="17">
        <v>2.0897832817337463</v>
      </c>
      <c r="V53" s="35">
        <v>33</v>
      </c>
    </row>
    <row r="54" spans="2:22" ht="15" thickBot="1" x14ac:dyDescent="0.25">
      <c r="B54" s="19">
        <v>6</v>
      </c>
      <c r="C54" s="20" t="s">
        <v>99</v>
      </c>
      <c r="D54" s="21">
        <v>582</v>
      </c>
      <c r="E54" s="22">
        <v>2.1998790444511643E-2</v>
      </c>
      <c r="F54" s="21">
        <v>464</v>
      </c>
      <c r="G54" s="22">
        <v>1.9352686019352687E-2</v>
      </c>
      <c r="H54" s="23">
        <v>0.2543103448275863</v>
      </c>
      <c r="I54" s="36">
        <v>2</v>
      </c>
      <c r="J54" s="21">
        <v>655</v>
      </c>
      <c r="K54" s="23">
        <v>-0.11145038167938937</v>
      </c>
      <c r="L54" s="36">
        <v>-1</v>
      </c>
      <c r="M54" s="30"/>
      <c r="N54" s="30"/>
      <c r="O54" s="19">
        <v>6</v>
      </c>
      <c r="P54" s="20" t="s">
        <v>99</v>
      </c>
      <c r="Q54" s="21">
        <v>3722</v>
      </c>
      <c r="R54" s="22">
        <v>1.8690274729965199E-2</v>
      </c>
      <c r="S54" s="21">
        <v>3876</v>
      </c>
      <c r="T54" s="22">
        <v>2.2360420440516435E-2</v>
      </c>
      <c r="U54" s="23">
        <v>-3.9731682146542879E-2</v>
      </c>
      <c r="V54" s="36">
        <v>2</v>
      </c>
    </row>
    <row r="55" spans="2:22" ht="15" thickBot="1" x14ac:dyDescent="0.25">
      <c r="B55" s="13">
        <v>7</v>
      </c>
      <c r="C55" s="14" t="s">
        <v>66</v>
      </c>
      <c r="D55" s="15">
        <v>499</v>
      </c>
      <c r="E55" s="16">
        <v>1.8861505896583006E-2</v>
      </c>
      <c r="F55" s="15">
        <v>423</v>
      </c>
      <c r="G55" s="16">
        <v>1.7642642642642644E-2</v>
      </c>
      <c r="H55" s="17">
        <v>0.17966903073286056</v>
      </c>
      <c r="I55" s="35">
        <v>6</v>
      </c>
      <c r="J55" s="15">
        <v>495</v>
      </c>
      <c r="K55" s="17">
        <v>8.0808080808081328E-3</v>
      </c>
      <c r="L55" s="35">
        <v>3</v>
      </c>
      <c r="M55" s="30"/>
      <c r="N55" s="30"/>
      <c r="O55" s="13">
        <v>7</v>
      </c>
      <c r="P55" s="14" t="s">
        <v>51</v>
      </c>
      <c r="Q55" s="15">
        <v>3524</v>
      </c>
      <c r="R55" s="16">
        <v>1.7696004338634434E-2</v>
      </c>
      <c r="S55" s="15">
        <v>3647</v>
      </c>
      <c r="T55" s="16">
        <v>2.1039332648752178E-2</v>
      </c>
      <c r="U55" s="17">
        <v>-3.3726350425006824E-2</v>
      </c>
      <c r="V55" s="35">
        <v>2</v>
      </c>
    </row>
    <row r="56" spans="2:22" ht="15" thickBot="1" x14ac:dyDescent="0.25">
      <c r="B56" s="19">
        <v>8</v>
      </c>
      <c r="C56" s="20" t="s">
        <v>102</v>
      </c>
      <c r="D56" s="21">
        <v>480</v>
      </c>
      <c r="E56" s="22">
        <v>1.8143332325370427E-2</v>
      </c>
      <c r="F56" s="21">
        <v>732</v>
      </c>
      <c r="G56" s="22">
        <v>3.0530530530530529E-2</v>
      </c>
      <c r="H56" s="23">
        <v>-0.34426229508196726</v>
      </c>
      <c r="I56" s="36">
        <v>-5</v>
      </c>
      <c r="J56" s="21">
        <v>554</v>
      </c>
      <c r="K56" s="23">
        <v>-0.13357400722021662</v>
      </c>
      <c r="L56" s="36">
        <v>-2</v>
      </c>
      <c r="M56" s="30"/>
      <c r="N56" s="30"/>
      <c r="O56" s="19">
        <v>8</v>
      </c>
      <c r="P56" s="20" t="s">
        <v>43</v>
      </c>
      <c r="Q56" s="21">
        <v>3494</v>
      </c>
      <c r="R56" s="22">
        <v>1.7545357309644925E-2</v>
      </c>
      <c r="S56" s="21">
        <v>2636</v>
      </c>
      <c r="T56" s="22">
        <v>1.5206931961094253E-2</v>
      </c>
      <c r="U56" s="23">
        <v>0.32549317147192713</v>
      </c>
      <c r="V56" s="36">
        <v>3</v>
      </c>
    </row>
    <row r="57" spans="2:22" ht="15" thickBot="1" x14ac:dyDescent="0.25">
      <c r="B57" s="13">
        <v>9</v>
      </c>
      <c r="C57" s="14" t="s">
        <v>43</v>
      </c>
      <c r="D57" s="15">
        <v>457</v>
      </c>
      <c r="E57" s="16">
        <v>1.7273964318113094E-2</v>
      </c>
      <c r="F57" s="15">
        <v>438</v>
      </c>
      <c r="G57" s="16">
        <v>1.8268268268268269E-2</v>
      </c>
      <c r="H57" s="17">
        <v>4.337899543378998E-2</v>
      </c>
      <c r="I57" s="35">
        <v>3</v>
      </c>
      <c r="J57" s="15">
        <v>465</v>
      </c>
      <c r="K57" s="17">
        <v>-1.7204301075268824E-2</v>
      </c>
      <c r="L57" s="35">
        <v>2</v>
      </c>
      <c r="M57" s="30"/>
      <c r="N57" s="30"/>
      <c r="O57" s="13">
        <v>9</v>
      </c>
      <c r="P57" s="14" t="s">
        <v>52</v>
      </c>
      <c r="Q57" s="15">
        <v>3453</v>
      </c>
      <c r="R57" s="16">
        <v>1.7339473036692594E-2</v>
      </c>
      <c r="S57" s="15">
        <v>4191</v>
      </c>
      <c r="T57" s="16">
        <v>2.4177637271982556E-2</v>
      </c>
      <c r="U57" s="17">
        <v>-0.17609162491052255</v>
      </c>
      <c r="V57" s="35">
        <v>-4</v>
      </c>
    </row>
    <row r="58" spans="2:22" ht="15" thickBot="1" x14ac:dyDescent="0.25">
      <c r="B58" s="19">
        <v>10</v>
      </c>
      <c r="C58" s="20" t="s">
        <v>120</v>
      </c>
      <c r="D58" s="21">
        <v>401</v>
      </c>
      <c r="E58" s="22">
        <v>1.5157242213486544E-2</v>
      </c>
      <c r="F58" s="21">
        <v>122</v>
      </c>
      <c r="G58" s="22">
        <v>5.0884217550884216E-3</v>
      </c>
      <c r="H58" s="23">
        <v>2.2868852459016393</v>
      </c>
      <c r="I58" s="36">
        <v>45</v>
      </c>
      <c r="J58" s="21">
        <v>522</v>
      </c>
      <c r="K58" s="23">
        <v>-0.23180076628352486</v>
      </c>
      <c r="L58" s="36">
        <v>-3</v>
      </c>
      <c r="M58" s="30"/>
      <c r="N58" s="30"/>
      <c r="O58" s="19">
        <v>10</v>
      </c>
      <c r="P58" s="20" t="s">
        <v>102</v>
      </c>
      <c r="Q58" s="21">
        <v>3179</v>
      </c>
      <c r="R58" s="22">
        <v>1.596356350525507E-2</v>
      </c>
      <c r="S58" s="21">
        <v>4874</v>
      </c>
      <c r="T58" s="22">
        <v>2.811782487798687E-2</v>
      </c>
      <c r="U58" s="23">
        <v>-0.34776364382437419</v>
      </c>
      <c r="V58" s="36">
        <v>-8</v>
      </c>
    </row>
    <row r="59" spans="2:22" ht="15" thickBot="1" x14ac:dyDescent="0.25">
      <c r="B59" s="13">
        <v>11</v>
      </c>
      <c r="C59" s="14" t="s">
        <v>95</v>
      </c>
      <c r="D59" s="15">
        <v>397</v>
      </c>
      <c r="E59" s="16">
        <v>1.500604777744179E-2</v>
      </c>
      <c r="F59" s="15">
        <v>286</v>
      </c>
      <c r="G59" s="16">
        <v>1.1928595261928595E-2</v>
      </c>
      <c r="H59" s="17">
        <v>0.38811188811188813</v>
      </c>
      <c r="I59" s="35">
        <v>8</v>
      </c>
      <c r="J59" s="15">
        <v>320</v>
      </c>
      <c r="K59" s="17">
        <v>0.24062500000000009</v>
      </c>
      <c r="L59" s="35">
        <v>14</v>
      </c>
      <c r="M59" s="30"/>
      <c r="N59" s="30"/>
      <c r="O59" s="13">
        <v>11</v>
      </c>
      <c r="P59" s="14" t="s">
        <v>58</v>
      </c>
      <c r="Q59" s="15">
        <v>3044</v>
      </c>
      <c r="R59" s="16">
        <v>1.5285651874802277E-2</v>
      </c>
      <c r="S59" s="15">
        <v>4421</v>
      </c>
      <c r="T59" s="16">
        <v>2.5504494006068926E-2</v>
      </c>
      <c r="U59" s="17">
        <v>-0.31146799366659128</v>
      </c>
      <c r="V59" s="35">
        <v>-8</v>
      </c>
    </row>
    <row r="60" spans="2:22" ht="15" thickBot="1" x14ac:dyDescent="0.25">
      <c r="B60" s="19">
        <v>12</v>
      </c>
      <c r="C60" s="20" t="s">
        <v>36</v>
      </c>
      <c r="D60" s="21">
        <v>396</v>
      </c>
      <c r="E60" s="22">
        <v>1.4968249168430602E-2</v>
      </c>
      <c r="F60" s="21">
        <v>444</v>
      </c>
      <c r="G60" s="22">
        <v>1.8518518518518517E-2</v>
      </c>
      <c r="H60" s="23">
        <v>-0.10810810810810811</v>
      </c>
      <c r="I60" s="36">
        <v>-1</v>
      </c>
      <c r="J60" s="21">
        <v>385</v>
      </c>
      <c r="K60" s="23">
        <v>2.857142857142847E-2</v>
      </c>
      <c r="L60" s="36">
        <v>3</v>
      </c>
      <c r="M60" s="30"/>
      <c r="N60" s="30"/>
      <c r="O60" s="19">
        <v>12</v>
      </c>
      <c r="P60" s="20" t="s">
        <v>95</v>
      </c>
      <c r="Q60" s="21">
        <v>3032</v>
      </c>
      <c r="R60" s="22">
        <v>1.5225393063206472E-2</v>
      </c>
      <c r="S60" s="21">
        <v>2596</v>
      </c>
      <c r="T60" s="22">
        <v>1.4976174268209666E-2</v>
      </c>
      <c r="U60" s="23">
        <v>0.16795069337442214</v>
      </c>
      <c r="V60" s="36">
        <v>2</v>
      </c>
    </row>
    <row r="61" spans="2:22" ht="15" thickBot="1" x14ac:dyDescent="0.25">
      <c r="B61" s="13">
        <v>13</v>
      </c>
      <c r="C61" s="14" t="s">
        <v>128</v>
      </c>
      <c r="D61" s="15">
        <v>351</v>
      </c>
      <c r="E61" s="16">
        <v>1.3267311762927125E-2</v>
      </c>
      <c r="F61" s="15">
        <v>177</v>
      </c>
      <c r="G61" s="16">
        <v>7.3823823823823825E-3</v>
      </c>
      <c r="H61" s="17">
        <v>0.98305084745762716</v>
      </c>
      <c r="I61" s="35">
        <v>26</v>
      </c>
      <c r="J61" s="15">
        <v>391</v>
      </c>
      <c r="K61" s="17">
        <v>-0.10230179028132991</v>
      </c>
      <c r="L61" s="35">
        <v>0</v>
      </c>
      <c r="M61" s="30"/>
      <c r="N61" s="30"/>
      <c r="O61" s="13">
        <v>13</v>
      </c>
      <c r="P61" s="14" t="s">
        <v>36</v>
      </c>
      <c r="Q61" s="15">
        <v>2995</v>
      </c>
      <c r="R61" s="16">
        <v>1.5039595060786077E-2</v>
      </c>
      <c r="S61" s="15">
        <v>2599</v>
      </c>
      <c r="T61" s="16">
        <v>1.4993481095176011E-2</v>
      </c>
      <c r="U61" s="17">
        <v>0.15236629472874186</v>
      </c>
      <c r="V61" s="35">
        <v>0</v>
      </c>
    </row>
    <row r="62" spans="2:22" ht="15" thickBot="1" x14ac:dyDescent="0.25">
      <c r="B62" s="19">
        <v>14</v>
      </c>
      <c r="C62" s="20" t="s">
        <v>132</v>
      </c>
      <c r="D62" s="21">
        <v>344</v>
      </c>
      <c r="E62" s="22">
        <v>1.3002721499848805E-2</v>
      </c>
      <c r="F62" s="21">
        <v>60</v>
      </c>
      <c r="G62" s="22">
        <v>2.5025025025025025E-3</v>
      </c>
      <c r="H62" s="23">
        <v>4.7333333333333334</v>
      </c>
      <c r="I62" s="36">
        <v>78</v>
      </c>
      <c r="J62" s="21">
        <v>340</v>
      </c>
      <c r="K62" s="23">
        <v>1.1764705882352899E-2</v>
      </c>
      <c r="L62" s="36">
        <v>5</v>
      </c>
      <c r="M62" s="30"/>
      <c r="N62" s="30"/>
      <c r="O62" s="19">
        <v>14</v>
      </c>
      <c r="P62" s="20" t="s">
        <v>37</v>
      </c>
      <c r="Q62" s="21">
        <v>2952</v>
      </c>
      <c r="R62" s="22">
        <v>1.4823667652567778E-2</v>
      </c>
      <c r="S62" s="21">
        <v>2680</v>
      </c>
      <c r="T62" s="22">
        <v>1.5460765423267298E-2</v>
      </c>
      <c r="U62" s="23">
        <v>0.10149253731343277</v>
      </c>
      <c r="V62" s="36">
        <v>-4</v>
      </c>
    </row>
    <row r="63" spans="2:22" ht="15" thickBot="1" x14ac:dyDescent="0.25">
      <c r="B63" s="13">
        <v>15</v>
      </c>
      <c r="C63" s="14" t="s">
        <v>129</v>
      </c>
      <c r="D63" s="15">
        <v>341</v>
      </c>
      <c r="E63" s="16">
        <v>1.2889325672815241E-2</v>
      </c>
      <c r="F63" s="15">
        <v>225</v>
      </c>
      <c r="G63" s="16">
        <v>9.3843843843843845E-3</v>
      </c>
      <c r="H63" s="17">
        <v>0.51555555555555554</v>
      </c>
      <c r="I63" s="35">
        <v>11</v>
      </c>
      <c r="J63" s="15">
        <v>361</v>
      </c>
      <c r="K63" s="17">
        <v>-5.5401662049861522E-2</v>
      </c>
      <c r="L63" s="35">
        <v>2</v>
      </c>
      <c r="M63" s="30"/>
      <c r="N63" s="30"/>
      <c r="O63" s="13">
        <v>15</v>
      </c>
      <c r="P63" s="14" t="s">
        <v>66</v>
      </c>
      <c r="Q63" s="15">
        <v>2773</v>
      </c>
      <c r="R63" s="16">
        <v>1.3924807046263702E-2</v>
      </c>
      <c r="S63" s="15">
        <v>2612</v>
      </c>
      <c r="T63" s="16">
        <v>1.50684773453635E-2</v>
      </c>
      <c r="U63" s="17">
        <v>6.1638591117917363E-2</v>
      </c>
      <c r="V63" s="35">
        <v>-3</v>
      </c>
    </row>
    <row r="64" spans="2:22" ht="15" thickBot="1" x14ac:dyDescent="0.25">
      <c r="B64" s="19">
        <v>16</v>
      </c>
      <c r="C64" s="20" t="s">
        <v>58</v>
      </c>
      <c r="D64" s="21">
        <v>303</v>
      </c>
      <c r="E64" s="22">
        <v>1.1452978530390082E-2</v>
      </c>
      <c r="F64" s="21">
        <v>473</v>
      </c>
      <c r="G64" s="22">
        <v>1.9728061394728061E-2</v>
      </c>
      <c r="H64" s="23">
        <v>-0.35940803382663844</v>
      </c>
      <c r="I64" s="36">
        <v>-9</v>
      </c>
      <c r="J64" s="21">
        <v>514</v>
      </c>
      <c r="K64" s="23">
        <v>-0.41050583657587547</v>
      </c>
      <c r="L64" s="36">
        <v>-8</v>
      </c>
      <c r="M64" s="30"/>
      <c r="N64" s="30"/>
      <c r="O64" s="19">
        <v>16</v>
      </c>
      <c r="P64" s="20" t="s">
        <v>120</v>
      </c>
      <c r="Q64" s="21">
        <v>2617</v>
      </c>
      <c r="R64" s="22">
        <v>1.3141442495518251E-2</v>
      </c>
      <c r="S64" s="21">
        <v>1269</v>
      </c>
      <c r="T64" s="22">
        <v>7.320787806763508E-3</v>
      </c>
      <c r="U64" s="23">
        <v>1.0622537431048071</v>
      </c>
      <c r="V64" s="36">
        <v>25</v>
      </c>
    </row>
    <row r="65" spans="2:22" ht="15" thickBot="1" x14ac:dyDescent="0.25">
      <c r="B65" s="13">
        <v>17</v>
      </c>
      <c r="C65" s="14" t="s">
        <v>154</v>
      </c>
      <c r="D65" s="15">
        <v>297</v>
      </c>
      <c r="E65" s="16">
        <v>1.1226186876322951E-2</v>
      </c>
      <c r="F65" s="15">
        <v>271</v>
      </c>
      <c r="G65" s="16">
        <v>1.130296963630297E-2</v>
      </c>
      <c r="H65" s="17">
        <v>9.5940959409594129E-2</v>
      </c>
      <c r="I65" s="35">
        <v>6</v>
      </c>
      <c r="J65" s="15">
        <v>208</v>
      </c>
      <c r="K65" s="17">
        <v>0.42788461538461542</v>
      </c>
      <c r="L65" s="35">
        <v>28</v>
      </c>
      <c r="M65" s="30"/>
      <c r="N65" s="30"/>
      <c r="O65" s="13">
        <v>17</v>
      </c>
      <c r="P65" s="14" t="s">
        <v>97</v>
      </c>
      <c r="Q65" s="15">
        <v>2480</v>
      </c>
      <c r="R65" s="16">
        <v>1.2453487729799489E-2</v>
      </c>
      <c r="S65" s="15">
        <v>2311</v>
      </c>
      <c r="T65" s="16">
        <v>1.3332025706406988E-2</v>
      </c>
      <c r="U65" s="17">
        <v>7.3128515794028459E-2</v>
      </c>
      <c r="V65" s="35">
        <v>-2</v>
      </c>
    </row>
    <row r="66" spans="2:22" ht="15" thickBot="1" x14ac:dyDescent="0.25">
      <c r="B66" s="19">
        <v>18</v>
      </c>
      <c r="C66" s="20" t="s">
        <v>155</v>
      </c>
      <c r="D66" s="21">
        <v>295</v>
      </c>
      <c r="E66" s="22">
        <v>1.1150589658300574E-2</v>
      </c>
      <c r="F66" s="21">
        <v>192</v>
      </c>
      <c r="G66" s="22">
        <v>8.0080080080080079E-3</v>
      </c>
      <c r="H66" s="23">
        <v>0.53645833333333326</v>
      </c>
      <c r="I66" s="36">
        <v>17</v>
      </c>
      <c r="J66" s="21">
        <v>330</v>
      </c>
      <c r="K66" s="23">
        <v>-0.10606060606060608</v>
      </c>
      <c r="L66" s="36">
        <v>5</v>
      </c>
      <c r="M66" s="30"/>
      <c r="N66" s="30"/>
      <c r="O66" s="19">
        <v>18</v>
      </c>
      <c r="P66" s="20" t="s">
        <v>118</v>
      </c>
      <c r="Q66" s="21">
        <v>2244</v>
      </c>
      <c r="R66" s="22">
        <v>1.1268397768415345E-2</v>
      </c>
      <c r="S66" s="21">
        <v>2167</v>
      </c>
      <c r="T66" s="22">
        <v>1.2501298012022476E-2</v>
      </c>
      <c r="U66" s="23">
        <v>3.5532994923857864E-2</v>
      </c>
      <c r="V66" s="36">
        <v>-1</v>
      </c>
    </row>
    <row r="67" spans="2:22" ht="15" thickBot="1" x14ac:dyDescent="0.25">
      <c r="B67" s="13">
        <v>19</v>
      </c>
      <c r="C67" s="14" t="s">
        <v>121</v>
      </c>
      <c r="D67" s="15">
        <v>292</v>
      </c>
      <c r="E67" s="16">
        <v>1.1037193831267009E-2</v>
      </c>
      <c r="F67" s="15">
        <v>507</v>
      </c>
      <c r="G67" s="16">
        <v>2.1146146146146145E-2</v>
      </c>
      <c r="H67" s="17">
        <v>-0.42406311637080862</v>
      </c>
      <c r="I67" s="35">
        <v>-13</v>
      </c>
      <c r="J67" s="15">
        <v>386</v>
      </c>
      <c r="K67" s="17">
        <v>-0.24352331606217614</v>
      </c>
      <c r="L67" s="35">
        <v>-5</v>
      </c>
      <c r="O67" s="13">
        <v>19</v>
      </c>
      <c r="P67" s="14" t="s">
        <v>121</v>
      </c>
      <c r="Q67" s="15">
        <v>2200</v>
      </c>
      <c r="R67" s="16">
        <v>1.1047448792564063E-2</v>
      </c>
      <c r="S67" s="15">
        <v>1976</v>
      </c>
      <c r="T67" s="16">
        <v>1.1399430028498575E-2</v>
      </c>
      <c r="U67" s="17">
        <v>0.11336032388663964</v>
      </c>
      <c r="V67" s="35">
        <v>2</v>
      </c>
    </row>
    <row r="68" spans="2:22" ht="15" thickBot="1" x14ac:dyDescent="0.25">
      <c r="B68" s="19">
        <v>20</v>
      </c>
      <c r="C68" s="20" t="s">
        <v>97</v>
      </c>
      <c r="D68" s="21">
        <v>283</v>
      </c>
      <c r="E68" s="22">
        <v>1.0697006350166315E-2</v>
      </c>
      <c r="F68" s="21">
        <v>379</v>
      </c>
      <c r="G68" s="22">
        <v>1.5807474140807475E-2</v>
      </c>
      <c r="H68" s="23">
        <v>-0.25329815303430081</v>
      </c>
      <c r="I68" s="36">
        <v>-5</v>
      </c>
      <c r="J68" s="21">
        <v>379</v>
      </c>
      <c r="K68" s="23">
        <v>-0.25329815303430081</v>
      </c>
      <c r="L68" s="36">
        <v>-4</v>
      </c>
      <c r="O68" s="19">
        <v>20</v>
      </c>
      <c r="P68" s="20" t="s">
        <v>96</v>
      </c>
      <c r="Q68" s="21">
        <v>2112</v>
      </c>
      <c r="R68" s="22">
        <v>1.06055508408615E-2</v>
      </c>
      <c r="S68" s="21">
        <v>2043</v>
      </c>
      <c r="T68" s="22">
        <v>1.1785949164080257E-2</v>
      </c>
      <c r="U68" s="23">
        <v>3.3773861967694607E-2</v>
      </c>
      <c r="V68" s="36">
        <v>-1</v>
      </c>
    </row>
    <row r="69" spans="2:22" ht="15" thickBot="1" x14ac:dyDescent="0.25">
      <c r="B69" s="124" t="s">
        <v>42</v>
      </c>
      <c r="C69" s="125"/>
      <c r="D69" s="24">
        <f>SUM(D49:D68)</f>
        <v>10685</v>
      </c>
      <c r="E69" s="25">
        <f>D69/D71</f>
        <v>0.40387813728454791</v>
      </c>
      <c r="F69" s="24">
        <f>SUM(F49:F68)</f>
        <v>8755</v>
      </c>
      <c r="G69" s="25">
        <f>F69/F71</f>
        <v>0.36515682349015682</v>
      </c>
      <c r="H69" s="26">
        <f>D69/F69-1</f>
        <v>0.2204454597372929</v>
      </c>
      <c r="I69" s="37"/>
      <c r="J69" s="24">
        <f>SUM(J49:J68)</f>
        <v>11306</v>
      </c>
      <c r="K69" s="25">
        <f>D69/J69-1</f>
        <v>-5.4926587652573855E-2</v>
      </c>
      <c r="L69" s="24"/>
      <c r="O69" s="124" t="s">
        <v>42</v>
      </c>
      <c r="P69" s="125"/>
      <c r="Q69" s="24">
        <f>SUM(Q49:Q68)</f>
        <v>76871</v>
      </c>
      <c r="R69" s="25">
        <f>Q69/Q71</f>
        <v>0.38601292551508731</v>
      </c>
      <c r="S69" s="24">
        <f>SUM(S49:S68)</f>
        <v>68232</v>
      </c>
      <c r="T69" s="25">
        <f>S69/S71</f>
        <v>0.39362647252252769</v>
      </c>
      <c r="U69" s="26">
        <f>Q69/S69-1</f>
        <v>0.12661214679329347</v>
      </c>
      <c r="V69" s="37"/>
    </row>
    <row r="70" spans="2:22" ht="15" thickBot="1" x14ac:dyDescent="0.25">
      <c r="B70" s="124" t="s">
        <v>12</v>
      </c>
      <c r="C70" s="125"/>
      <c r="D70" s="24">
        <f>D71-SUM(D49:D68)</f>
        <v>15771</v>
      </c>
      <c r="E70" s="25">
        <f>D70/D71</f>
        <v>0.59612186271545209</v>
      </c>
      <c r="F70" s="24">
        <f>F71-SUM(F49:F68)</f>
        <v>15221</v>
      </c>
      <c r="G70" s="25">
        <f>F70/F71</f>
        <v>0.63484317650984312</v>
      </c>
      <c r="H70" s="26">
        <f>D70/F70-1</f>
        <v>3.6134288154523464E-2</v>
      </c>
      <c r="I70" s="37"/>
      <c r="J70" s="24">
        <f>J71-SUM(J49:J68)</f>
        <v>19444</v>
      </c>
      <c r="K70" s="25">
        <f>D70/J70-1</f>
        <v>-0.18890146060481383</v>
      </c>
      <c r="L70" s="60"/>
      <c r="O70" s="124" t="s">
        <v>12</v>
      </c>
      <c r="P70" s="125"/>
      <c r="Q70" s="24">
        <f>Q71-SUM(Q49:Q68)</f>
        <v>122270</v>
      </c>
      <c r="R70" s="25">
        <f>Q70/Q71</f>
        <v>0.61398707448491274</v>
      </c>
      <c r="S70" s="24">
        <f>S71-SUM(S49:S68)</f>
        <v>105110</v>
      </c>
      <c r="T70" s="25">
        <f>S70/S71</f>
        <v>0.60637352747747231</v>
      </c>
      <c r="U70" s="26">
        <f>Q70/S70-1</f>
        <v>0.16325753972029311</v>
      </c>
      <c r="V70" s="37"/>
    </row>
    <row r="71" spans="2:22" ht="15" thickBot="1" x14ac:dyDescent="0.25">
      <c r="B71" s="126" t="s">
        <v>34</v>
      </c>
      <c r="C71" s="127"/>
      <c r="D71" s="27">
        <v>26456</v>
      </c>
      <c r="E71" s="28">
        <v>1</v>
      </c>
      <c r="F71" s="27">
        <v>23976</v>
      </c>
      <c r="G71" s="28">
        <v>1</v>
      </c>
      <c r="H71" s="29">
        <v>0.10343677010343666</v>
      </c>
      <c r="I71" s="39"/>
      <c r="J71" s="27">
        <v>30750</v>
      </c>
      <c r="K71" s="29">
        <v>-0.13964227642276428</v>
      </c>
      <c r="L71" s="27"/>
      <c r="M71" s="30"/>
      <c r="O71" s="126" t="s">
        <v>34</v>
      </c>
      <c r="P71" s="127"/>
      <c r="Q71" s="27">
        <v>199141</v>
      </c>
      <c r="R71" s="28">
        <v>1</v>
      </c>
      <c r="S71" s="27">
        <v>173342</v>
      </c>
      <c r="T71" s="28">
        <v>1</v>
      </c>
      <c r="U71" s="29">
        <v>0.14883294296823624</v>
      </c>
      <c r="V71" s="39"/>
    </row>
    <row r="72" spans="2:22" x14ac:dyDescent="0.2">
      <c r="B72" s="31" t="s">
        <v>69</v>
      </c>
      <c r="O72" s="31" t="s">
        <v>69</v>
      </c>
    </row>
    <row r="73" spans="2:22" x14ac:dyDescent="0.2">
      <c r="B73" s="32" t="s">
        <v>68</v>
      </c>
      <c r="O73" s="32" t="s">
        <v>68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1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3">
        <v>45140</v>
      </c>
    </row>
    <row r="2" spans="2:15" ht="14.45" customHeight="1" x14ac:dyDescent="0.2">
      <c r="B2" s="99" t="s">
        <v>65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40" t="s">
        <v>14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0" t="s">
        <v>0</v>
      </c>
      <c r="C5" s="102" t="s">
        <v>1</v>
      </c>
      <c r="D5" s="117" t="s">
        <v>134</v>
      </c>
      <c r="E5" s="117"/>
      <c r="F5" s="117"/>
      <c r="G5" s="117"/>
      <c r="H5" s="118"/>
      <c r="I5" s="119" t="s">
        <v>126</v>
      </c>
      <c r="J5" s="118"/>
      <c r="K5" s="119" t="s">
        <v>138</v>
      </c>
      <c r="L5" s="117"/>
      <c r="M5" s="117"/>
      <c r="N5" s="117"/>
      <c r="O5" s="120"/>
    </row>
    <row r="6" spans="2:15" ht="14.45" customHeight="1" thickBot="1" x14ac:dyDescent="0.25">
      <c r="B6" s="101"/>
      <c r="C6" s="103"/>
      <c r="D6" s="115" t="s">
        <v>135</v>
      </c>
      <c r="E6" s="115"/>
      <c r="F6" s="115"/>
      <c r="G6" s="115"/>
      <c r="H6" s="116"/>
      <c r="I6" s="121" t="s">
        <v>127</v>
      </c>
      <c r="J6" s="116"/>
      <c r="K6" s="121" t="s">
        <v>139</v>
      </c>
      <c r="L6" s="115"/>
      <c r="M6" s="115"/>
      <c r="N6" s="115"/>
      <c r="O6" s="122"/>
    </row>
    <row r="7" spans="2:15" ht="14.45" customHeight="1" x14ac:dyDescent="0.2">
      <c r="B7" s="101"/>
      <c r="C7" s="103"/>
      <c r="D7" s="106">
        <v>2023</v>
      </c>
      <c r="E7" s="107"/>
      <c r="F7" s="106">
        <v>2022</v>
      </c>
      <c r="G7" s="107"/>
      <c r="H7" s="91" t="s">
        <v>5</v>
      </c>
      <c r="I7" s="104">
        <v>2022</v>
      </c>
      <c r="J7" s="104" t="s">
        <v>136</v>
      </c>
      <c r="K7" s="106">
        <v>2023</v>
      </c>
      <c r="L7" s="107"/>
      <c r="M7" s="106">
        <v>2022</v>
      </c>
      <c r="N7" s="107"/>
      <c r="O7" s="91" t="s">
        <v>5</v>
      </c>
    </row>
    <row r="8" spans="2:15" ht="14.45" customHeight="1" thickBot="1" x14ac:dyDescent="0.25">
      <c r="B8" s="110" t="s">
        <v>6</v>
      </c>
      <c r="C8" s="93" t="s">
        <v>7</v>
      </c>
      <c r="D8" s="108"/>
      <c r="E8" s="109"/>
      <c r="F8" s="108"/>
      <c r="G8" s="109"/>
      <c r="H8" s="92"/>
      <c r="I8" s="105"/>
      <c r="J8" s="105"/>
      <c r="K8" s="108"/>
      <c r="L8" s="109"/>
      <c r="M8" s="108"/>
      <c r="N8" s="109"/>
      <c r="O8" s="92"/>
    </row>
    <row r="9" spans="2:15" ht="14.45" customHeight="1" x14ac:dyDescent="0.2">
      <c r="B9" s="110"/>
      <c r="C9" s="93"/>
      <c r="D9" s="7" t="s">
        <v>8</v>
      </c>
      <c r="E9" s="8" t="s">
        <v>2</v>
      </c>
      <c r="F9" s="7" t="s">
        <v>8</v>
      </c>
      <c r="G9" s="8" t="s">
        <v>2</v>
      </c>
      <c r="H9" s="95" t="s">
        <v>9</v>
      </c>
      <c r="I9" s="9" t="s">
        <v>8</v>
      </c>
      <c r="J9" s="97" t="s">
        <v>137</v>
      </c>
      <c r="K9" s="7" t="s">
        <v>8</v>
      </c>
      <c r="L9" s="8" t="s">
        <v>2</v>
      </c>
      <c r="M9" s="7" t="s">
        <v>8</v>
      </c>
      <c r="N9" s="8" t="s">
        <v>2</v>
      </c>
      <c r="O9" s="95" t="s">
        <v>9</v>
      </c>
    </row>
    <row r="10" spans="2:15" ht="14.45" customHeight="1" thickBot="1" x14ac:dyDescent="0.25">
      <c r="B10" s="111"/>
      <c r="C10" s="94"/>
      <c r="D10" s="10" t="s">
        <v>10</v>
      </c>
      <c r="E10" s="11" t="s">
        <v>11</v>
      </c>
      <c r="F10" s="10" t="s">
        <v>10</v>
      </c>
      <c r="G10" s="11" t="s">
        <v>11</v>
      </c>
      <c r="H10" s="96"/>
      <c r="I10" s="12" t="s">
        <v>10</v>
      </c>
      <c r="J10" s="98"/>
      <c r="K10" s="10" t="s">
        <v>10</v>
      </c>
      <c r="L10" s="11" t="s">
        <v>11</v>
      </c>
      <c r="M10" s="10" t="s">
        <v>10</v>
      </c>
      <c r="N10" s="11" t="s">
        <v>11</v>
      </c>
      <c r="O10" s="96"/>
    </row>
    <row r="11" spans="2:15" ht="14.45" customHeight="1" thickBot="1" x14ac:dyDescent="0.25">
      <c r="B11" s="13">
        <v>1</v>
      </c>
      <c r="C11" s="14" t="s">
        <v>24</v>
      </c>
      <c r="D11" s="15">
        <v>932</v>
      </c>
      <c r="E11" s="16">
        <v>0.17472815898012747</v>
      </c>
      <c r="F11" s="15">
        <v>956</v>
      </c>
      <c r="G11" s="16">
        <v>0.20241372009316114</v>
      </c>
      <c r="H11" s="17">
        <v>-2.5104602510460206E-2</v>
      </c>
      <c r="I11" s="15">
        <v>1208</v>
      </c>
      <c r="J11" s="17">
        <v>-0.22847682119205293</v>
      </c>
      <c r="K11" s="15">
        <v>7776</v>
      </c>
      <c r="L11" s="16">
        <v>0.21086885779368694</v>
      </c>
      <c r="M11" s="15">
        <v>8462</v>
      </c>
      <c r="N11" s="16">
        <v>0.23315790923869617</v>
      </c>
      <c r="O11" s="17">
        <v>-8.1068305365161852E-2</v>
      </c>
    </row>
    <row r="12" spans="2:15" ht="14.45" customHeight="1" thickBot="1" x14ac:dyDescent="0.25">
      <c r="B12" s="19">
        <v>2</v>
      </c>
      <c r="C12" s="20" t="s">
        <v>21</v>
      </c>
      <c r="D12" s="21">
        <v>939</v>
      </c>
      <c r="E12" s="22">
        <v>0.17604049493813273</v>
      </c>
      <c r="F12" s="21">
        <v>987</v>
      </c>
      <c r="G12" s="22">
        <v>0.20897734490789752</v>
      </c>
      <c r="H12" s="23">
        <v>-4.8632218844984809E-2</v>
      </c>
      <c r="I12" s="21">
        <v>752</v>
      </c>
      <c r="J12" s="23">
        <v>0.24867021276595747</v>
      </c>
      <c r="K12" s="21">
        <v>5628</v>
      </c>
      <c r="L12" s="22">
        <v>0.15261958997722094</v>
      </c>
      <c r="M12" s="21">
        <v>5069</v>
      </c>
      <c r="N12" s="22">
        <v>0.1396688066569311</v>
      </c>
      <c r="O12" s="23">
        <v>0.11027816137305191</v>
      </c>
    </row>
    <row r="13" spans="2:15" ht="14.45" customHeight="1" thickBot="1" x14ac:dyDescent="0.25">
      <c r="B13" s="13">
        <v>3</v>
      </c>
      <c r="C13" s="14" t="s">
        <v>26</v>
      </c>
      <c r="D13" s="15">
        <v>720</v>
      </c>
      <c r="E13" s="16">
        <v>0.13498312710911137</v>
      </c>
      <c r="F13" s="15">
        <v>399</v>
      </c>
      <c r="G13" s="16">
        <v>8.448020326063943E-2</v>
      </c>
      <c r="H13" s="17">
        <v>0.80451127819548862</v>
      </c>
      <c r="I13" s="15">
        <v>736</v>
      </c>
      <c r="J13" s="17">
        <v>-2.1739130434782594E-2</v>
      </c>
      <c r="K13" s="15">
        <v>4378</v>
      </c>
      <c r="L13" s="16">
        <v>0.11872220414361645</v>
      </c>
      <c r="M13" s="15">
        <v>3410</v>
      </c>
      <c r="N13" s="16">
        <v>9.3957512467969032E-2</v>
      </c>
      <c r="O13" s="17">
        <v>0.28387096774193554</v>
      </c>
    </row>
    <row r="14" spans="2:15" ht="14.45" customHeight="1" thickBot="1" x14ac:dyDescent="0.25">
      <c r="B14" s="19">
        <v>4</v>
      </c>
      <c r="C14" s="20" t="s">
        <v>19</v>
      </c>
      <c r="D14" s="21">
        <v>559</v>
      </c>
      <c r="E14" s="22">
        <v>0.10479940007499063</v>
      </c>
      <c r="F14" s="21">
        <v>274</v>
      </c>
      <c r="G14" s="22">
        <v>5.8013974168960404E-2</v>
      </c>
      <c r="H14" s="23">
        <v>1.0401459854014599</v>
      </c>
      <c r="I14" s="21">
        <v>771</v>
      </c>
      <c r="J14" s="23">
        <v>-0.27496757457846954</v>
      </c>
      <c r="K14" s="21">
        <v>3764</v>
      </c>
      <c r="L14" s="22">
        <v>0.10207180822214991</v>
      </c>
      <c r="M14" s="21">
        <v>2865</v>
      </c>
      <c r="N14" s="22">
        <v>7.8940842586724708E-2</v>
      </c>
      <c r="O14" s="23">
        <v>0.31378708551483414</v>
      </c>
    </row>
    <row r="15" spans="2:15" ht="14.45" customHeight="1" thickBot="1" x14ac:dyDescent="0.25">
      <c r="B15" s="13">
        <v>5</v>
      </c>
      <c r="C15" s="14" t="s">
        <v>31</v>
      </c>
      <c r="D15" s="15">
        <v>389</v>
      </c>
      <c r="E15" s="16">
        <v>7.2928383952006001E-2</v>
      </c>
      <c r="F15" s="15">
        <v>462</v>
      </c>
      <c r="G15" s="16">
        <v>9.7819182722845649E-2</v>
      </c>
      <c r="H15" s="17">
        <v>-0.15800865800865804</v>
      </c>
      <c r="I15" s="15">
        <v>520</v>
      </c>
      <c r="J15" s="17">
        <v>-0.25192307692307692</v>
      </c>
      <c r="K15" s="15">
        <v>3136</v>
      </c>
      <c r="L15" s="16">
        <v>8.5041761579346994E-2</v>
      </c>
      <c r="M15" s="15">
        <v>2898</v>
      </c>
      <c r="N15" s="16">
        <v>7.9850108836414732E-2</v>
      </c>
      <c r="O15" s="17">
        <v>8.212560386473422E-2</v>
      </c>
    </row>
    <row r="16" spans="2:15" ht="14.45" customHeight="1" thickBot="1" x14ac:dyDescent="0.25">
      <c r="B16" s="19">
        <v>6</v>
      </c>
      <c r="C16" s="20" t="s">
        <v>49</v>
      </c>
      <c r="D16" s="21">
        <v>388</v>
      </c>
      <c r="E16" s="22">
        <v>7.2740907386576681E-2</v>
      </c>
      <c r="F16" s="21">
        <v>397</v>
      </c>
      <c r="G16" s="22">
        <v>8.4056743595172553E-2</v>
      </c>
      <c r="H16" s="23">
        <v>-2.267002518891692E-2</v>
      </c>
      <c r="I16" s="21">
        <v>620</v>
      </c>
      <c r="J16" s="23">
        <v>-0.37419354838709673</v>
      </c>
      <c r="K16" s="21">
        <v>3017</v>
      </c>
      <c r="L16" s="22">
        <v>8.1814730447987857E-2</v>
      </c>
      <c r="M16" s="21">
        <v>4204</v>
      </c>
      <c r="N16" s="22">
        <v>0.11583500950596534</v>
      </c>
      <c r="O16" s="23">
        <v>-0.28235014272121783</v>
      </c>
    </row>
    <row r="17" spans="2:23" ht="14.45" customHeight="1" thickBot="1" x14ac:dyDescent="0.25">
      <c r="B17" s="13">
        <v>7</v>
      </c>
      <c r="C17" s="14" t="s">
        <v>18</v>
      </c>
      <c r="D17" s="15">
        <v>550</v>
      </c>
      <c r="E17" s="16">
        <v>0.10311211098612673</v>
      </c>
      <c r="F17" s="15">
        <v>372</v>
      </c>
      <c r="G17" s="16">
        <v>7.8763497776836749E-2</v>
      </c>
      <c r="H17" s="17">
        <v>0.478494623655914</v>
      </c>
      <c r="I17" s="15">
        <v>427</v>
      </c>
      <c r="J17" s="17">
        <v>0.28805620608899307</v>
      </c>
      <c r="K17" s="15">
        <v>2914</v>
      </c>
      <c r="L17" s="16">
        <v>7.9021585855298837E-2</v>
      </c>
      <c r="M17" s="15">
        <v>2231</v>
      </c>
      <c r="N17" s="16">
        <v>6.1471909183589121E-2</v>
      </c>
      <c r="O17" s="17">
        <v>0.30614074406095915</v>
      </c>
    </row>
    <row r="18" spans="2:23" ht="14.45" customHeight="1" thickBot="1" x14ac:dyDescent="0.25">
      <c r="B18" s="19">
        <v>8</v>
      </c>
      <c r="C18" s="20" t="s">
        <v>20</v>
      </c>
      <c r="D18" s="21">
        <v>220</v>
      </c>
      <c r="E18" s="22">
        <v>4.1244844394450697E-2</v>
      </c>
      <c r="F18" s="21">
        <v>295</v>
      </c>
      <c r="G18" s="22">
        <v>6.2460300656362482E-2</v>
      </c>
      <c r="H18" s="23">
        <v>-0.25423728813559321</v>
      </c>
      <c r="I18" s="21">
        <v>312</v>
      </c>
      <c r="J18" s="23">
        <v>-0.29487179487179482</v>
      </c>
      <c r="K18" s="21">
        <v>1732</v>
      </c>
      <c r="L18" s="22">
        <v>4.6968217811042413E-2</v>
      </c>
      <c r="M18" s="21">
        <v>2285</v>
      </c>
      <c r="N18" s="22">
        <v>6.2959799410354608E-2</v>
      </c>
      <c r="O18" s="23">
        <v>-0.24201312910284467</v>
      </c>
    </row>
    <row r="19" spans="2:23" ht="14.45" customHeight="1" thickBot="1" x14ac:dyDescent="0.25">
      <c r="B19" s="13">
        <v>9</v>
      </c>
      <c r="C19" s="14" t="s">
        <v>27</v>
      </c>
      <c r="D19" s="15">
        <v>159</v>
      </c>
      <c r="E19" s="16">
        <v>2.9808773903262094E-2</v>
      </c>
      <c r="F19" s="15">
        <v>160</v>
      </c>
      <c r="G19" s="16">
        <v>3.3876773237349139E-2</v>
      </c>
      <c r="H19" s="17">
        <v>-6.2499999999999778E-3</v>
      </c>
      <c r="I19" s="15">
        <v>193</v>
      </c>
      <c r="J19" s="17">
        <v>-0.17616580310880825</v>
      </c>
      <c r="K19" s="15">
        <v>1345</v>
      </c>
      <c r="L19" s="16">
        <v>3.6473587156958455E-2</v>
      </c>
      <c r="M19" s="15">
        <v>1701</v>
      </c>
      <c r="N19" s="16">
        <v>4.6868542143113E-2</v>
      </c>
      <c r="O19" s="17">
        <v>-0.20928865373309813</v>
      </c>
    </row>
    <row r="20" spans="2:23" ht="14.45" customHeight="1" thickBot="1" x14ac:dyDescent="0.25">
      <c r="B20" s="19">
        <v>10</v>
      </c>
      <c r="C20" s="20" t="s">
        <v>28</v>
      </c>
      <c r="D20" s="21">
        <v>124</v>
      </c>
      <c r="E20" s="22">
        <v>2.3247094113235847E-2</v>
      </c>
      <c r="F20" s="21">
        <v>106</v>
      </c>
      <c r="G20" s="22">
        <v>2.2443362269743809E-2</v>
      </c>
      <c r="H20" s="23">
        <v>0.16981132075471694</v>
      </c>
      <c r="I20" s="21">
        <v>196</v>
      </c>
      <c r="J20" s="23">
        <v>-0.36734693877551017</v>
      </c>
      <c r="K20" s="21">
        <v>1100</v>
      </c>
      <c r="L20" s="22">
        <v>2.9829699533571973E-2</v>
      </c>
      <c r="M20" s="21">
        <v>927</v>
      </c>
      <c r="N20" s="22">
        <v>2.554211555947428E-2</v>
      </c>
      <c r="O20" s="23">
        <v>0.18662351672060407</v>
      </c>
    </row>
    <row r="21" spans="2:23" ht="14.45" customHeight="1" thickBot="1" x14ac:dyDescent="0.25">
      <c r="B21" s="13">
        <v>11</v>
      </c>
      <c r="C21" s="14" t="s">
        <v>53</v>
      </c>
      <c r="D21" s="15">
        <v>62</v>
      </c>
      <c r="E21" s="16">
        <v>1.1623547056617924E-2</v>
      </c>
      <c r="F21" s="15">
        <v>45</v>
      </c>
      <c r="G21" s="16">
        <v>9.5278424730044463E-3</v>
      </c>
      <c r="H21" s="17">
        <v>0.37777777777777777</v>
      </c>
      <c r="I21" s="15">
        <v>64</v>
      </c>
      <c r="J21" s="17">
        <v>-3.125E-2</v>
      </c>
      <c r="K21" s="15">
        <v>473</v>
      </c>
      <c r="L21" s="16">
        <v>1.2826770799435947E-2</v>
      </c>
      <c r="M21" s="15">
        <v>354</v>
      </c>
      <c r="N21" s="16">
        <v>9.7539470421293354E-3</v>
      </c>
      <c r="O21" s="17">
        <v>0.33615819209039555</v>
      </c>
    </row>
    <row r="22" spans="2:23" ht="14.45" customHeight="1" thickBot="1" x14ac:dyDescent="0.25">
      <c r="B22" s="19">
        <v>12</v>
      </c>
      <c r="C22" s="20" t="s">
        <v>94</v>
      </c>
      <c r="D22" s="21">
        <v>43</v>
      </c>
      <c r="E22" s="22">
        <v>8.061492313460818E-3</v>
      </c>
      <c r="F22" s="21">
        <v>34</v>
      </c>
      <c r="G22" s="22">
        <v>7.1988143129366926E-3</v>
      </c>
      <c r="H22" s="23">
        <v>0.26470588235294112</v>
      </c>
      <c r="I22" s="21">
        <v>42</v>
      </c>
      <c r="J22" s="23">
        <v>2.3809523809523725E-2</v>
      </c>
      <c r="K22" s="21">
        <v>290</v>
      </c>
      <c r="L22" s="22">
        <v>7.8641935133962476E-3</v>
      </c>
      <c r="M22" s="21">
        <v>278</v>
      </c>
      <c r="N22" s="22">
        <v>7.6598793155704956E-3</v>
      </c>
      <c r="O22" s="23">
        <v>4.3165467625899234E-2</v>
      </c>
    </row>
    <row r="23" spans="2:23" ht="14.45" customHeight="1" thickBot="1" x14ac:dyDescent="0.25">
      <c r="B23" s="13">
        <v>13</v>
      </c>
      <c r="C23" s="14" t="s">
        <v>30</v>
      </c>
      <c r="D23" s="15">
        <v>52</v>
      </c>
      <c r="E23" s="16">
        <v>9.7487814023247098E-3</v>
      </c>
      <c r="F23" s="15">
        <v>46</v>
      </c>
      <c r="G23" s="16">
        <v>9.7395723057378779E-3</v>
      </c>
      <c r="H23" s="17">
        <v>0.13043478260869557</v>
      </c>
      <c r="I23" s="15">
        <v>22</v>
      </c>
      <c r="J23" s="17">
        <v>1.3636363636363638</v>
      </c>
      <c r="K23" s="15">
        <v>220</v>
      </c>
      <c r="L23" s="16">
        <v>5.9659399067143945E-3</v>
      </c>
      <c r="M23" s="15">
        <v>154</v>
      </c>
      <c r="N23" s="16">
        <v>4.2432424985534402E-3</v>
      </c>
      <c r="O23" s="17">
        <v>0.4285714285714286</v>
      </c>
    </row>
    <row r="24" spans="2:23" ht="14.45" customHeight="1" thickBot="1" x14ac:dyDescent="0.25">
      <c r="B24" s="19">
        <v>14</v>
      </c>
      <c r="C24" s="20" t="s">
        <v>17</v>
      </c>
      <c r="D24" s="21">
        <v>32</v>
      </c>
      <c r="E24" s="22">
        <v>5.999250093738283E-3</v>
      </c>
      <c r="F24" s="21">
        <v>12</v>
      </c>
      <c r="G24" s="22">
        <v>2.5407579928011857E-3</v>
      </c>
      <c r="H24" s="23">
        <v>1.6666666666666665</v>
      </c>
      <c r="I24" s="21">
        <v>24</v>
      </c>
      <c r="J24" s="23">
        <v>0.33333333333333326</v>
      </c>
      <c r="K24" s="21">
        <v>139</v>
      </c>
      <c r="L24" s="22">
        <v>3.7693893046968218E-3</v>
      </c>
      <c r="M24" s="21">
        <v>70</v>
      </c>
      <c r="N24" s="22">
        <v>1.9287465902515636E-3</v>
      </c>
      <c r="O24" s="23">
        <v>0.98571428571428577</v>
      </c>
    </row>
    <row r="25" spans="2:23" ht="15" thickBot="1" x14ac:dyDescent="0.25">
      <c r="B25" s="13">
        <v>15</v>
      </c>
      <c r="C25" s="14" t="s">
        <v>115</v>
      </c>
      <c r="D25" s="15">
        <v>24</v>
      </c>
      <c r="E25" s="16">
        <v>4.4994375703037125E-3</v>
      </c>
      <c r="F25" s="15">
        <v>5</v>
      </c>
      <c r="G25" s="16">
        <v>1.0586491636671606E-3</v>
      </c>
      <c r="H25" s="17">
        <v>3.8</v>
      </c>
      <c r="I25" s="15">
        <v>40</v>
      </c>
      <c r="J25" s="17">
        <v>-0.4</v>
      </c>
      <c r="K25" s="15">
        <v>136</v>
      </c>
      <c r="L25" s="16">
        <v>3.6880355786961709E-3</v>
      </c>
      <c r="M25" s="15">
        <v>19</v>
      </c>
      <c r="N25" s="16">
        <v>5.2351693163971017E-4</v>
      </c>
      <c r="O25" s="17">
        <v>6.1578947368421053</v>
      </c>
    </row>
    <row r="26" spans="2:23" ht="15" thickBot="1" x14ac:dyDescent="0.25">
      <c r="B26" s="124" t="s">
        <v>46</v>
      </c>
      <c r="C26" s="125"/>
      <c r="D26" s="24">
        <f>SUM(D11:D25)</f>
        <v>5193</v>
      </c>
      <c r="E26" s="25">
        <f>D26/D28</f>
        <v>0.97356580427446571</v>
      </c>
      <c r="F26" s="24">
        <f>SUM(F11:F25)</f>
        <v>4550</v>
      </c>
      <c r="G26" s="25">
        <f>F26/F28</f>
        <v>0.96337073893711622</v>
      </c>
      <c r="H26" s="26">
        <f>D26/F26-1</f>
        <v>0.14131868131868131</v>
      </c>
      <c r="I26" s="24">
        <f>SUM(I11:I25)</f>
        <v>5927</v>
      </c>
      <c r="J26" s="25">
        <f>D26/I26-1</f>
        <v>-0.12384005399021425</v>
      </c>
      <c r="K26" s="24">
        <f>SUM(K11:K25)</f>
        <v>36048</v>
      </c>
      <c r="L26" s="25">
        <f>K26/K28</f>
        <v>0.97754637162382041</v>
      </c>
      <c r="M26" s="24">
        <f>SUM(M11:M25)</f>
        <v>34927</v>
      </c>
      <c r="N26" s="25">
        <f>M26/M28</f>
        <v>0.96236188796737665</v>
      </c>
      <c r="O26" s="26">
        <f>K26/M26-1</f>
        <v>3.2095513499584838E-2</v>
      </c>
    </row>
    <row r="27" spans="2:23" ht="15" thickBot="1" x14ac:dyDescent="0.25">
      <c r="B27" s="124" t="s">
        <v>12</v>
      </c>
      <c r="C27" s="125"/>
      <c r="D27" s="24">
        <f>D28-SUM(D11:D25)</f>
        <v>141</v>
      </c>
      <c r="E27" s="25">
        <f>D27/D28</f>
        <v>2.6434195725534307E-2</v>
      </c>
      <c r="F27" s="24">
        <f>F28-SUM(F11:F25)</f>
        <v>173</v>
      </c>
      <c r="G27" s="25">
        <f>F27/F28</f>
        <v>3.6629261062883757E-2</v>
      </c>
      <c r="H27" s="26">
        <f>D27/F27-1</f>
        <v>-0.18497109826589597</v>
      </c>
      <c r="I27" s="24">
        <f>I28-SUM(I11:I25)</f>
        <v>108</v>
      </c>
      <c r="J27" s="25">
        <f>D27/I27-1</f>
        <v>0.30555555555555558</v>
      </c>
      <c r="K27" s="24">
        <f>K28-SUM(K11:K25)</f>
        <v>828</v>
      </c>
      <c r="L27" s="25">
        <f>K27/K28</f>
        <v>2.2453628376179629E-2</v>
      </c>
      <c r="M27" s="24">
        <f>M28-SUM(M11:M25)</f>
        <v>1366</v>
      </c>
      <c r="N27" s="25">
        <f>M27/M28</f>
        <v>3.7638112032623371E-2</v>
      </c>
      <c r="O27" s="26">
        <f>K27/M27-1</f>
        <v>-0.39385065885797954</v>
      </c>
    </row>
    <row r="28" spans="2:23" ht="15" thickBot="1" x14ac:dyDescent="0.25">
      <c r="B28" s="126" t="s">
        <v>13</v>
      </c>
      <c r="C28" s="127"/>
      <c r="D28" s="27">
        <v>5334</v>
      </c>
      <c r="E28" s="28">
        <v>1</v>
      </c>
      <c r="F28" s="27">
        <v>4723</v>
      </c>
      <c r="G28" s="28">
        <v>0.99999999999999989</v>
      </c>
      <c r="H28" s="29">
        <v>0.12936692780012704</v>
      </c>
      <c r="I28" s="27">
        <v>6035</v>
      </c>
      <c r="J28" s="29">
        <v>-0.11615575807787903</v>
      </c>
      <c r="K28" s="27">
        <v>36876</v>
      </c>
      <c r="L28" s="28">
        <v>1</v>
      </c>
      <c r="M28" s="27">
        <v>36293</v>
      </c>
      <c r="N28" s="28">
        <v>1.0000000000000004</v>
      </c>
      <c r="O28" s="29">
        <v>1.6063703744523705E-2</v>
      </c>
    </row>
    <row r="29" spans="2:23" x14ac:dyDescent="0.2">
      <c r="B29" s="4" t="s">
        <v>69</v>
      </c>
      <c r="C29" s="33"/>
    </row>
    <row r="30" spans="2:23" x14ac:dyDescent="0.2">
      <c r="B30" s="61" t="s">
        <v>68</v>
      </c>
    </row>
    <row r="31" spans="2:23" x14ac:dyDescent="0.2">
      <c r="B31" s="62"/>
    </row>
    <row r="32" spans="2:23" ht="15" customHeight="1" x14ac:dyDescent="0.2">
      <c r="B32" s="99" t="s">
        <v>156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33"/>
      <c r="P32" s="99" t="s">
        <v>112</v>
      </c>
      <c r="Q32" s="99"/>
      <c r="R32" s="99"/>
      <c r="S32" s="99"/>
      <c r="T32" s="99"/>
      <c r="U32" s="99"/>
      <c r="V32" s="99"/>
      <c r="W32" s="99"/>
    </row>
    <row r="33" spans="2:23" ht="15" customHeight="1" x14ac:dyDescent="0.2">
      <c r="B33" s="140" t="s">
        <v>157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33"/>
      <c r="P33" s="140" t="s">
        <v>113</v>
      </c>
      <c r="Q33" s="140"/>
      <c r="R33" s="140"/>
      <c r="S33" s="140"/>
      <c r="T33" s="140"/>
      <c r="U33" s="140"/>
      <c r="V33" s="140"/>
      <c r="W33" s="140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00" t="s">
        <v>0</v>
      </c>
      <c r="C35" s="102" t="s">
        <v>41</v>
      </c>
      <c r="D35" s="123" t="s">
        <v>134</v>
      </c>
      <c r="E35" s="117"/>
      <c r="F35" s="117"/>
      <c r="G35" s="117"/>
      <c r="H35" s="117"/>
      <c r="I35" s="120"/>
      <c r="J35" s="117" t="s">
        <v>126</v>
      </c>
      <c r="K35" s="117"/>
      <c r="L35" s="120"/>
      <c r="P35" s="100" t="s">
        <v>0</v>
      </c>
      <c r="Q35" s="102" t="s">
        <v>41</v>
      </c>
      <c r="R35" s="123" t="s">
        <v>144</v>
      </c>
      <c r="S35" s="117"/>
      <c r="T35" s="117"/>
      <c r="U35" s="117"/>
      <c r="V35" s="117"/>
      <c r="W35" s="120"/>
    </row>
    <row r="36" spans="2:23" ht="15" customHeight="1" thickBot="1" x14ac:dyDescent="0.25">
      <c r="B36" s="101"/>
      <c r="C36" s="103"/>
      <c r="D36" s="112" t="s">
        <v>135</v>
      </c>
      <c r="E36" s="113"/>
      <c r="F36" s="113"/>
      <c r="G36" s="113"/>
      <c r="H36" s="113"/>
      <c r="I36" s="114"/>
      <c r="J36" s="113" t="s">
        <v>127</v>
      </c>
      <c r="K36" s="113"/>
      <c r="L36" s="114"/>
      <c r="P36" s="101"/>
      <c r="Q36" s="103"/>
      <c r="R36" s="112" t="s">
        <v>139</v>
      </c>
      <c r="S36" s="113"/>
      <c r="T36" s="113"/>
      <c r="U36" s="113"/>
      <c r="V36" s="113"/>
      <c r="W36" s="114"/>
    </row>
    <row r="37" spans="2:23" ht="15" customHeight="1" x14ac:dyDescent="0.2">
      <c r="B37" s="101"/>
      <c r="C37" s="103"/>
      <c r="D37" s="106">
        <v>2023</v>
      </c>
      <c r="E37" s="107"/>
      <c r="F37" s="106">
        <v>2022</v>
      </c>
      <c r="G37" s="107"/>
      <c r="H37" s="91" t="s">
        <v>5</v>
      </c>
      <c r="I37" s="91" t="s">
        <v>47</v>
      </c>
      <c r="J37" s="91">
        <v>2022</v>
      </c>
      <c r="K37" s="91" t="s">
        <v>136</v>
      </c>
      <c r="L37" s="91" t="s">
        <v>142</v>
      </c>
      <c r="P37" s="101"/>
      <c r="Q37" s="103"/>
      <c r="R37" s="106">
        <v>2023</v>
      </c>
      <c r="S37" s="107"/>
      <c r="T37" s="106">
        <v>2022</v>
      </c>
      <c r="U37" s="107"/>
      <c r="V37" s="91" t="s">
        <v>5</v>
      </c>
      <c r="W37" s="91" t="s">
        <v>63</v>
      </c>
    </row>
    <row r="38" spans="2:23" ht="14.45" customHeight="1" thickBot="1" x14ac:dyDescent="0.25">
      <c r="B38" s="110" t="s">
        <v>6</v>
      </c>
      <c r="C38" s="93" t="s">
        <v>41</v>
      </c>
      <c r="D38" s="108"/>
      <c r="E38" s="109"/>
      <c r="F38" s="108"/>
      <c r="G38" s="109"/>
      <c r="H38" s="92"/>
      <c r="I38" s="92"/>
      <c r="J38" s="92"/>
      <c r="K38" s="92"/>
      <c r="L38" s="92"/>
      <c r="P38" s="110" t="s">
        <v>6</v>
      </c>
      <c r="Q38" s="93" t="s">
        <v>41</v>
      </c>
      <c r="R38" s="108"/>
      <c r="S38" s="109"/>
      <c r="T38" s="108"/>
      <c r="U38" s="109"/>
      <c r="V38" s="92"/>
      <c r="W38" s="92"/>
    </row>
    <row r="39" spans="2:23" ht="15" customHeight="1" x14ac:dyDescent="0.2">
      <c r="B39" s="110"/>
      <c r="C39" s="93"/>
      <c r="D39" s="7" t="s">
        <v>8</v>
      </c>
      <c r="E39" s="8" t="s">
        <v>2</v>
      </c>
      <c r="F39" s="7" t="s">
        <v>8</v>
      </c>
      <c r="G39" s="8" t="s">
        <v>2</v>
      </c>
      <c r="H39" s="95" t="s">
        <v>9</v>
      </c>
      <c r="I39" s="95" t="s">
        <v>48</v>
      </c>
      <c r="J39" s="95" t="s">
        <v>8</v>
      </c>
      <c r="K39" s="95" t="s">
        <v>137</v>
      </c>
      <c r="L39" s="95" t="s">
        <v>143</v>
      </c>
      <c r="P39" s="110"/>
      <c r="Q39" s="93"/>
      <c r="R39" s="7" t="s">
        <v>8</v>
      </c>
      <c r="S39" s="8" t="s">
        <v>2</v>
      </c>
      <c r="T39" s="7" t="s">
        <v>8</v>
      </c>
      <c r="U39" s="8" t="s">
        <v>2</v>
      </c>
      <c r="V39" s="95" t="s">
        <v>9</v>
      </c>
      <c r="W39" s="95" t="s">
        <v>64</v>
      </c>
    </row>
    <row r="40" spans="2:23" ht="14.25" customHeight="1" thickBot="1" x14ac:dyDescent="0.25">
      <c r="B40" s="111"/>
      <c r="C40" s="94"/>
      <c r="D40" s="10" t="s">
        <v>10</v>
      </c>
      <c r="E40" s="11" t="s">
        <v>11</v>
      </c>
      <c r="F40" s="10" t="s">
        <v>10</v>
      </c>
      <c r="G40" s="11" t="s">
        <v>11</v>
      </c>
      <c r="H40" s="96"/>
      <c r="I40" s="96"/>
      <c r="J40" s="96" t="s">
        <v>10</v>
      </c>
      <c r="K40" s="96"/>
      <c r="L40" s="96"/>
      <c r="P40" s="111"/>
      <c r="Q40" s="94"/>
      <c r="R40" s="10" t="s">
        <v>10</v>
      </c>
      <c r="S40" s="11" t="s">
        <v>11</v>
      </c>
      <c r="T40" s="10" t="s">
        <v>10</v>
      </c>
      <c r="U40" s="11" t="s">
        <v>11</v>
      </c>
      <c r="V40" s="96"/>
      <c r="W40" s="96"/>
    </row>
    <row r="41" spans="2:23" ht="15" thickBot="1" x14ac:dyDescent="0.25">
      <c r="B41" s="13">
        <v>1</v>
      </c>
      <c r="C41" s="14" t="s">
        <v>54</v>
      </c>
      <c r="D41" s="15">
        <v>732</v>
      </c>
      <c r="E41" s="16">
        <v>0.13723284589426321</v>
      </c>
      <c r="F41" s="15">
        <v>808</v>
      </c>
      <c r="G41" s="16">
        <v>0.17107770484861318</v>
      </c>
      <c r="H41" s="17">
        <v>-9.4059405940594032E-2</v>
      </c>
      <c r="I41" s="35">
        <v>0</v>
      </c>
      <c r="J41" s="15">
        <v>957</v>
      </c>
      <c r="K41" s="17">
        <v>-0.23510971786833856</v>
      </c>
      <c r="L41" s="35">
        <v>0</v>
      </c>
      <c r="P41" s="13">
        <v>1</v>
      </c>
      <c r="Q41" s="14" t="s">
        <v>54</v>
      </c>
      <c r="R41" s="15">
        <v>6090</v>
      </c>
      <c r="S41" s="16">
        <v>0.16514806378132119</v>
      </c>
      <c r="T41" s="15">
        <v>6590</v>
      </c>
      <c r="U41" s="16">
        <v>0.18157771471082579</v>
      </c>
      <c r="V41" s="17">
        <v>-7.5872534142640391E-2</v>
      </c>
      <c r="W41" s="35">
        <v>0</v>
      </c>
    </row>
    <row r="42" spans="2:23" ht="15" thickBot="1" x14ac:dyDescent="0.25">
      <c r="B42" s="19">
        <v>2</v>
      </c>
      <c r="C42" s="20" t="s">
        <v>56</v>
      </c>
      <c r="D42" s="21">
        <v>551</v>
      </c>
      <c r="E42" s="22">
        <v>0.10329958755155605</v>
      </c>
      <c r="F42" s="21">
        <v>557</v>
      </c>
      <c r="G42" s="22">
        <v>0.11793351683252171</v>
      </c>
      <c r="H42" s="23">
        <v>-1.0771992818671472E-2</v>
      </c>
      <c r="I42" s="36">
        <v>0</v>
      </c>
      <c r="J42" s="21">
        <v>321</v>
      </c>
      <c r="K42" s="23">
        <v>0.71651090342679136</v>
      </c>
      <c r="L42" s="36">
        <v>4</v>
      </c>
      <c r="P42" s="19">
        <v>2</v>
      </c>
      <c r="Q42" s="20" t="s">
        <v>55</v>
      </c>
      <c r="R42" s="21">
        <v>3017</v>
      </c>
      <c r="S42" s="22">
        <v>8.1814730447987857E-2</v>
      </c>
      <c r="T42" s="21">
        <v>4204</v>
      </c>
      <c r="U42" s="22">
        <v>0.11583500950596534</v>
      </c>
      <c r="V42" s="23">
        <v>-0.28235014272121783</v>
      </c>
      <c r="W42" s="36">
        <v>0</v>
      </c>
    </row>
    <row r="43" spans="2:23" ht="15" thickBot="1" x14ac:dyDescent="0.25">
      <c r="B43" s="13">
        <v>3</v>
      </c>
      <c r="C43" s="14" t="s">
        <v>98</v>
      </c>
      <c r="D43" s="15">
        <v>483</v>
      </c>
      <c r="E43" s="16">
        <v>9.055118110236221E-2</v>
      </c>
      <c r="F43" s="15">
        <v>142</v>
      </c>
      <c r="G43" s="16">
        <v>3.0065636248147364E-2</v>
      </c>
      <c r="H43" s="17">
        <v>2.4014084507042255</v>
      </c>
      <c r="I43" s="35">
        <v>5</v>
      </c>
      <c r="J43" s="15">
        <v>635</v>
      </c>
      <c r="K43" s="17">
        <v>-0.23937007874015748</v>
      </c>
      <c r="L43" s="35">
        <v>-1</v>
      </c>
      <c r="P43" s="13">
        <v>3</v>
      </c>
      <c r="Q43" s="14" t="s">
        <v>98</v>
      </c>
      <c r="R43" s="15">
        <v>2968</v>
      </c>
      <c r="S43" s="16">
        <v>8.0485952923310553E-2</v>
      </c>
      <c r="T43" s="15">
        <v>1215</v>
      </c>
      <c r="U43" s="16">
        <v>3.3477530102223568E-2</v>
      </c>
      <c r="V43" s="17">
        <v>1.4427983539094651</v>
      </c>
      <c r="W43" s="35">
        <v>4</v>
      </c>
    </row>
    <row r="44" spans="2:23" ht="15" thickBot="1" x14ac:dyDescent="0.25">
      <c r="B44" s="19">
        <v>4</v>
      </c>
      <c r="C44" s="20" t="s">
        <v>55</v>
      </c>
      <c r="D44" s="21">
        <v>388</v>
      </c>
      <c r="E44" s="22">
        <v>7.2740907386576681E-2</v>
      </c>
      <c r="F44" s="21">
        <v>397</v>
      </c>
      <c r="G44" s="22">
        <v>8.4056743595172553E-2</v>
      </c>
      <c r="H44" s="23">
        <v>-2.267002518891692E-2</v>
      </c>
      <c r="I44" s="36">
        <v>-1</v>
      </c>
      <c r="J44" s="21">
        <v>620</v>
      </c>
      <c r="K44" s="23">
        <v>-0.37419354838709673</v>
      </c>
      <c r="L44" s="36">
        <v>-1</v>
      </c>
      <c r="P44" s="19">
        <v>4</v>
      </c>
      <c r="Q44" s="20" t="s">
        <v>56</v>
      </c>
      <c r="R44" s="21">
        <v>2551</v>
      </c>
      <c r="S44" s="22">
        <v>6.9177785009220089E-2</v>
      </c>
      <c r="T44" s="21">
        <v>2170</v>
      </c>
      <c r="U44" s="22">
        <v>5.9791144297798471E-2</v>
      </c>
      <c r="V44" s="23">
        <v>0.17557603686635948</v>
      </c>
      <c r="W44" s="36">
        <v>0</v>
      </c>
    </row>
    <row r="45" spans="2:23" ht="15" thickBot="1" x14ac:dyDescent="0.25">
      <c r="B45" s="13">
        <v>5</v>
      </c>
      <c r="C45" s="14" t="s">
        <v>67</v>
      </c>
      <c r="D45" s="15">
        <v>298</v>
      </c>
      <c r="E45" s="16">
        <v>5.586801649793776E-2</v>
      </c>
      <c r="F45" s="15">
        <v>111</v>
      </c>
      <c r="G45" s="16">
        <v>2.3502011433410967E-2</v>
      </c>
      <c r="H45" s="17">
        <v>1.6846846846846848</v>
      </c>
      <c r="I45" s="35">
        <v>6</v>
      </c>
      <c r="J45" s="15">
        <v>453</v>
      </c>
      <c r="K45" s="17">
        <v>-0.34216335540838849</v>
      </c>
      <c r="L45" s="35">
        <v>-1</v>
      </c>
      <c r="P45" s="13">
        <v>5</v>
      </c>
      <c r="Q45" s="14" t="s">
        <v>59</v>
      </c>
      <c r="R45" s="15">
        <v>2459</v>
      </c>
      <c r="S45" s="16">
        <v>6.6682937411866802E-2</v>
      </c>
      <c r="T45" s="15">
        <v>2370</v>
      </c>
      <c r="U45" s="16">
        <v>6.5301848841374369E-2</v>
      </c>
      <c r="V45" s="17">
        <v>3.7552742616033807E-2</v>
      </c>
      <c r="W45" s="35">
        <v>-2</v>
      </c>
    </row>
    <row r="46" spans="2:23" ht="15" thickBot="1" x14ac:dyDescent="0.25">
      <c r="B46" s="19">
        <v>6</v>
      </c>
      <c r="C46" s="20" t="s">
        <v>59</v>
      </c>
      <c r="D46" s="21">
        <v>283</v>
      </c>
      <c r="E46" s="22">
        <v>5.3055868016497941E-2</v>
      </c>
      <c r="F46" s="21">
        <v>382</v>
      </c>
      <c r="G46" s="22">
        <v>8.0880796104171079E-2</v>
      </c>
      <c r="H46" s="23">
        <v>-0.25916230366492143</v>
      </c>
      <c r="I46" s="36">
        <v>-2</v>
      </c>
      <c r="J46" s="21">
        <v>413</v>
      </c>
      <c r="K46" s="23">
        <v>-0.31476997578692489</v>
      </c>
      <c r="L46" s="36">
        <v>-1</v>
      </c>
      <c r="P46" s="19">
        <v>6</v>
      </c>
      <c r="Q46" s="20" t="s">
        <v>67</v>
      </c>
      <c r="R46" s="21">
        <v>2051</v>
      </c>
      <c r="S46" s="22">
        <v>5.5618830675778282E-2</v>
      </c>
      <c r="T46" s="21">
        <v>1125</v>
      </c>
      <c r="U46" s="22">
        <v>3.0997713057614416E-2</v>
      </c>
      <c r="V46" s="23">
        <v>0.82311111111111113</v>
      </c>
      <c r="W46" s="36">
        <v>2</v>
      </c>
    </row>
    <row r="47" spans="2:23" ht="15" thickBot="1" x14ac:dyDescent="0.25">
      <c r="B47" s="13">
        <v>7</v>
      </c>
      <c r="C47" s="14" t="s">
        <v>101</v>
      </c>
      <c r="D47" s="15">
        <v>256</v>
      </c>
      <c r="E47" s="16">
        <v>4.7994000749906264E-2</v>
      </c>
      <c r="F47" s="15">
        <v>179</v>
      </c>
      <c r="G47" s="16">
        <v>3.7899640059284354E-2</v>
      </c>
      <c r="H47" s="17">
        <v>0.43016759776536317</v>
      </c>
      <c r="I47" s="35">
        <v>-1</v>
      </c>
      <c r="J47" s="15">
        <v>212</v>
      </c>
      <c r="K47" s="17">
        <v>0.20754716981132071</v>
      </c>
      <c r="L47" s="35">
        <v>0</v>
      </c>
      <c r="P47" s="13">
        <v>7</v>
      </c>
      <c r="Q47" s="14" t="s">
        <v>101</v>
      </c>
      <c r="R47" s="15">
        <v>1305</v>
      </c>
      <c r="S47" s="16">
        <v>3.5388870810283114E-2</v>
      </c>
      <c r="T47" s="15">
        <v>984</v>
      </c>
      <c r="U47" s="16">
        <v>2.7112666354393408E-2</v>
      </c>
      <c r="V47" s="17">
        <v>0.32621951219512191</v>
      </c>
      <c r="W47" s="35">
        <v>2</v>
      </c>
    </row>
    <row r="48" spans="2:23" ht="15" thickBot="1" x14ac:dyDescent="0.25">
      <c r="B48" s="19">
        <v>8</v>
      </c>
      <c r="C48" s="20" t="s">
        <v>100</v>
      </c>
      <c r="D48" s="21">
        <v>184</v>
      </c>
      <c r="E48" s="22">
        <v>3.4495688038995123E-2</v>
      </c>
      <c r="F48" s="21">
        <v>287</v>
      </c>
      <c r="G48" s="22">
        <v>6.0766461994495022E-2</v>
      </c>
      <c r="H48" s="23">
        <v>-0.35888501742160284</v>
      </c>
      <c r="I48" s="36">
        <v>-3</v>
      </c>
      <c r="J48" s="21">
        <v>168</v>
      </c>
      <c r="K48" s="23">
        <v>9.5238095238095344E-2</v>
      </c>
      <c r="L48" s="36">
        <v>1</v>
      </c>
      <c r="P48" s="19">
        <v>8</v>
      </c>
      <c r="Q48" s="20" t="s">
        <v>100</v>
      </c>
      <c r="R48" s="21">
        <v>1075</v>
      </c>
      <c r="S48" s="22">
        <v>2.9151751816899881E-2</v>
      </c>
      <c r="T48" s="21">
        <v>1328</v>
      </c>
      <c r="U48" s="22">
        <v>3.6591078169343948E-2</v>
      </c>
      <c r="V48" s="23">
        <v>-0.19051204819277112</v>
      </c>
      <c r="W48" s="36">
        <v>-3</v>
      </c>
    </row>
    <row r="49" spans="2:23" ht="15" thickBot="1" x14ac:dyDescent="0.25">
      <c r="B49" s="13">
        <v>9</v>
      </c>
      <c r="C49" s="14" t="s">
        <v>158</v>
      </c>
      <c r="D49" s="15">
        <v>181</v>
      </c>
      <c r="E49" s="16">
        <v>3.3933258342707162E-2</v>
      </c>
      <c r="F49" s="15">
        <v>64</v>
      </c>
      <c r="G49" s="16">
        <v>1.3550709294939657E-2</v>
      </c>
      <c r="H49" s="17">
        <v>1.828125</v>
      </c>
      <c r="I49" s="35">
        <v>11</v>
      </c>
      <c r="J49" s="15">
        <v>119</v>
      </c>
      <c r="K49" s="17">
        <v>0.52100840336134446</v>
      </c>
      <c r="L49" s="35">
        <v>3</v>
      </c>
      <c r="P49" s="13">
        <v>9</v>
      </c>
      <c r="Q49" s="14" t="s">
        <v>103</v>
      </c>
      <c r="R49" s="15">
        <v>1006</v>
      </c>
      <c r="S49" s="16">
        <v>2.7280616118884913E-2</v>
      </c>
      <c r="T49" s="15">
        <v>838</v>
      </c>
      <c r="U49" s="16">
        <v>2.3089852037583004E-2</v>
      </c>
      <c r="V49" s="17">
        <v>0.20047732696897369</v>
      </c>
      <c r="W49" s="35">
        <v>6</v>
      </c>
    </row>
    <row r="50" spans="2:23" ht="15" thickBot="1" x14ac:dyDescent="0.25">
      <c r="B50" s="19">
        <v>10</v>
      </c>
      <c r="C50" s="20" t="s">
        <v>103</v>
      </c>
      <c r="D50" s="21">
        <v>149</v>
      </c>
      <c r="E50" s="22">
        <v>2.793400824896888E-2</v>
      </c>
      <c r="F50" s="21">
        <v>95</v>
      </c>
      <c r="G50" s="22">
        <v>2.0114334109676054E-2</v>
      </c>
      <c r="H50" s="23">
        <v>0.56842105263157894</v>
      </c>
      <c r="I50" s="36">
        <v>2</v>
      </c>
      <c r="J50" s="21">
        <v>54</v>
      </c>
      <c r="K50" s="23">
        <v>1.7592592592592591</v>
      </c>
      <c r="L50" s="36">
        <v>14</v>
      </c>
      <c r="P50" s="19">
        <v>10</v>
      </c>
      <c r="Q50" s="20" t="s">
        <v>124</v>
      </c>
      <c r="R50" s="21">
        <v>981</v>
      </c>
      <c r="S50" s="22">
        <v>2.6602668402212822E-2</v>
      </c>
      <c r="T50" s="21">
        <v>1255</v>
      </c>
      <c r="U50" s="22">
        <v>3.4579671010938749E-2</v>
      </c>
      <c r="V50" s="23">
        <v>-0.21832669322709164</v>
      </c>
      <c r="W50" s="36">
        <v>-4</v>
      </c>
    </row>
    <row r="51" spans="2:23" ht="15" thickBot="1" x14ac:dyDescent="0.25">
      <c r="B51" s="124" t="s">
        <v>57</v>
      </c>
      <c r="C51" s="125"/>
      <c r="D51" s="24">
        <f>SUM(D41:D50)</f>
        <v>3505</v>
      </c>
      <c r="E51" s="25">
        <f>D51/D53</f>
        <v>0.65710536182977131</v>
      </c>
      <c r="F51" s="24">
        <f>SUM(F41:F50)</f>
        <v>3022</v>
      </c>
      <c r="G51" s="25">
        <f>F51/F53</f>
        <v>0.63984755452043196</v>
      </c>
      <c r="H51" s="26">
        <f>D51/F51-1</f>
        <v>0.15982792852415617</v>
      </c>
      <c r="I51" s="37"/>
      <c r="J51" s="24">
        <f>SUM(J41:J50)</f>
        <v>3952</v>
      </c>
      <c r="K51" s="25">
        <f>D51/J51-1</f>
        <v>-0.11310728744939269</v>
      </c>
      <c r="L51" s="24"/>
      <c r="P51" s="124" t="s">
        <v>57</v>
      </c>
      <c r="Q51" s="125"/>
      <c r="R51" s="24">
        <f>SUM(R41:R50)</f>
        <v>23503</v>
      </c>
      <c r="S51" s="25">
        <f>R51/R53</f>
        <v>0.63735220739776544</v>
      </c>
      <c r="T51" s="24">
        <f>SUM(T41:T50)</f>
        <v>22079</v>
      </c>
      <c r="U51" s="25">
        <f>T51/T53</f>
        <v>0.60835422808806106</v>
      </c>
      <c r="V51" s="26">
        <f>R51/T51-1</f>
        <v>6.449567462294481E-2</v>
      </c>
      <c r="W51" s="37"/>
    </row>
    <row r="52" spans="2:23" ht="15" thickBot="1" x14ac:dyDescent="0.25">
      <c r="B52" s="124" t="s">
        <v>12</v>
      </c>
      <c r="C52" s="125"/>
      <c r="D52" s="24">
        <f>D53-D51</f>
        <v>1829</v>
      </c>
      <c r="E52" s="25">
        <f>D52/D53</f>
        <v>0.34289463817022869</v>
      </c>
      <c r="F52" s="24">
        <f>F53-F51</f>
        <v>1701</v>
      </c>
      <c r="G52" s="25">
        <f>F52/F53</f>
        <v>0.3601524454795681</v>
      </c>
      <c r="H52" s="26">
        <f>D52/F52-1</f>
        <v>7.5249853027630875E-2</v>
      </c>
      <c r="I52" s="38"/>
      <c r="J52" s="24">
        <f>J53-SUM(J41:J50)</f>
        <v>2083</v>
      </c>
      <c r="K52" s="26">
        <f>D52/J52-1</f>
        <v>-0.12193951032165151</v>
      </c>
      <c r="L52" s="60"/>
      <c r="P52" s="124" t="s">
        <v>12</v>
      </c>
      <c r="Q52" s="125"/>
      <c r="R52" s="24">
        <f>R53-R51</f>
        <v>13373</v>
      </c>
      <c r="S52" s="25">
        <f>R52/R53</f>
        <v>0.36264779260223451</v>
      </c>
      <c r="T52" s="24">
        <f>T53-T51</f>
        <v>14214</v>
      </c>
      <c r="U52" s="25">
        <f>T52/T53</f>
        <v>0.39164577191193894</v>
      </c>
      <c r="V52" s="26">
        <f>R52/T52-1</f>
        <v>-5.916701843253136E-2</v>
      </c>
      <c r="W52" s="38"/>
    </row>
    <row r="53" spans="2:23" ht="15" thickBot="1" x14ac:dyDescent="0.25">
      <c r="B53" s="126" t="s">
        <v>34</v>
      </c>
      <c r="C53" s="127"/>
      <c r="D53" s="27">
        <v>5334</v>
      </c>
      <c r="E53" s="28">
        <v>1</v>
      </c>
      <c r="F53" s="27">
        <v>4723</v>
      </c>
      <c r="G53" s="28">
        <v>1</v>
      </c>
      <c r="H53" s="29">
        <v>0.12936692780012704</v>
      </c>
      <c r="I53" s="39"/>
      <c r="J53" s="27">
        <v>6035</v>
      </c>
      <c r="K53" s="29">
        <v>-0.11615575807787903</v>
      </c>
      <c r="L53" s="27"/>
      <c r="P53" s="126" t="s">
        <v>34</v>
      </c>
      <c r="Q53" s="127"/>
      <c r="R53" s="27">
        <v>36876</v>
      </c>
      <c r="S53" s="28">
        <v>1</v>
      </c>
      <c r="T53" s="27">
        <v>36293</v>
      </c>
      <c r="U53" s="28">
        <v>1</v>
      </c>
      <c r="V53" s="29">
        <v>1.6063703744523705E-2</v>
      </c>
      <c r="W53" s="39"/>
    </row>
    <row r="54" spans="2:23" x14ac:dyDescent="0.2">
      <c r="B54" s="31" t="s">
        <v>69</v>
      </c>
      <c r="P54" s="31" t="s">
        <v>69</v>
      </c>
    </row>
    <row r="55" spans="2:23" x14ac:dyDescent="0.2">
      <c r="B55" s="32" t="s">
        <v>68</v>
      </c>
      <c r="P55" s="32" t="s">
        <v>68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">
        <v>45140</v>
      </c>
    </row>
    <row r="2" spans="2:15" x14ac:dyDescent="0.2">
      <c r="B2" s="99" t="s">
        <v>15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ht="14.45" customHeight="1" x14ac:dyDescent="0.2">
      <c r="B3" s="140" t="s">
        <v>176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0" t="s">
        <v>0</v>
      </c>
      <c r="C5" s="102" t="s">
        <v>1</v>
      </c>
      <c r="D5" s="117" t="s">
        <v>134</v>
      </c>
      <c r="E5" s="117"/>
      <c r="F5" s="117"/>
      <c r="G5" s="117"/>
      <c r="H5" s="118"/>
      <c r="I5" s="119" t="s">
        <v>126</v>
      </c>
      <c r="J5" s="118"/>
      <c r="K5" s="119" t="s">
        <v>138</v>
      </c>
      <c r="L5" s="117"/>
      <c r="M5" s="117"/>
      <c r="N5" s="117"/>
      <c r="O5" s="120"/>
    </row>
    <row r="6" spans="2:15" ht="14.45" customHeight="1" thickBot="1" x14ac:dyDescent="0.25">
      <c r="B6" s="101"/>
      <c r="C6" s="103"/>
      <c r="D6" s="115" t="s">
        <v>135</v>
      </c>
      <c r="E6" s="115"/>
      <c r="F6" s="115"/>
      <c r="G6" s="115"/>
      <c r="H6" s="116"/>
      <c r="I6" s="121" t="s">
        <v>127</v>
      </c>
      <c r="J6" s="116"/>
      <c r="K6" s="121" t="s">
        <v>139</v>
      </c>
      <c r="L6" s="115"/>
      <c r="M6" s="115"/>
      <c r="N6" s="115"/>
      <c r="O6" s="122"/>
    </row>
    <row r="7" spans="2:15" ht="14.45" customHeight="1" x14ac:dyDescent="0.2">
      <c r="B7" s="101"/>
      <c r="C7" s="103"/>
      <c r="D7" s="106">
        <v>2023</v>
      </c>
      <c r="E7" s="107"/>
      <c r="F7" s="106">
        <v>2022</v>
      </c>
      <c r="G7" s="107"/>
      <c r="H7" s="91" t="s">
        <v>5</v>
      </c>
      <c r="I7" s="104">
        <v>2022</v>
      </c>
      <c r="J7" s="104" t="s">
        <v>136</v>
      </c>
      <c r="K7" s="106">
        <v>2023</v>
      </c>
      <c r="L7" s="107"/>
      <c r="M7" s="106">
        <v>2022</v>
      </c>
      <c r="N7" s="107"/>
      <c r="O7" s="91" t="s">
        <v>5</v>
      </c>
    </row>
    <row r="8" spans="2:15" ht="14.45" customHeight="1" thickBot="1" x14ac:dyDescent="0.25">
      <c r="B8" s="110" t="s">
        <v>6</v>
      </c>
      <c r="C8" s="93" t="s">
        <v>7</v>
      </c>
      <c r="D8" s="108"/>
      <c r="E8" s="109"/>
      <c r="F8" s="108"/>
      <c r="G8" s="109"/>
      <c r="H8" s="92"/>
      <c r="I8" s="105"/>
      <c r="J8" s="105"/>
      <c r="K8" s="108"/>
      <c r="L8" s="109"/>
      <c r="M8" s="108"/>
      <c r="N8" s="109"/>
      <c r="O8" s="92"/>
    </row>
    <row r="9" spans="2:15" ht="14.45" customHeight="1" x14ac:dyDescent="0.2">
      <c r="B9" s="110"/>
      <c r="C9" s="93"/>
      <c r="D9" s="7" t="s">
        <v>8</v>
      </c>
      <c r="E9" s="8" t="s">
        <v>2</v>
      </c>
      <c r="F9" s="7" t="s">
        <v>8</v>
      </c>
      <c r="G9" s="8" t="s">
        <v>2</v>
      </c>
      <c r="H9" s="95" t="s">
        <v>9</v>
      </c>
      <c r="I9" s="9" t="s">
        <v>8</v>
      </c>
      <c r="J9" s="97" t="s">
        <v>137</v>
      </c>
      <c r="K9" s="7" t="s">
        <v>8</v>
      </c>
      <c r="L9" s="8" t="s">
        <v>2</v>
      </c>
      <c r="M9" s="7" t="s">
        <v>8</v>
      </c>
      <c r="N9" s="8" t="s">
        <v>2</v>
      </c>
      <c r="O9" s="95" t="s">
        <v>9</v>
      </c>
    </row>
    <row r="10" spans="2:15" ht="14.45" customHeight="1" thickBot="1" x14ac:dyDescent="0.25">
      <c r="B10" s="111"/>
      <c r="C10" s="94"/>
      <c r="D10" s="10" t="s">
        <v>10</v>
      </c>
      <c r="E10" s="11" t="s">
        <v>11</v>
      </c>
      <c r="F10" s="10" t="s">
        <v>10</v>
      </c>
      <c r="G10" s="11" t="s">
        <v>11</v>
      </c>
      <c r="H10" s="96"/>
      <c r="I10" s="12" t="s">
        <v>10</v>
      </c>
      <c r="J10" s="98"/>
      <c r="K10" s="10" t="s">
        <v>10</v>
      </c>
      <c r="L10" s="11" t="s">
        <v>11</v>
      </c>
      <c r="M10" s="10" t="s">
        <v>10</v>
      </c>
      <c r="N10" s="11" t="s">
        <v>11</v>
      </c>
      <c r="O10" s="96"/>
    </row>
    <row r="11" spans="2:15" ht="14.45" customHeight="1" thickBot="1" x14ac:dyDescent="0.25">
      <c r="B11" s="13">
        <v>1</v>
      </c>
      <c r="C11" s="14" t="s">
        <v>19</v>
      </c>
      <c r="D11" s="15">
        <v>6625</v>
      </c>
      <c r="E11" s="16">
        <v>0.15878912803796558</v>
      </c>
      <c r="F11" s="15">
        <v>6149</v>
      </c>
      <c r="G11" s="16">
        <v>0.15596307005529347</v>
      </c>
      <c r="H11" s="17">
        <v>7.7410961131891387E-2</v>
      </c>
      <c r="I11" s="15">
        <v>7061</v>
      </c>
      <c r="J11" s="17">
        <v>-6.1747627814757067E-2</v>
      </c>
      <c r="K11" s="15">
        <v>53654</v>
      </c>
      <c r="L11" s="16">
        <v>0.17200212862812481</v>
      </c>
      <c r="M11" s="15">
        <v>46674</v>
      </c>
      <c r="N11" s="16">
        <v>0.16469243227793834</v>
      </c>
      <c r="O11" s="17">
        <v>0.14954792818271412</v>
      </c>
    </row>
    <row r="12" spans="2:15" ht="14.45" customHeight="1" thickBot="1" x14ac:dyDescent="0.25">
      <c r="B12" s="19">
        <v>2</v>
      </c>
      <c r="C12" s="20" t="s">
        <v>17</v>
      </c>
      <c r="D12" s="21">
        <v>4215</v>
      </c>
      <c r="E12" s="22">
        <v>0.10102583768755093</v>
      </c>
      <c r="F12" s="21">
        <v>3629</v>
      </c>
      <c r="G12" s="22">
        <v>9.2045858063207017E-2</v>
      </c>
      <c r="H12" s="23">
        <v>0.16147699090658585</v>
      </c>
      <c r="I12" s="21">
        <v>4658</v>
      </c>
      <c r="J12" s="23">
        <v>-9.5105195362816697E-2</v>
      </c>
      <c r="K12" s="21">
        <v>30232</v>
      </c>
      <c r="L12" s="22">
        <v>9.6916694984259699E-2</v>
      </c>
      <c r="M12" s="21">
        <v>22026</v>
      </c>
      <c r="N12" s="22">
        <v>7.7720262102109736E-2</v>
      </c>
      <c r="O12" s="23">
        <v>0.37255970217016254</v>
      </c>
    </row>
    <row r="13" spans="2:15" ht="14.45" customHeight="1" thickBot="1" x14ac:dyDescent="0.25">
      <c r="B13" s="13">
        <v>3</v>
      </c>
      <c r="C13" s="14" t="s">
        <v>18</v>
      </c>
      <c r="D13" s="15">
        <v>3460</v>
      </c>
      <c r="E13" s="16">
        <v>8.2929869133790329E-2</v>
      </c>
      <c r="F13" s="15">
        <v>3833</v>
      </c>
      <c r="G13" s="16">
        <v>9.7220108557804497E-2</v>
      </c>
      <c r="H13" s="17">
        <v>-9.7312809809548706E-2</v>
      </c>
      <c r="I13" s="15">
        <v>3632</v>
      </c>
      <c r="J13" s="17">
        <v>-4.7356828193832579E-2</v>
      </c>
      <c r="K13" s="15">
        <v>23499</v>
      </c>
      <c r="L13" s="16">
        <v>7.5332277567978251E-2</v>
      </c>
      <c r="M13" s="15">
        <v>20933</v>
      </c>
      <c r="N13" s="16">
        <v>7.3863536120197179E-2</v>
      </c>
      <c r="O13" s="17">
        <v>0.12258156977021928</v>
      </c>
    </row>
    <row r="14" spans="2:15" ht="14.45" customHeight="1" thickBot="1" x14ac:dyDescent="0.25">
      <c r="B14" s="19">
        <v>4</v>
      </c>
      <c r="C14" s="20" t="s">
        <v>22</v>
      </c>
      <c r="D14" s="21">
        <v>3316</v>
      </c>
      <c r="E14" s="22">
        <v>7.9478452614927378E-2</v>
      </c>
      <c r="F14" s="21">
        <v>2527</v>
      </c>
      <c r="G14" s="22">
        <v>6.4094759803175569E-2</v>
      </c>
      <c r="H14" s="23">
        <v>0.31222793826671946</v>
      </c>
      <c r="I14" s="21">
        <v>3508</v>
      </c>
      <c r="J14" s="23">
        <v>-5.4732041049030733E-2</v>
      </c>
      <c r="K14" s="21">
        <v>21968</v>
      </c>
      <c r="L14" s="22">
        <v>7.0424250972949756E-2</v>
      </c>
      <c r="M14" s="21">
        <v>20724</v>
      </c>
      <c r="N14" s="22">
        <v>7.31260651867848E-2</v>
      </c>
      <c r="O14" s="23">
        <v>6.0027021810461267E-2</v>
      </c>
    </row>
    <row r="15" spans="2:15" ht="14.45" customHeight="1" thickBot="1" x14ac:dyDescent="0.25">
      <c r="B15" s="13">
        <v>5</v>
      </c>
      <c r="C15" s="14" t="s">
        <v>24</v>
      </c>
      <c r="D15" s="15">
        <v>2177</v>
      </c>
      <c r="E15" s="16">
        <v>5.2178706677532237E-2</v>
      </c>
      <c r="F15" s="15">
        <v>1795</v>
      </c>
      <c r="G15" s="16">
        <v>4.5528331557855226E-2</v>
      </c>
      <c r="H15" s="17">
        <v>0.21281337047353754</v>
      </c>
      <c r="I15" s="15">
        <v>3336</v>
      </c>
      <c r="J15" s="17">
        <v>-0.34742206235011985</v>
      </c>
      <c r="K15" s="15">
        <v>17915</v>
      </c>
      <c r="L15" s="16">
        <v>5.7431284421904351E-2</v>
      </c>
      <c r="M15" s="15">
        <v>16487</v>
      </c>
      <c r="N15" s="16">
        <v>5.8175518082152142E-2</v>
      </c>
      <c r="O15" s="17">
        <v>8.6613695638988242E-2</v>
      </c>
    </row>
    <row r="16" spans="2:15" ht="14.45" customHeight="1" thickBot="1" x14ac:dyDescent="0.25">
      <c r="B16" s="19">
        <v>6</v>
      </c>
      <c r="C16" s="20" t="s">
        <v>23</v>
      </c>
      <c r="D16" s="21">
        <v>2428</v>
      </c>
      <c r="E16" s="22">
        <v>5.8194717415272518E-2</v>
      </c>
      <c r="F16" s="21">
        <v>2459</v>
      </c>
      <c r="G16" s="22">
        <v>6.2370009638309742E-2</v>
      </c>
      <c r="H16" s="23">
        <v>-1.2606750711671388E-2</v>
      </c>
      <c r="I16" s="21">
        <v>2357</v>
      </c>
      <c r="J16" s="23">
        <v>3.0123037759864246E-2</v>
      </c>
      <c r="K16" s="21">
        <v>15139</v>
      </c>
      <c r="L16" s="22">
        <v>4.8532080092838964E-2</v>
      </c>
      <c r="M16" s="21">
        <v>17053</v>
      </c>
      <c r="N16" s="22">
        <v>6.0172688169766515E-2</v>
      </c>
      <c r="O16" s="23">
        <v>-0.11223831583885535</v>
      </c>
    </row>
    <row r="17" spans="2:15" ht="14.45" customHeight="1" thickBot="1" x14ac:dyDescent="0.25">
      <c r="B17" s="13">
        <v>7</v>
      </c>
      <c r="C17" s="14" t="s">
        <v>32</v>
      </c>
      <c r="D17" s="15">
        <v>2259</v>
      </c>
      <c r="E17" s="16">
        <v>5.4144096639662527E-2</v>
      </c>
      <c r="F17" s="15">
        <v>1491</v>
      </c>
      <c r="G17" s="16">
        <v>3.781768376198448E-2</v>
      </c>
      <c r="H17" s="17">
        <v>0.51509054325955739</v>
      </c>
      <c r="I17" s="15">
        <v>2334</v>
      </c>
      <c r="J17" s="17">
        <v>-3.2133676092545027E-2</v>
      </c>
      <c r="K17" s="15">
        <v>15037</v>
      </c>
      <c r="L17" s="16">
        <v>4.8205092037520277E-2</v>
      </c>
      <c r="M17" s="15">
        <v>10863</v>
      </c>
      <c r="N17" s="16">
        <v>3.833084569214646E-2</v>
      </c>
      <c r="O17" s="17">
        <v>0.38424008100892948</v>
      </c>
    </row>
    <row r="18" spans="2:15" ht="14.45" customHeight="1" thickBot="1" x14ac:dyDescent="0.25">
      <c r="B18" s="19">
        <v>8</v>
      </c>
      <c r="C18" s="20" t="s">
        <v>31</v>
      </c>
      <c r="D18" s="21">
        <v>2211</v>
      </c>
      <c r="E18" s="22">
        <v>5.299362446670821E-2</v>
      </c>
      <c r="F18" s="21">
        <v>2292</v>
      </c>
      <c r="G18" s="22">
        <v>5.8134226145183383E-2</v>
      </c>
      <c r="H18" s="23">
        <v>-3.5340314136125706E-2</v>
      </c>
      <c r="I18" s="21">
        <v>2553</v>
      </c>
      <c r="J18" s="23">
        <v>-0.13396004700352526</v>
      </c>
      <c r="K18" s="21">
        <v>14431</v>
      </c>
      <c r="L18" s="22">
        <v>4.6262398297097503E-2</v>
      </c>
      <c r="M18" s="21">
        <v>16178</v>
      </c>
      <c r="N18" s="22">
        <v>5.7085190242800836E-2</v>
      </c>
      <c r="O18" s="23">
        <v>-0.10798615403634571</v>
      </c>
    </row>
    <row r="19" spans="2:15" ht="14.45" customHeight="1" thickBot="1" x14ac:dyDescent="0.25">
      <c r="B19" s="13">
        <v>9</v>
      </c>
      <c r="C19" s="14" t="s">
        <v>21</v>
      </c>
      <c r="D19" s="15">
        <v>1750</v>
      </c>
      <c r="E19" s="16">
        <v>4.1944297972292793E-2</v>
      </c>
      <c r="F19" s="15">
        <v>1862</v>
      </c>
      <c r="G19" s="16">
        <v>4.7227717749708312E-2</v>
      </c>
      <c r="H19" s="17">
        <v>-6.0150375939849621E-2</v>
      </c>
      <c r="I19" s="15">
        <v>1997</v>
      </c>
      <c r="J19" s="17">
        <v>-0.12368552829243862</v>
      </c>
      <c r="K19" s="15">
        <v>13345</v>
      </c>
      <c r="L19" s="16">
        <v>4.2780937237527968E-2</v>
      </c>
      <c r="M19" s="15">
        <v>15813</v>
      </c>
      <c r="N19" s="16">
        <v>5.5797262536123729E-2</v>
      </c>
      <c r="O19" s="17">
        <v>-0.15607411623347878</v>
      </c>
    </row>
    <row r="20" spans="2:15" ht="14.45" customHeight="1" thickBot="1" x14ac:dyDescent="0.25">
      <c r="B20" s="19">
        <v>10</v>
      </c>
      <c r="C20" s="20" t="s">
        <v>16</v>
      </c>
      <c r="D20" s="21">
        <v>1494</v>
      </c>
      <c r="E20" s="22">
        <v>3.5808446383203109E-2</v>
      </c>
      <c r="F20" s="21">
        <v>1694</v>
      </c>
      <c r="G20" s="22">
        <v>4.2966570283569219E-2</v>
      </c>
      <c r="H20" s="23">
        <v>-0.11806375442739081</v>
      </c>
      <c r="I20" s="21">
        <v>2089</v>
      </c>
      <c r="J20" s="23">
        <v>-0.2848252752513164</v>
      </c>
      <c r="K20" s="21">
        <v>13162</v>
      </c>
      <c r="L20" s="22">
        <v>4.2194282197103271E-2</v>
      </c>
      <c r="M20" s="21">
        <v>14063</v>
      </c>
      <c r="N20" s="22">
        <v>4.962226668219237E-2</v>
      </c>
      <c r="O20" s="23">
        <v>-6.4068833108156142E-2</v>
      </c>
    </row>
    <row r="21" spans="2:15" ht="14.45" customHeight="1" thickBot="1" x14ac:dyDescent="0.25">
      <c r="B21" s="13">
        <v>11</v>
      </c>
      <c r="C21" s="14" t="s">
        <v>29</v>
      </c>
      <c r="D21" s="15">
        <v>1073</v>
      </c>
      <c r="E21" s="16">
        <v>2.5717846699582953E-2</v>
      </c>
      <c r="F21" s="15">
        <v>2032</v>
      </c>
      <c r="G21" s="16">
        <v>5.1539593161872878E-2</v>
      </c>
      <c r="H21" s="17">
        <v>-0.47194881889763785</v>
      </c>
      <c r="I21" s="15">
        <v>1650</v>
      </c>
      <c r="J21" s="17">
        <v>-0.34969696969696973</v>
      </c>
      <c r="K21" s="15">
        <v>10974</v>
      </c>
      <c r="L21" s="16">
        <v>3.5180067833992655E-2</v>
      </c>
      <c r="M21" s="15">
        <v>11921</v>
      </c>
      <c r="N21" s="16">
        <v>4.206407175698039E-2</v>
      </c>
      <c r="O21" s="17">
        <v>-7.9439644325140502E-2</v>
      </c>
    </row>
    <row r="22" spans="2:15" ht="14.45" customHeight="1" thickBot="1" x14ac:dyDescent="0.25">
      <c r="B22" s="19">
        <v>12</v>
      </c>
      <c r="C22" s="20" t="s">
        <v>33</v>
      </c>
      <c r="D22" s="21">
        <v>1155</v>
      </c>
      <c r="E22" s="22">
        <v>2.7683236661713243E-2</v>
      </c>
      <c r="F22" s="21">
        <v>772</v>
      </c>
      <c r="G22" s="22">
        <v>1.9580987165829657E-2</v>
      </c>
      <c r="H22" s="23">
        <v>0.49611398963730569</v>
      </c>
      <c r="I22" s="21">
        <v>999</v>
      </c>
      <c r="J22" s="23">
        <v>0.15615615615615619</v>
      </c>
      <c r="K22" s="21">
        <v>7838</v>
      </c>
      <c r="L22" s="22">
        <v>2.5126788015567197E-2</v>
      </c>
      <c r="M22" s="21">
        <v>6683</v>
      </c>
      <c r="N22" s="22">
        <v>2.3581427023898999E-2</v>
      </c>
      <c r="O22" s="23">
        <v>0.17282657489151587</v>
      </c>
    </row>
    <row r="23" spans="2:15" ht="14.45" customHeight="1" thickBot="1" x14ac:dyDescent="0.25">
      <c r="B23" s="13">
        <v>13</v>
      </c>
      <c r="C23" s="14" t="s">
        <v>20</v>
      </c>
      <c r="D23" s="15">
        <v>756</v>
      </c>
      <c r="E23" s="16">
        <v>1.8119936724030488E-2</v>
      </c>
      <c r="F23" s="15">
        <v>1276</v>
      </c>
      <c r="G23" s="16">
        <v>3.2364429564246941E-2</v>
      </c>
      <c r="H23" s="17">
        <v>-0.40752351097178685</v>
      </c>
      <c r="I23" s="15">
        <v>964</v>
      </c>
      <c r="J23" s="17">
        <v>-0.21576763485477179</v>
      </c>
      <c r="K23" s="15">
        <v>7629</v>
      </c>
      <c r="L23" s="16">
        <v>2.4456783078688715E-2</v>
      </c>
      <c r="M23" s="15">
        <v>8650</v>
      </c>
      <c r="N23" s="16">
        <v>3.0522122363717843E-2</v>
      </c>
      <c r="O23" s="17">
        <v>-0.11803468208092482</v>
      </c>
    </row>
    <row r="24" spans="2:15" ht="14.45" customHeight="1" thickBot="1" x14ac:dyDescent="0.25">
      <c r="B24" s="19">
        <v>14</v>
      </c>
      <c r="C24" s="20" t="s">
        <v>26</v>
      </c>
      <c r="D24" s="21">
        <v>931</v>
      </c>
      <c r="E24" s="22">
        <v>2.2314366521259767E-2</v>
      </c>
      <c r="F24" s="21">
        <v>1162</v>
      </c>
      <c r="G24" s="22">
        <v>2.9472936640795415E-2</v>
      </c>
      <c r="H24" s="23">
        <v>-0.1987951807228916</v>
      </c>
      <c r="I24" s="21">
        <v>1005</v>
      </c>
      <c r="J24" s="23">
        <v>-7.3631840796019921E-2</v>
      </c>
      <c r="K24" s="21">
        <v>7424</v>
      </c>
      <c r="L24" s="22">
        <v>2.3799601202803122E-2</v>
      </c>
      <c r="M24" s="21">
        <v>7119</v>
      </c>
      <c r="N24" s="22">
        <v>2.5119883133792754E-2</v>
      </c>
      <c r="O24" s="23">
        <v>4.2843095940441112E-2</v>
      </c>
    </row>
    <row r="25" spans="2:15" ht="14.45" customHeight="1" thickBot="1" x14ac:dyDescent="0.25">
      <c r="B25" s="13">
        <v>15</v>
      </c>
      <c r="C25" s="14" t="s">
        <v>27</v>
      </c>
      <c r="D25" s="15">
        <v>692</v>
      </c>
      <c r="E25" s="16">
        <v>1.6585973826758065E-2</v>
      </c>
      <c r="F25" s="15">
        <v>1031</v>
      </c>
      <c r="G25" s="16">
        <v>2.6150256176127429E-2</v>
      </c>
      <c r="H25" s="17">
        <v>-0.32880698351115423</v>
      </c>
      <c r="I25" s="15">
        <v>851</v>
      </c>
      <c r="J25" s="17">
        <v>-0.18683901292596949</v>
      </c>
      <c r="K25" s="15">
        <v>6794</v>
      </c>
      <c r="L25" s="16">
        <v>2.1779969096423008E-2</v>
      </c>
      <c r="M25" s="15">
        <v>7825</v>
      </c>
      <c r="N25" s="16">
        <v>2.761105288972163E-2</v>
      </c>
      <c r="O25" s="17">
        <v>-0.13175718849840257</v>
      </c>
    </row>
    <row r="26" spans="2:15" ht="14.45" customHeight="1" thickBot="1" x14ac:dyDescent="0.25">
      <c r="B26" s="19">
        <v>16</v>
      </c>
      <c r="C26" s="20" t="s">
        <v>39</v>
      </c>
      <c r="D26" s="21">
        <v>823</v>
      </c>
      <c r="E26" s="22">
        <v>1.9725804132112553E-2</v>
      </c>
      <c r="F26" s="21">
        <v>368</v>
      </c>
      <c r="G26" s="22">
        <v>9.3339420686856384E-3</v>
      </c>
      <c r="H26" s="23">
        <v>1.2364130434782608</v>
      </c>
      <c r="I26" s="21">
        <v>1096</v>
      </c>
      <c r="J26" s="23">
        <v>-0.24908759124087587</v>
      </c>
      <c r="K26" s="21">
        <v>6685</v>
      </c>
      <c r="L26" s="22">
        <v>2.1430540684366766E-2</v>
      </c>
      <c r="M26" s="21">
        <v>3466</v>
      </c>
      <c r="N26" s="22">
        <v>1.2230020359843472E-2</v>
      </c>
      <c r="O26" s="23">
        <v>0.9287362954414311</v>
      </c>
    </row>
    <row r="27" spans="2:15" ht="14.45" customHeight="1" thickBot="1" x14ac:dyDescent="0.25">
      <c r="B27" s="13">
        <v>17</v>
      </c>
      <c r="C27" s="14" t="s">
        <v>61</v>
      </c>
      <c r="D27" s="15">
        <v>602</v>
      </c>
      <c r="E27" s="16">
        <v>1.4428838502468722E-2</v>
      </c>
      <c r="F27" s="15">
        <v>453</v>
      </c>
      <c r="G27" s="16">
        <v>1.148987977476792E-2</v>
      </c>
      <c r="H27" s="17">
        <v>0.32891832229580564</v>
      </c>
      <c r="I27" s="15">
        <v>1005</v>
      </c>
      <c r="J27" s="17">
        <v>-0.40099502487562189</v>
      </c>
      <c r="K27" s="15">
        <v>6218</v>
      </c>
      <c r="L27" s="16">
        <v>1.9933448313446903E-2</v>
      </c>
      <c r="M27" s="15">
        <v>2598</v>
      </c>
      <c r="N27" s="16">
        <v>9.1672224162935197E-3</v>
      </c>
      <c r="O27" s="17">
        <v>1.3933795227097767</v>
      </c>
    </row>
    <row r="28" spans="2:15" ht="14.45" customHeight="1" thickBot="1" x14ac:dyDescent="0.25">
      <c r="B28" s="19">
        <v>18</v>
      </c>
      <c r="C28" s="20" t="s">
        <v>116</v>
      </c>
      <c r="D28" s="21">
        <v>713</v>
      </c>
      <c r="E28" s="22">
        <v>1.7089305402425578E-2</v>
      </c>
      <c r="F28" s="21">
        <v>217</v>
      </c>
      <c r="G28" s="22">
        <v>5.503982143762999E-3</v>
      </c>
      <c r="H28" s="23">
        <v>2.2857142857142856</v>
      </c>
      <c r="I28" s="21">
        <v>874</v>
      </c>
      <c r="J28" s="23">
        <v>-0.18421052631578949</v>
      </c>
      <c r="K28" s="21">
        <v>4755</v>
      </c>
      <c r="L28" s="22">
        <v>1.5243413755297527E-2</v>
      </c>
      <c r="M28" s="21">
        <v>1942</v>
      </c>
      <c r="N28" s="22">
        <v>6.85248111333411E-3</v>
      </c>
      <c r="O28" s="23">
        <v>1.4485066941297631</v>
      </c>
    </row>
    <row r="29" spans="2:15" ht="14.45" customHeight="1" thickBot="1" x14ac:dyDescent="0.25">
      <c r="B29" s="13">
        <v>19</v>
      </c>
      <c r="C29" s="14" t="s">
        <v>30</v>
      </c>
      <c r="D29" s="15">
        <v>861</v>
      </c>
      <c r="E29" s="16">
        <v>2.0636594602368056E-2</v>
      </c>
      <c r="F29" s="15">
        <v>605</v>
      </c>
      <c r="G29" s="16">
        <v>1.5345203672703292E-2</v>
      </c>
      <c r="H29" s="17">
        <v>0.4231404958677687</v>
      </c>
      <c r="I29" s="15">
        <v>615</v>
      </c>
      <c r="J29" s="17">
        <v>0.39999999999999991</v>
      </c>
      <c r="K29" s="15">
        <v>4745</v>
      </c>
      <c r="L29" s="16">
        <v>1.5211356102815304E-2</v>
      </c>
      <c r="M29" s="15">
        <v>2801</v>
      </c>
      <c r="N29" s="16">
        <v>9.8835219353495575E-3</v>
      </c>
      <c r="O29" s="17">
        <v>0.69403784362727605</v>
      </c>
    </row>
    <row r="30" spans="2:15" ht="14.45" customHeight="1" thickBot="1" x14ac:dyDescent="0.25">
      <c r="B30" s="19">
        <v>20</v>
      </c>
      <c r="C30" s="20" t="s">
        <v>25</v>
      </c>
      <c r="D30" s="21">
        <v>747</v>
      </c>
      <c r="E30" s="22">
        <v>1.7904223191601554E-2</v>
      </c>
      <c r="F30" s="21">
        <v>488</v>
      </c>
      <c r="G30" s="22">
        <v>1.2377618830213565E-2</v>
      </c>
      <c r="H30" s="23">
        <v>0.53073770491803285</v>
      </c>
      <c r="I30" s="21">
        <v>789</v>
      </c>
      <c r="J30" s="23">
        <v>-5.323193916349811E-2</v>
      </c>
      <c r="K30" s="21">
        <v>4344</v>
      </c>
      <c r="L30" s="22">
        <v>1.3925844238278119E-2</v>
      </c>
      <c r="M30" s="21">
        <v>3650</v>
      </c>
      <c r="N30" s="22">
        <v>1.2879277066771113E-2</v>
      </c>
      <c r="O30" s="23">
        <v>0.19013698630136977</v>
      </c>
    </row>
    <row r="31" spans="2:15" ht="14.45" customHeight="1" thickBot="1" x14ac:dyDescent="0.25">
      <c r="B31" s="124" t="s">
        <v>42</v>
      </c>
      <c r="C31" s="125"/>
      <c r="D31" s="24">
        <f>SUM(D11:D30)</f>
        <v>38288</v>
      </c>
      <c r="E31" s="25">
        <f>D31/D33</f>
        <v>0.91769330329322663</v>
      </c>
      <c r="F31" s="24">
        <f>SUM(F11:F30)</f>
        <v>36135</v>
      </c>
      <c r="G31" s="25">
        <f>F31/F33</f>
        <v>0.91652716481509666</v>
      </c>
      <c r="H31" s="26">
        <f>D31/F31-1</f>
        <v>5.9582122595821296E-2</v>
      </c>
      <c r="I31" s="24">
        <f>SUM(I11:I30)</f>
        <v>43373</v>
      </c>
      <c r="J31" s="25">
        <f>D31/I31-1</f>
        <v>-0.11723883522006784</v>
      </c>
      <c r="K31" s="24">
        <f>SUM(K11:K30)</f>
        <v>285788</v>
      </c>
      <c r="L31" s="25">
        <f>K31/K33</f>
        <v>0.91616923875898415</v>
      </c>
      <c r="M31" s="24">
        <f>SUM(M11:M30)</f>
        <v>257469</v>
      </c>
      <c r="N31" s="25">
        <f>M31/M33</f>
        <v>0.90849714715191543</v>
      </c>
      <c r="O31" s="26">
        <f>K31/M31-1</f>
        <v>0.10998994053653055</v>
      </c>
    </row>
    <row r="32" spans="2:15" ht="14.45" customHeight="1" thickBot="1" x14ac:dyDescent="0.25">
      <c r="B32" s="124" t="s">
        <v>12</v>
      </c>
      <c r="C32" s="125"/>
      <c r="D32" s="24">
        <f>D33-SUM(D11:D30)</f>
        <v>3434</v>
      </c>
      <c r="E32" s="25">
        <f>D32/D33</f>
        <v>8.2306696706773402E-2</v>
      </c>
      <c r="F32" s="24">
        <f>F33-SUM(F11:F30)</f>
        <v>3291</v>
      </c>
      <c r="G32" s="25">
        <f>F32/F33</f>
        <v>8.3472835184903366E-2</v>
      </c>
      <c r="H32" s="26">
        <f>D32/F32-1</f>
        <v>4.3451838347007055E-2</v>
      </c>
      <c r="I32" s="24">
        <f>I33-SUM(I11:I30)</f>
        <v>4243</v>
      </c>
      <c r="J32" s="25">
        <f>D32/I32-1</f>
        <v>-0.19066698090973366</v>
      </c>
      <c r="K32" s="24">
        <f>K33-SUM(K11:K30)</f>
        <v>26150</v>
      </c>
      <c r="L32" s="25">
        <f>K32/K33</f>
        <v>8.383076124101585E-2</v>
      </c>
      <c r="M32" s="24">
        <f>M33-SUM(M11:M30)</f>
        <v>25932</v>
      </c>
      <c r="N32" s="25">
        <f>M32/M33</f>
        <v>9.1502852848084515E-2</v>
      </c>
      <c r="O32" s="26">
        <f>K32/M32-1</f>
        <v>8.4066018818447219E-3</v>
      </c>
    </row>
    <row r="33" spans="2:16" ht="14.45" customHeight="1" thickBot="1" x14ac:dyDescent="0.25">
      <c r="B33" s="126" t="s">
        <v>13</v>
      </c>
      <c r="C33" s="127"/>
      <c r="D33" s="27">
        <v>41722</v>
      </c>
      <c r="E33" s="28">
        <v>1</v>
      </c>
      <c r="F33" s="27">
        <v>39426</v>
      </c>
      <c r="G33" s="28">
        <v>1.0000000000000011</v>
      </c>
      <c r="H33" s="29">
        <v>5.8235682037234282E-2</v>
      </c>
      <c r="I33" s="27">
        <v>47616</v>
      </c>
      <c r="J33" s="29">
        <v>-0.12378192204301075</v>
      </c>
      <c r="K33" s="27">
        <v>311938</v>
      </c>
      <c r="L33" s="28">
        <v>1</v>
      </c>
      <c r="M33" s="27">
        <v>283401</v>
      </c>
      <c r="N33" s="28">
        <v>0.99999999999999956</v>
      </c>
      <c r="O33" s="29">
        <v>0.1006947752477938</v>
      </c>
      <c r="P33" s="30"/>
    </row>
    <row r="34" spans="2:16" ht="14.45" customHeight="1" x14ac:dyDescent="0.2">
      <c r="B34" s="31" t="s">
        <v>69</v>
      </c>
    </row>
    <row r="35" spans="2:16" x14ac:dyDescent="0.2">
      <c r="B35" s="32" t="s">
        <v>68</v>
      </c>
    </row>
  </sheetData>
  <mergeCells count="26">
    <mergeCell ref="B31:C31"/>
    <mergeCell ref="B32:C32"/>
    <mergeCell ref="B33:C33"/>
    <mergeCell ref="B8:B10"/>
    <mergeCell ref="C8:C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2023-08-03T09:14:05Z</dcterms:modified>
</cp:coreProperties>
</file>