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5\SOiSD\"/>
    </mc:Choice>
  </mc:AlternateContent>
  <xr:revisionPtr revIDLastSave="0" documentId="13_ncr:1_{EB03404E-2A3B-40AE-BFBA-CF55A8272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PC Ranking" sheetId="15" r:id="rId2"/>
    <sheet name="PC for Ind.Customers" sheetId="11" r:id="rId3"/>
    <sheet name="PC for Busines" sheetId="12" r:id="rId4"/>
    <sheet name="LCV up to 3.5T" sheetId="7" r:id="rId5"/>
    <sheet name="PC &amp; LCV up to 3.5t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7" l="1"/>
  <c r="S68" i="7" s="1"/>
  <c r="T68" i="7" s="1"/>
  <c r="Q67" i="7"/>
  <c r="J67" i="7"/>
  <c r="F67" i="7"/>
  <c r="D67" i="7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/>
  <c r="S32" i="7"/>
  <c r="T32" i="7" s="1"/>
  <c r="Q32" i="7"/>
  <c r="J32" i="7"/>
  <c r="F32" i="7"/>
  <c r="D32" i="7"/>
  <c r="E32" i="7"/>
  <c r="K32" i="7" s="1"/>
  <c r="S31" i="7"/>
  <c r="T31" i="7" s="1"/>
  <c r="Q31" i="7"/>
  <c r="J31" i="7"/>
  <c r="F31" i="7"/>
  <c r="G31" i="7" s="1"/>
  <c r="D31" i="7"/>
  <c r="H31" i="7" s="1"/>
  <c r="D70" i="11"/>
  <c r="E70" i="11" s="1"/>
  <c r="F70" i="11"/>
  <c r="G70" i="11" s="1"/>
  <c r="J70" i="11"/>
  <c r="J68" i="7"/>
  <c r="G7" i="9"/>
  <c r="F7" i="9"/>
  <c r="H7" i="9" s="1"/>
  <c r="D7" i="9"/>
  <c r="C7" i="9"/>
  <c r="R67" i="7"/>
  <c r="E7" i="9"/>
  <c r="S33" i="11"/>
  <c r="T33" i="11" s="1"/>
  <c r="Q33" i="11"/>
  <c r="R33" i="11" s="1"/>
  <c r="S32" i="11"/>
  <c r="T32" i="11" s="1"/>
  <c r="Q32" i="11"/>
  <c r="R32" i="11" s="1"/>
  <c r="Q69" i="11"/>
  <c r="S69" i="11"/>
  <c r="T69" i="11" s="1"/>
  <c r="D31" i="1"/>
  <c r="E31" i="1" s="1"/>
  <c r="F31" i="1"/>
  <c r="H31" i="1" s="1"/>
  <c r="I31" i="1"/>
  <c r="K31" i="1"/>
  <c r="L31" i="1"/>
  <c r="M31" i="1"/>
  <c r="N31" i="1" s="1"/>
  <c r="D32" i="1"/>
  <c r="H32" i="1" s="1"/>
  <c r="F32" i="1"/>
  <c r="G32" i="1" s="1"/>
  <c r="I32" i="1"/>
  <c r="K32" i="1"/>
  <c r="L32" i="1" s="1"/>
  <c r="M32" i="1"/>
  <c r="N32" i="1"/>
  <c r="E67" i="7"/>
  <c r="D68" i="7"/>
  <c r="G67" i="7"/>
  <c r="D32" i="12"/>
  <c r="E32" i="12" s="1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U33" i="12" s="1"/>
  <c r="S33" i="12"/>
  <c r="T33" i="12"/>
  <c r="D69" i="12"/>
  <c r="E69" i="12" s="1"/>
  <c r="F69" i="12"/>
  <c r="G69" i="12" s="1"/>
  <c r="J69" i="12"/>
  <c r="K69" i="12" s="1"/>
  <c r="Q69" i="12"/>
  <c r="R69" i="12"/>
  <c r="S69" i="12"/>
  <c r="T69" i="12"/>
  <c r="D70" i="12"/>
  <c r="E70" i="12" s="1"/>
  <c r="F70" i="12"/>
  <c r="G70" i="12" s="1"/>
  <c r="J70" i="12"/>
  <c r="K70" i="12" s="1"/>
  <c r="D32" i="11"/>
  <c r="F32" i="11"/>
  <c r="G32" i="11" s="1"/>
  <c r="J32" i="11"/>
  <c r="D33" i="11"/>
  <c r="E33" i="11" s="1"/>
  <c r="F33" i="11"/>
  <c r="G33" i="11" s="1"/>
  <c r="J33" i="11"/>
  <c r="D69" i="11"/>
  <c r="F69" i="11"/>
  <c r="G69" i="11"/>
  <c r="J69" i="11"/>
  <c r="H69" i="12"/>
  <c r="U69" i="11" l="1"/>
  <c r="H69" i="11"/>
  <c r="U32" i="11"/>
  <c r="H32" i="11"/>
  <c r="U69" i="12"/>
  <c r="R33" i="12"/>
  <c r="U32" i="12"/>
  <c r="K32" i="12"/>
  <c r="J31" i="1"/>
  <c r="O32" i="1"/>
  <c r="O31" i="1"/>
  <c r="G31" i="1"/>
  <c r="U31" i="7"/>
  <c r="H67" i="7"/>
  <c r="U32" i="7"/>
  <c r="F68" i="7"/>
  <c r="G68" i="7" s="1"/>
  <c r="K68" i="7"/>
  <c r="E68" i="7"/>
  <c r="K67" i="7"/>
  <c r="E31" i="7"/>
  <c r="K31" i="7" s="1"/>
  <c r="T67" i="7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J32" i="1"/>
  <c r="E32" i="1"/>
  <c r="Q68" i="7"/>
  <c r="U67" i="7"/>
  <c r="H32" i="7"/>
  <c r="R31" i="7"/>
  <c r="R32" i="7"/>
  <c r="G32" i="7"/>
  <c r="H61" i="15"/>
  <c r="E95" i="15"/>
  <c r="K95" i="15" s="1"/>
  <c r="E60" i="15"/>
  <c r="K60" i="15" s="1"/>
  <c r="H68" i="7" l="1"/>
  <c r="U68" i="7"/>
  <c r="R68" i="7"/>
</calcChain>
</file>

<file path=xl/sharedStrings.xml><?xml version="1.0" encoding="utf-8"?>
<sst xmlns="http://schemas.openxmlformats.org/spreadsheetml/2006/main" count="975" uniqueCount="203">
  <si>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</si>
  <si>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</si>
  <si>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</si>
  <si>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</si>
  <si>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</si>
  <si>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</si>
  <si>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</si>
  <si>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</si>
  <si>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</si>
  <si>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</si>
  <si>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</si>
  <si>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</si>
  <si>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</si>
  <si>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</si>
  <si>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</si>
  <si>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</si>
  <si>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</si>
  <si>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</si>
  <si>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</si>
  <si>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</si>
  <si>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</si>
  <si>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</si>
  <si>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</si>
  <si>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</si>
  <si>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</si>
  <si>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</si>
  <si>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</si>
  <si>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</si>
  <si>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</si>
  <si>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</si>
  <si>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</si>
  <si>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</si>
  <si>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</si>
  <si>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</si>
  <si>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</si>
  <si>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</si>
  <si>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</si>
  <si>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</si>
  <si>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</si>
  <si>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</si>
  <si>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</si>
  <si>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</si>
  <si>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</si>
  <si>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</si>
  <si>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</si>
  <si>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</si>
  <si>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</si>
  <si>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</si>
  <si>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</si>
  <si>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</si>
  <si>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</si>
  <si>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</si>
  <si>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</si>
  <si>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</si>
  <si>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</si>
  <si>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</si>
  <si>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</si>
  <si>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</si>
  <si>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</si>
  <si>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</si>
  <si>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</si>
  <si>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</si>
  <si>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</si>
  <si>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</si>
  <si>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</si>
  <si>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</si>
  <si>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</si>
  <si>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</si>
  <si>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</si>
  <si>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</si>
  <si>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</si>
  <si>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</si>
  <si>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</si>
  <si>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</si>
  <si>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</si>
  <si>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</si>
  <si>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</si>
  <si>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</si>
  <si>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</si>
  <si>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</si>
  <si>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</si>
  <si>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</si>
  <si>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</si>
  <si>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</si>
  <si>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</si>
  <si>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</si>
  <si>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</si>
  <si>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</si>
  <si>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</si>
  <si>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</si>
  <si>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>SEAT</t>
  </si>
  <si>
    <t>Volkswagen T-Cross</t>
  </si>
  <si>
    <t>Audi Q5</t>
  </si>
  <si>
    <t>Toyota Proace Max</t>
  </si>
  <si>
    <t>BENIMAR</t>
  </si>
  <si>
    <t>MAXUS</t>
  </si>
  <si>
    <t>Volkswagen Golf</t>
  </si>
  <si>
    <t>OMODA</t>
  </si>
  <si>
    <t>MG ZS</t>
  </si>
  <si>
    <t>Toyota Corolla Cross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</si>
  <si>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</si>
  <si>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</si>
  <si>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</si>
  <si>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</si>
  <si>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</si>
  <si>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</si>
  <si>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</si>
  <si>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</si>
  <si>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</si>
  <si>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</si>
  <si>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</si>
  <si>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</si>
  <si>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</si>
  <si>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</si>
  <si>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</si>
  <si>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</si>
  <si>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</si>
  <si>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</si>
  <si>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</si>
  <si>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</si>
  <si>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</si>
  <si>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</si>
  <si>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</si>
  <si>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</si>
  <si>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</si>
  <si>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</si>
  <si>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</si>
  <si>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</si>
  <si>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MASURIA</t>
  </si>
  <si>
    <t>Volkswagen Caddy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</si>
  <si>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</si>
  <si>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</si>
  <si>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</si>
  <si>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</si>
  <si>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</si>
  <si>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</si>
  <si>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</si>
  <si>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</si>
  <si>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</si>
  <si>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</si>
  <si>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</si>
  <si>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</si>
  <si>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</si>
  <si>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</si>
  <si>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</si>
  <si>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</si>
  <si>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MCLOUIS</t>
  </si>
  <si>
    <t>RIMOR</t>
  </si>
  <si>
    <t>Renault Trafic</t>
  </si>
  <si>
    <t>Toyota Proace</t>
  </si>
  <si>
    <t>Opel Combo</t>
  </si>
  <si>
    <t>Volkswagen Transporter</t>
  </si>
  <si>
    <t>Opel Movano</t>
  </si>
  <si>
    <t>Fiat Doblo</t>
  </si>
  <si>
    <t>Renault Kangoo</t>
  </si>
  <si>
    <t>Citroen Berlingo</t>
  </si>
  <si>
    <t>Volkswagen Passat</t>
  </si>
  <si>
    <t>* PZPM na podstawie danych CEP</t>
  </si>
  <si>
    <t>Kwiecień</t>
  </si>
  <si>
    <t>April</t>
  </si>
  <si>
    <t>Kwi/Mar
Zmiana %</t>
  </si>
  <si>
    <t>Apr/Mar Ch %</t>
  </si>
  <si>
    <t>Toyota Hilux</t>
  </si>
  <si>
    <t>Suzuki Vitara</t>
  </si>
  <si>
    <t>2026
Maj</t>
  </si>
  <si>
    <t>2025
Maj</t>
  </si>
  <si>
    <t>2026
Sty - Maj</t>
  </si>
  <si>
    <t>2025
Sty - Maj</t>
  </si>
  <si>
    <t>Maj</t>
  </si>
  <si>
    <t>May</t>
  </si>
  <si>
    <t>Maj/Kwi
Zmiana %</t>
  </si>
  <si>
    <t>May/Apr Ch %</t>
  </si>
  <si>
    <t>Maj/Kwi
Zmiana poz</t>
  </si>
  <si>
    <t>May/Apr Ch position</t>
  </si>
  <si>
    <t>Rok narastająco Styczeń -Maj</t>
  </si>
  <si>
    <t>YTD January - May</t>
  </si>
  <si>
    <t>Rok narastająco Styczeń - Maj</t>
  </si>
  <si>
    <t>Rejestracje nowych samochodów dostawczych do 3,5T, ranking marek - Maj 2026</t>
  </si>
  <si>
    <t>Registrations of new LCV up to 3.5T, Top Brands - May 2026</t>
  </si>
  <si>
    <t/>
  </si>
  <si>
    <t>CHAUSSON</t>
  </si>
  <si>
    <t>YTD January - Amay</t>
  </si>
  <si>
    <t>Peugeot Boxer</t>
  </si>
  <si>
    <t>Rejestracje nowych samochodów dostawczych do 3,5T, ranking modeli - Maj 2026</t>
  </si>
  <si>
    <t>Registrations of new LCV up to 3.5T, Top Models - May 2026</t>
  </si>
  <si>
    <t>Rejestracje nowych samochodów osobowych OGÓŁEM, ranking marek - Maj 2026</t>
  </si>
  <si>
    <t>Registrations of new PC, Top Brands - May 2026</t>
  </si>
  <si>
    <t>FERRARI</t>
  </si>
  <si>
    <t>Rejestracje nowych samochodów osobowych OGÓŁEM, ranking modeli - Maj 2026</t>
  </si>
  <si>
    <t>Registrations of new PC, Top Models - May 2026</t>
  </si>
  <si>
    <t>Toyota RAV4</t>
  </si>
  <si>
    <t>OMODA OMODA5</t>
  </si>
  <si>
    <t>Rejestracje nowych samochodów osobowych na KLIENTÓW INDYWIDUALNYCH, ranking marek - Maj 2026</t>
  </si>
  <si>
    <t>Registrations of New PC For Individual Customers, Top Makes - May 2026</t>
  </si>
  <si>
    <t>Rejestracje nowych samochodów osobowych na KLIENTÓW INDYWIDUALNYCH, ranking modeli - Maj 2026</t>
  </si>
  <si>
    <t>Registrations of New PC For Individual Customers, Top Models - May 2026</t>
  </si>
  <si>
    <t>Rejestracje nowych samochodów osobowych na REGON, ranking marek - Maj 2026</t>
  </si>
  <si>
    <t>Registrations of New PC For Business Activity, Top Makes - May 2026</t>
  </si>
  <si>
    <t>Rejestracje nowych samochodów osobowych na REGON, ranking modeli - Maj 2026</t>
  </si>
  <si>
    <t>Registrations of New PC For Business Activity, Top Models - May 2026</t>
  </si>
  <si>
    <t>Citroen C3 Aircross</t>
  </si>
  <si>
    <t>BYD Seal U</t>
  </si>
  <si>
    <t>BMW Seria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</si>
</sst>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5">
    <xf numFmtId="0" fontId="0" fillId="0" borderId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8" fillId="0" borderId="0" xfId="0" applyFont="1"/>
    <xf numFmtId="0" fontId="9" fillId="0" borderId="0" xfId="11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0" fontId="9" fillId="0" borderId="0" xfId="11" applyFont="1" applyAlignment="1">
      <alignment horizontal="right"/>
    </xf>
    <xf numFmtId="0" fontId="12" fillId="2" borderId="6" xfId="0" applyFont="1" applyFill="1" applyBorder="1" applyAlignment="1">
      <alignment wrapText="1"/>
    </xf>
    <xf numFmtId="166" fontId="12" fillId="2" borderId="4" xfId="1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166" fontId="13" fillId="0" borderId="4" xfId="1" applyNumberFormat="1" applyFont="1" applyBorder="1" applyAlignment="1">
      <alignment horizontal="center"/>
    </xf>
    <xf numFmtId="165" fontId="13" fillId="0" borderId="4" xfId="22" applyNumberFormat="1" applyFont="1" applyBorder="1" applyAlignment="1">
      <alignment horizontal="center"/>
    </xf>
    <xf numFmtId="0" fontId="13" fillId="0" borderId="6" xfId="0" applyFont="1" applyBorder="1" applyAlignment="1">
      <alignment horizontal="left" wrapText="1" indent="1"/>
    </xf>
    <xf numFmtId="166" fontId="13" fillId="0" borderId="5" xfId="1" applyNumberFormat="1" applyFont="1" applyBorder="1" applyAlignment="1">
      <alignment horizontal="center"/>
    </xf>
    <xf numFmtId="165" fontId="13" fillId="0" borderId="5" xfId="17" applyNumberFormat="1" applyFont="1" applyBorder="1" applyAlignment="1">
      <alignment horizontal="center"/>
    </xf>
    <xf numFmtId="0" fontId="13" fillId="0" borderId="9" xfId="0" applyFont="1" applyBorder="1" applyAlignment="1">
      <alignment horizontal="left" wrapText="1" indent="1"/>
    </xf>
    <xf numFmtId="165" fontId="13" fillId="0" borderId="8" xfId="22" applyNumberFormat="1" applyFont="1" applyBorder="1" applyAlignment="1">
      <alignment horizontal="center"/>
    </xf>
    <xf numFmtId="166" fontId="12" fillId="2" borderId="4" xfId="1" applyNumberFormat="1" applyFont="1" applyFill="1" applyBorder="1" applyAlignment="1">
      <alignment horizontal="center" vertical="center"/>
    </xf>
    <xf numFmtId="165" fontId="12" fillId="2" borderId="4" xfId="22" applyNumberFormat="1" applyFont="1" applyFill="1" applyBorder="1" applyAlignment="1">
      <alignment horizontal="center" vertical="center"/>
    </xf>
    <xf numFmtId="0" fontId="13" fillId="0" borderId="7" xfId="11" applyFont="1" applyBorder="1"/>
    <xf numFmtId="0" fontId="9" fillId="0" borderId="7" xfId="11" applyFont="1" applyBorder="1"/>
    <xf numFmtId="166" fontId="9" fillId="0" borderId="0" xfId="11" applyNumberFormat="1" applyFont="1"/>
    <xf numFmtId="0" fontId="14" fillId="0" borderId="0" xfId="8" applyFont="1" applyAlignment="1">
      <alignment horizontal="center" vertical="center"/>
    </xf>
    <xf numFmtId="0" fontId="16" fillId="0" borderId="0" xfId="8" applyFont="1" applyAlignment="1">
      <alignment horizontal="right" vertical="center"/>
    </xf>
    <xf numFmtId="0" fontId="18" fillId="2" borderId="24" xfId="8" applyFont="1" applyFill="1" applyBorder="1" applyAlignment="1">
      <alignment horizontal="center" vertical="center" wrapText="1"/>
    </xf>
    <xf numFmtId="0" fontId="18" fillId="2" borderId="14" xfId="8" applyFont="1" applyFill="1" applyBorder="1" applyAlignment="1">
      <alignment horizontal="center" wrapText="1"/>
    </xf>
    <xf numFmtId="0" fontId="18" fillId="2" borderId="22" xfId="8" applyFont="1" applyFill="1" applyBorder="1" applyAlignment="1">
      <alignment horizontal="center" vertical="center" wrapText="1"/>
    </xf>
    <xf numFmtId="0" fontId="19" fillId="2" borderId="17" xfId="8" applyFont="1" applyFill="1" applyBorder="1" applyAlignment="1">
      <alignment horizontal="center" vertical="center" wrapText="1"/>
    </xf>
    <xf numFmtId="0" fontId="19" fillId="2" borderId="15" xfId="8" applyFont="1" applyFill="1" applyBorder="1" applyAlignment="1">
      <alignment horizontal="center" vertical="top" wrapText="1"/>
    </xf>
    <xf numFmtId="0" fontId="19" fillId="2" borderId="12" xfId="8" applyFont="1" applyFill="1" applyBorder="1" applyAlignment="1">
      <alignment horizontal="center" vertical="center" wrapText="1"/>
    </xf>
    <xf numFmtId="0" fontId="14" fillId="0" borderId="10" xfId="8" applyFont="1" applyBorder="1" applyAlignment="1">
      <alignment horizontal="center" vertical="center"/>
    </xf>
    <xf numFmtId="0" fontId="20" fillId="0" borderId="13" xfId="8" applyFont="1" applyBorder="1" applyAlignment="1">
      <alignment vertical="center"/>
    </xf>
    <xf numFmtId="3" fontId="20" fillId="0" borderId="16" xfId="8" applyNumberFormat="1" applyFont="1" applyBorder="1" applyAlignment="1">
      <alignment vertical="center"/>
    </xf>
    <xf numFmtId="10" fontId="20" fillId="0" borderId="13" xfId="18" applyNumberFormat="1" applyFont="1" applyBorder="1" applyAlignment="1">
      <alignment vertical="center"/>
    </xf>
    <xf numFmtId="165" fontId="20" fillId="0" borderId="13" xfId="18" applyNumberFormat="1" applyFont="1" applyBorder="1" applyAlignment="1">
      <alignment vertical="center"/>
    </xf>
    <xf numFmtId="0" fontId="21" fillId="4" borderId="10" xfId="0" applyFont="1" applyFill="1" applyBorder="1" applyAlignment="1">
      <alignment horizontal="center" vertical="center" wrapText="1"/>
    </xf>
    <xf numFmtId="0" fontId="20" fillId="4" borderId="13" xfId="8" applyFont="1" applyFill="1" applyBorder="1" applyAlignment="1">
      <alignment vertical="center"/>
    </xf>
    <xf numFmtId="3" fontId="20" fillId="4" borderId="16" xfId="8" applyNumberFormat="1" applyFont="1" applyFill="1" applyBorder="1" applyAlignment="1">
      <alignment vertical="center"/>
    </xf>
    <xf numFmtId="10" fontId="20" fillId="4" borderId="13" xfId="18" applyNumberFormat="1" applyFont="1" applyFill="1" applyBorder="1" applyAlignment="1">
      <alignment vertical="center"/>
    </xf>
    <xf numFmtId="165" fontId="20" fillId="4" borderId="13" xfId="18" applyNumberFormat="1" applyFont="1" applyFill="1" applyBorder="1" applyAlignment="1">
      <alignment vertical="center"/>
    </xf>
    <xf numFmtId="3" fontId="20" fillId="3" borderId="16" xfId="8" applyNumberFormat="1" applyFont="1" applyFill="1" applyBorder="1" applyAlignment="1">
      <alignment vertical="center"/>
    </xf>
    <xf numFmtId="10" fontId="20" fillId="3" borderId="13" xfId="18" applyNumberFormat="1" applyFont="1" applyFill="1" applyBorder="1" applyAlignment="1">
      <alignment vertical="center"/>
    </xf>
    <xf numFmtId="165" fontId="20" fillId="3" borderId="13" xfId="18" applyNumberFormat="1" applyFont="1" applyFill="1" applyBorder="1" applyAlignment="1">
      <alignment vertical="center"/>
    </xf>
    <xf numFmtId="3" fontId="12" fillId="2" borderId="16" xfId="8" applyNumberFormat="1" applyFont="1" applyFill="1" applyBorder="1" applyAlignment="1">
      <alignment vertical="center"/>
    </xf>
    <xf numFmtId="9" fontId="12" fillId="2" borderId="13" xfId="18" applyFont="1" applyFill="1" applyBorder="1" applyAlignment="1">
      <alignment vertical="center"/>
    </xf>
    <xf numFmtId="165" fontId="12" fillId="2" borderId="13" xfId="8" applyNumberFormat="1" applyFont="1" applyFill="1" applyBorder="1" applyAlignment="1">
      <alignment vertical="center"/>
    </xf>
    <xf numFmtId="0" fontId="20" fillId="0" borderId="0" xfId="8" applyFont="1"/>
    <xf numFmtId="0" fontId="22" fillId="0" borderId="0" xfId="0" applyFont="1"/>
    <xf numFmtId="0" fontId="23" fillId="0" borderId="0" xfId="0" applyFont="1"/>
    <xf numFmtId="0" fontId="13" fillId="0" borderId="0" xfId="0" applyFont="1"/>
    <xf numFmtId="0" fontId="24" fillId="0" borderId="0" xfId="7" applyFont="1" applyAlignment="1">
      <alignment horizontal="center" vertical="top"/>
    </xf>
    <xf numFmtId="1" fontId="20" fillId="0" borderId="10" xfId="18" applyNumberFormat="1" applyFont="1" applyBorder="1" applyAlignment="1">
      <alignment horizontal="center"/>
    </xf>
    <xf numFmtId="1" fontId="20" fillId="4" borderId="10" xfId="18" applyNumberFormat="1" applyFont="1" applyFill="1" applyBorder="1" applyAlignment="1">
      <alignment horizontal="center"/>
    </xf>
    <xf numFmtId="3" fontId="20" fillId="3" borderId="10" xfId="8" applyNumberFormat="1" applyFont="1" applyFill="1" applyBorder="1" applyAlignment="1">
      <alignment vertical="center"/>
    </xf>
    <xf numFmtId="0" fontId="20" fillId="3" borderId="10" xfId="8" applyFont="1" applyFill="1" applyBorder="1" applyAlignment="1">
      <alignment vertical="center"/>
    </xf>
    <xf numFmtId="3" fontId="12" fillId="2" borderId="10" xfId="8" applyNumberFormat="1" applyFont="1" applyFill="1" applyBorder="1" applyAlignment="1">
      <alignment vertical="center"/>
    </xf>
    <xf numFmtId="14" fontId="13" fillId="0" borderId="0" xfId="0" applyNumberFormat="1" applyFont="1"/>
    <xf numFmtId="0" fontId="15" fillId="0" borderId="0" xfId="8" applyFont="1" applyAlignment="1">
      <alignment vertical="center"/>
    </xf>
    <xf numFmtId="0" fontId="20" fillId="3" borderId="16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14" fontId="22" fillId="0" borderId="0" xfId="0" applyNumberFormat="1" applyFont="1"/>
    <xf numFmtId="0" fontId="30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5" fillId="0" borderId="21" xfId="8" applyFont="1" applyBorder="1" applyAlignment="1">
      <alignment horizontal="center" vertical="center"/>
    </xf>
    <xf numFmtId="0" fontId="12" fillId="2" borderId="24" xfId="8" applyFont="1" applyFill="1" applyBorder="1" applyAlignment="1">
      <alignment horizontal="center" wrapText="1"/>
    </xf>
    <xf numFmtId="0" fontId="12" fillId="2" borderId="25" xfId="8" applyFont="1" applyFill="1" applyBorder="1" applyAlignment="1">
      <alignment horizontal="center" wrapText="1"/>
    </xf>
    <xf numFmtId="0" fontId="12" fillId="2" borderId="11" xfId="8" applyFont="1" applyFill="1" applyBorder="1" applyAlignment="1">
      <alignment horizontal="center" wrapText="1"/>
    </xf>
    <xf numFmtId="0" fontId="12" fillId="2" borderId="22" xfId="8" applyFont="1" applyFill="1" applyBorder="1" applyAlignment="1">
      <alignment horizontal="center" wrapText="1"/>
    </xf>
    <xf numFmtId="0" fontId="12" fillId="2" borderId="24" xfId="8" applyFont="1" applyFill="1" applyBorder="1" applyAlignment="1">
      <alignment horizontal="center" vertical="center"/>
    </xf>
    <xf numFmtId="0" fontId="12" fillId="2" borderId="19" xfId="8" applyFont="1" applyFill="1" applyBorder="1" applyAlignment="1">
      <alignment horizontal="center" vertical="center"/>
    </xf>
    <xf numFmtId="0" fontId="12" fillId="2" borderId="14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vertical="center"/>
    </xf>
    <xf numFmtId="0" fontId="17" fillId="2" borderId="21" xfId="8" applyFont="1" applyFill="1" applyBorder="1" applyAlignment="1">
      <alignment horizontal="center" vertical="center"/>
    </xf>
    <xf numFmtId="0" fontId="17" fillId="2" borderId="15" xfId="8" applyFont="1" applyFill="1" applyBorder="1" applyAlignment="1">
      <alignment horizontal="center" vertical="center"/>
    </xf>
    <xf numFmtId="0" fontId="18" fillId="2" borderId="24" xfId="8" applyFont="1" applyFill="1" applyBorder="1" applyAlignment="1">
      <alignment horizontal="center" vertical="center" wrapText="1"/>
    </xf>
    <xf numFmtId="0" fontId="18" fillId="2" borderId="14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18" fillId="2" borderId="15" xfId="8" applyFont="1" applyFill="1" applyBorder="1" applyAlignment="1">
      <alignment horizontal="center" vertical="center" wrapText="1"/>
    </xf>
    <xf numFmtId="0" fontId="14" fillId="3" borderId="23" xfId="8" applyFont="1" applyFill="1" applyBorder="1" applyAlignment="1">
      <alignment horizontal="center" vertical="center"/>
    </xf>
    <xf numFmtId="0" fontId="14" fillId="3" borderId="13" xfId="8" applyFont="1" applyFill="1" applyBorder="1" applyAlignment="1">
      <alignment horizontal="center" vertical="center"/>
    </xf>
    <xf numFmtId="0" fontId="12" fillId="2" borderId="23" xfId="8" applyFont="1" applyFill="1" applyBorder="1" applyAlignment="1">
      <alignment horizontal="center" vertical="top"/>
    </xf>
    <xf numFmtId="0" fontId="12" fillId="2" borderId="13" xfId="8" applyFont="1" applyFill="1" applyBorder="1" applyAlignment="1">
      <alignment horizontal="center" vertical="top"/>
    </xf>
    <xf numFmtId="0" fontId="18" fillId="2" borderId="11" xfId="8" applyFont="1" applyFill="1" applyBorder="1" applyAlignment="1">
      <alignment horizontal="center" wrapText="1"/>
    </xf>
    <xf numFmtId="0" fontId="18" fillId="2" borderId="22" xfId="8" applyFont="1" applyFill="1" applyBorder="1" applyAlignment="1">
      <alignment horizontal="center" wrapText="1"/>
    </xf>
    <xf numFmtId="0" fontId="28" fillId="2" borderId="11" xfId="8" applyFont="1" applyFill="1" applyBorder="1" applyAlignment="1">
      <alignment horizontal="center" wrapText="1"/>
    </xf>
    <xf numFmtId="0" fontId="28" fillId="2" borderId="22" xfId="8" applyFont="1" applyFill="1" applyBorder="1" applyAlignment="1">
      <alignment horizontal="center" wrapText="1"/>
    </xf>
    <xf numFmtId="0" fontId="17" fillId="2" borderId="25" xfId="8" applyFont="1" applyFill="1" applyBorder="1" applyAlignment="1">
      <alignment horizontal="center" vertical="top"/>
    </xf>
    <xf numFmtId="0" fontId="17" fillId="2" borderId="17" xfId="8" applyFont="1" applyFill="1" applyBorder="1" applyAlignment="1">
      <alignment horizontal="center" vertical="top"/>
    </xf>
    <xf numFmtId="0" fontId="17" fillId="2" borderId="22" xfId="8" applyFont="1" applyFill="1" applyBorder="1" applyAlignment="1">
      <alignment horizontal="center" vertical="top"/>
    </xf>
    <xf numFmtId="0" fontId="17" fillId="2" borderId="12" xfId="8" applyFont="1" applyFill="1" applyBorder="1" applyAlignment="1">
      <alignment horizontal="center" vertical="top"/>
    </xf>
    <xf numFmtId="0" fontId="19" fillId="2" borderId="22" xfId="8" applyFont="1" applyFill="1" applyBorder="1" applyAlignment="1">
      <alignment horizontal="center" vertical="top" wrapText="1"/>
    </xf>
    <xf numFmtId="0" fontId="19" fillId="2" borderId="12" xfId="8" applyFont="1" applyFill="1" applyBorder="1" applyAlignment="1">
      <alignment horizontal="center" vertical="top" wrapText="1"/>
    </xf>
    <xf numFmtId="0" fontId="15" fillId="0" borderId="0" xfId="8" applyFont="1" applyAlignment="1">
      <alignment horizontal="center" vertical="center"/>
    </xf>
    <xf numFmtId="0" fontId="29" fillId="2" borderId="22" xfId="8" applyFont="1" applyFill="1" applyBorder="1" applyAlignment="1">
      <alignment horizontal="center" vertical="top" wrapText="1"/>
    </xf>
    <xf numFmtId="0" fontId="29" fillId="2" borderId="12" xfId="8" applyFont="1" applyFill="1" applyBorder="1" applyAlignment="1">
      <alignment horizontal="center" vertical="top" wrapText="1"/>
    </xf>
    <xf numFmtId="0" fontId="14" fillId="0" borderId="0" xfId="8" applyFont="1" applyAlignment="1">
      <alignment horizontal="center" wrapText="1"/>
    </xf>
    <xf numFmtId="0" fontId="18" fillId="2" borderId="11" xfId="8" applyFont="1" applyFill="1" applyBorder="1" applyAlignment="1">
      <alignment horizontal="center" vertical="center" wrapText="1"/>
    </xf>
    <xf numFmtId="0" fontId="18" fillId="2" borderId="22" xfId="8" applyFont="1" applyFill="1" applyBorder="1" applyAlignment="1">
      <alignment horizontal="center" vertical="center" wrapText="1"/>
    </xf>
    <xf numFmtId="0" fontId="12" fillId="2" borderId="20" xfId="8" applyFont="1" applyFill="1" applyBorder="1" applyAlignment="1">
      <alignment horizontal="center" vertical="center"/>
    </xf>
    <xf numFmtId="0" fontId="12" fillId="2" borderId="18" xfId="8" applyFont="1" applyFill="1" applyBorder="1" applyAlignment="1">
      <alignment horizontal="center" vertical="center"/>
    </xf>
    <xf numFmtId="0" fontId="17" fillId="2" borderId="27" xfId="8" applyFont="1" applyFill="1" applyBorder="1" applyAlignment="1">
      <alignment horizontal="center" vertical="center"/>
    </xf>
    <xf numFmtId="0" fontId="17" fillId="2" borderId="26" xfId="8" applyFont="1" applyFill="1" applyBorder="1" applyAlignment="1">
      <alignment horizontal="center" vertical="center"/>
    </xf>
    <xf numFmtId="0" fontId="19" fillId="2" borderId="22" xfId="8" applyFont="1" applyFill="1" applyBorder="1" applyAlignment="1">
      <alignment horizontal="center" vertical="center" wrapText="1"/>
    </xf>
    <xf numFmtId="0" fontId="19" fillId="2" borderId="12" xfId="8" applyFont="1" applyFill="1" applyBorder="1" applyAlignment="1">
      <alignment horizontal="center" vertical="center" wrapText="1"/>
    </xf>
    <xf numFmtId="0" fontId="15" fillId="0" borderId="21" xfId="8" applyFont="1" applyBorder="1" applyAlignment="1">
      <alignment horizontal="center"/>
    </xf>
  </cellXfs>
  <cellStyles count="85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Dziesiętny 5" xfId="83" xr:uid="{5096EB8D-BC50-4F76-A557-AC223B7D685A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3 4" xfId="82" xr:uid="{C1BCCBB7-B015-42FC-B01F-B594815E02EF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6 2" xfId="84" xr:uid="{5C14522A-F77A-4BEC-8CA6-8CC881BF5CB5}"/>
    <cellStyle name="Procentowy 7" xfId="53" xr:uid="{B4325FA4-0A44-40C5-914F-5E86E0C1D91E}"/>
  </cellStyles>
  <dxfs count="102"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>
      <selection activeCell="D12" sqref="D12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46175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H2" s="6"/>
    </row>
    <row r="3" spans="1:256" ht="24.75" customHeight="1" x14ac:dyDescent="0.2">
      <c r="B3" s="65" t="s">
        <v>76</v>
      </c>
      <c r="C3" s="66"/>
      <c r="D3" s="66"/>
      <c r="E3" s="66"/>
      <c r="F3" s="66"/>
      <c r="G3" s="66"/>
      <c r="H3" s="67"/>
    </row>
    <row r="4" spans="1:256" ht="24.75" customHeight="1" x14ac:dyDescent="0.2">
      <c r="B4" s="7"/>
      <c r="C4" s="8" t="s">
        <v>164</v>
      </c>
      <c r="D4" s="8" t="s">
        <v>165</v>
      </c>
      <c r="E4" s="9" t="s">
        <v>53</v>
      </c>
      <c r="F4" s="8" t="s">
        <v>166</v>
      </c>
      <c r="G4" s="8" t="s">
        <v>167</v>
      </c>
      <c r="H4" s="9" t="s">
        <v>53</v>
      </c>
    </row>
    <row r="5" spans="1:256" ht="24.75" customHeight="1" x14ac:dyDescent="0.2">
      <c r="B5" s="10" t="s">
        <v>47</v>
      </c>
      <c r="C5" s="11">
        <v>49591</v>
      </c>
      <c r="D5" s="11">
        <v>46641</v>
      </c>
      <c r="E5" s="12">
        <v>6.3249072704273157E-2</v>
      </c>
      <c r="F5" s="11">
        <v>253054</v>
      </c>
      <c r="G5" s="11">
        <v>235724</v>
      </c>
      <c r="H5" s="12">
        <v>7.3518182280972733E-2</v>
      </c>
      <c r="I5" s="22"/>
    </row>
    <row r="6" spans="1:256" ht="24.75" customHeight="1" x14ac:dyDescent="0.2">
      <c r="B6" s="10" t="s">
        <v>48</v>
      </c>
      <c r="C6" s="11">
        <v>6195</v>
      </c>
      <c r="D6" s="11">
        <v>5297</v>
      </c>
      <c r="E6" s="12">
        <v>0.16952992259769673</v>
      </c>
      <c r="F6" s="11">
        <v>30356</v>
      </c>
      <c r="G6" s="11">
        <v>27120</v>
      </c>
      <c r="H6" s="12">
        <v>0.1193215339233038</v>
      </c>
    </row>
    <row r="7" spans="1:256" ht="24.75" customHeight="1" x14ac:dyDescent="0.2">
      <c r="B7" s="13" t="s">
        <v>49</v>
      </c>
      <c r="C7" s="14">
        <f>C6-C8</f>
        <v>5929</v>
      </c>
      <c r="D7" s="14">
        <f>D6-D8</f>
        <v>5061</v>
      </c>
      <c r="E7" s="15">
        <f>C7/D7-1</f>
        <v>0.17150760719225455</v>
      </c>
      <c r="F7" s="14">
        <f>F6-F8</f>
        <v>29220</v>
      </c>
      <c r="G7" s="14">
        <f>G6-G8</f>
        <v>26097</v>
      </c>
      <c r="H7" s="15">
        <f>F7/G7-1</f>
        <v>0.11966892746292679</v>
      </c>
    </row>
    <row r="8" spans="1:256" ht="24.75" customHeight="1" x14ac:dyDescent="0.2">
      <c r="B8" s="16" t="s">
        <v>50</v>
      </c>
      <c r="C8" s="14">
        <v>266</v>
      </c>
      <c r="D8" s="14">
        <v>236</v>
      </c>
      <c r="E8" s="17">
        <v>0.12711864406779672</v>
      </c>
      <c r="F8" s="14">
        <v>1136</v>
      </c>
      <c r="G8" s="14">
        <v>1023</v>
      </c>
      <c r="H8" s="17">
        <v>0.1104594330400781</v>
      </c>
    </row>
    <row r="9" spans="1:256" ht="25.5" customHeight="1" x14ac:dyDescent="0.2">
      <c r="B9" s="62" t="s">
        <v>51</v>
      </c>
      <c r="C9" s="18">
        <v>55786</v>
      </c>
      <c r="D9" s="18">
        <v>51938</v>
      </c>
      <c r="E9" s="19">
        <v>7.4088336093034002E-2</v>
      </c>
      <c r="F9" s="18">
        <v>283410</v>
      </c>
      <c r="G9" s="18">
        <v>262844</v>
      </c>
      <c r="H9" s="19">
        <v>7.8244129597784262E-2</v>
      </c>
    </row>
    <row r="10" spans="1:256" x14ac:dyDescent="0.2">
      <c r="B10" s="20" t="s">
        <v>52</v>
      </c>
      <c r="C10" s="21"/>
      <c r="D10" s="21"/>
      <c r="E10" s="21"/>
      <c r="F10" s="21"/>
      <c r="G10" s="21"/>
      <c r="H10" s="21"/>
    </row>
    <row r="11" spans="1:256" x14ac:dyDescent="0.2">
      <c r="B11" s="64" t="s">
        <v>157</v>
      </c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1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topLeftCell="A4" zoomScale="89" zoomScaleNormal="89" workbookViewId="0">
      <selection activeCell="O68" sqref="O68:V68"/>
    </sheetView>
  </sheetViews>
  <sheetFormatPr defaultColWidth="9.140625" defaultRowHeight="15" x14ac:dyDescent="0.25"/>
  <cols>
    <col min="1" max="1" width="1.5703125" style="5" customWidth="1"/>
    <col min="2" max="2" width="8.140625" style="5" customWidth="1"/>
    <col min="3" max="3" width="19.42578125" style="5" customWidth="1"/>
    <col min="4" max="12" width="10.42578125" style="5" customWidth="1"/>
    <col min="13" max="13" width="3.140625" customWidth="1"/>
    <col min="14" max="14" width="3.140625" style="5" customWidth="1"/>
    <col min="15" max="16" width="14.85546875" style="5" customWidth="1"/>
    <col min="17" max="17" width="11.85546875" style="5" customWidth="1"/>
    <col min="18" max="18" width="9.140625" style="5"/>
    <col min="19" max="19" width="11.85546875" style="5" customWidth="1"/>
    <col min="20" max="21" width="9.140625" style="5"/>
    <col min="22" max="22" width="14.5703125" style="5" customWidth="1"/>
    <col min="23" max="16384" width="9.140625" style="5"/>
  </cols>
  <sheetData>
    <row r="1" spans="2:22" x14ac:dyDescent="0.25">
      <c r="B1" s="5" t="s">
        <v>3</v>
      </c>
      <c r="D1" s="3"/>
      <c r="L1" s="57"/>
      <c r="V1" s="63">
        <v>46148</v>
      </c>
    </row>
    <row r="2" spans="2:22" ht="14.45" customHeight="1" x14ac:dyDescent="0.25">
      <c r="B2" s="68" t="s">
        <v>185</v>
      </c>
      <c r="C2" s="68"/>
      <c r="D2" s="68"/>
      <c r="E2" s="68"/>
      <c r="F2" s="68"/>
      <c r="G2" s="68"/>
      <c r="H2" s="68"/>
      <c r="I2" s="68"/>
      <c r="J2" s="68"/>
      <c r="K2" s="68"/>
      <c r="L2" s="68"/>
      <c r="N2" s="50"/>
      <c r="O2" s="68" t="s">
        <v>142</v>
      </c>
      <c r="P2" s="68"/>
      <c r="Q2" s="68"/>
      <c r="R2" s="68"/>
      <c r="S2" s="68"/>
      <c r="T2" s="68"/>
      <c r="U2" s="68"/>
      <c r="V2" s="68"/>
    </row>
    <row r="3" spans="2:22" ht="14.45" customHeight="1" thickBot="1" x14ac:dyDescent="0.3">
      <c r="B3" s="69" t="s">
        <v>186</v>
      </c>
      <c r="C3" s="69"/>
      <c r="D3" s="69"/>
      <c r="E3" s="69"/>
      <c r="F3" s="69"/>
      <c r="G3" s="69"/>
      <c r="H3" s="69"/>
      <c r="I3" s="69"/>
      <c r="J3" s="69"/>
      <c r="K3" s="69"/>
      <c r="L3" s="69"/>
      <c r="N3" s="50"/>
      <c r="O3" s="98" t="s">
        <v>143</v>
      </c>
      <c r="P3" s="98"/>
      <c r="Q3" s="98"/>
      <c r="R3" s="98"/>
      <c r="S3" s="98"/>
      <c r="T3" s="98"/>
      <c r="U3" s="98"/>
      <c r="V3" s="98"/>
    </row>
    <row r="4" spans="2:22" ht="14.45" customHeight="1" x14ac:dyDescent="0.25">
      <c r="B4" s="70" t="s">
        <v>0</v>
      </c>
      <c r="C4" s="72" t="s">
        <v>1</v>
      </c>
      <c r="D4" s="74" t="s">
        <v>168</v>
      </c>
      <c r="E4" s="75"/>
      <c r="F4" s="75"/>
      <c r="G4" s="75"/>
      <c r="H4" s="75"/>
      <c r="I4" s="76"/>
      <c r="J4" s="74" t="s">
        <v>158</v>
      </c>
      <c r="K4" s="75"/>
      <c r="L4" s="76"/>
      <c r="O4" s="70" t="s">
        <v>0</v>
      </c>
      <c r="P4" s="72" t="s">
        <v>39</v>
      </c>
      <c r="Q4" s="74" t="s">
        <v>174</v>
      </c>
      <c r="R4" s="75"/>
      <c r="S4" s="75"/>
      <c r="T4" s="75"/>
      <c r="U4" s="75"/>
      <c r="V4" s="76"/>
    </row>
    <row r="5" spans="2:22" ht="14.45" customHeight="1" thickBot="1" x14ac:dyDescent="0.3">
      <c r="B5" s="71"/>
      <c r="C5" s="73"/>
      <c r="D5" s="77" t="s">
        <v>169</v>
      </c>
      <c r="E5" s="78"/>
      <c r="F5" s="78"/>
      <c r="G5" s="78"/>
      <c r="H5" s="78"/>
      <c r="I5" s="79"/>
      <c r="J5" s="77" t="s">
        <v>159</v>
      </c>
      <c r="K5" s="78"/>
      <c r="L5" s="79"/>
      <c r="O5" s="71"/>
      <c r="P5" s="73"/>
      <c r="Q5" s="77" t="s">
        <v>181</v>
      </c>
      <c r="R5" s="78"/>
      <c r="S5" s="78"/>
      <c r="T5" s="78"/>
      <c r="U5" s="78"/>
      <c r="V5" s="79"/>
    </row>
    <row r="6" spans="2:22" ht="14.45" customHeight="1" x14ac:dyDescent="0.25">
      <c r="B6" s="71"/>
      <c r="C6" s="73"/>
      <c r="D6" s="80">
        <v>2026</v>
      </c>
      <c r="E6" s="81"/>
      <c r="F6" s="80">
        <v>2025</v>
      </c>
      <c r="G6" s="81"/>
      <c r="H6" s="88" t="s">
        <v>5</v>
      </c>
      <c r="I6" s="88" t="s">
        <v>42</v>
      </c>
      <c r="J6" s="88">
        <v>2026</v>
      </c>
      <c r="K6" s="88" t="s">
        <v>170</v>
      </c>
      <c r="L6" s="90" t="s">
        <v>172</v>
      </c>
      <c r="O6" s="71"/>
      <c r="P6" s="73"/>
      <c r="Q6" s="80">
        <v>2026</v>
      </c>
      <c r="R6" s="81"/>
      <c r="S6" s="80">
        <v>2025</v>
      </c>
      <c r="T6" s="81"/>
      <c r="U6" s="88" t="s">
        <v>5</v>
      </c>
      <c r="V6" s="90" t="s">
        <v>63</v>
      </c>
    </row>
    <row r="7" spans="2:22" ht="14.45" customHeight="1" thickBot="1" x14ac:dyDescent="0.3">
      <c r="B7" s="92" t="s">
        <v>6</v>
      </c>
      <c r="C7" s="94" t="s">
        <v>7</v>
      </c>
      <c r="D7" s="82"/>
      <c r="E7" s="83"/>
      <c r="F7" s="82"/>
      <c r="G7" s="83"/>
      <c r="H7" s="89"/>
      <c r="I7" s="89"/>
      <c r="J7" s="89"/>
      <c r="K7" s="89"/>
      <c r="L7" s="91"/>
      <c r="O7" s="92" t="s">
        <v>6</v>
      </c>
      <c r="P7" s="94" t="s">
        <v>39</v>
      </c>
      <c r="Q7" s="82"/>
      <c r="R7" s="83"/>
      <c r="S7" s="82"/>
      <c r="T7" s="83"/>
      <c r="U7" s="89"/>
      <c r="V7" s="91"/>
    </row>
    <row r="8" spans="2:22" ht="14.45" customHeight="1" x14ac:dyDescent="0.25">
      <c r="B8" s="92"/>
      <c r="C8" s="94"/>
      <c r="D8" s="25" t="s">
        <v>8</v>
      </c>
      <c r="E8" s="26" t="s">
        <v>2</v>
      </c>
      <c r="F8" s="25" t="s">
        <v>8</v>
      </c>
      <c r="G8" s="26" t="s">
        <v>2</v>
      </c>
      <c r="H8" s="96" t="s">
        <v>9</v>
      </c>
      <c r="I8" s="96" t="s">
        <v>43</v>
      </c>
      <c r="J8" s="96" t="s">
        <v>8</v>
      </c>
      <c r="K8" s="96" t="s">
        <v>171</v>
      </c>
      <c r="L8" s="99" t="s">
        <v>173</v>
      </c>
      <c r="O8" s="92"/>
      <c r="P8" s="94"/>
      <c r="Q8" s="25" t="s">
        <v>8</v>
      </c>
      <c r="R8" s="26" t="s">
        <v>2</v>
      </c>
      <c r="S8" s="25" t="s">
        <v>8</v>
      </c>
      <c r="T8" s="26" t="s">
        <v>2</v>
      </c>
      <c r="U8" s="96" t="s">
        <v>9</v>
      </c>
      <c r="V8" s="99" t="s">
        <v>64</v>
      </c>
    </row>
    <row r="9" spans="2:22" ht="14.45" customHeight="1" thickBot="1" x14ac:dyDescent="0.3">
      <c r="B9" s="93"/>
      <c r="C9" s="95"/>
      <c r="D9" s="28" t="s">
        <v>10</v>
      </c>
      <c r="E9" s="29" t="s">
        <v>11</v>
      </c>
      <c r="F9" s="28" t="s">
        <v>10</v>
      </c>
      <c r="G9" s="29" t="s">
        <v>11</v>
      </c>
      <c r="H9" s="97"/>
      <c r="I9" s="97"/>
      <c r="J9" s="97" t="s">
        <v>10</v>
      </c>
      <c r="K9" s="97"/>
      <c r="L9" s="100"/>
      <c r="O9" s="93"/>
      <c r="P9" s="95"/>
      <c r="Q9" s="28" t="s">
        <v>10</v>
      </c>
      <c r="R9" s="29" t="s">
        <v>11</v>
      </c>
      <c r="S9" s="28" t="s">
        <v>10</v>
      </c>
      <c r="T9" s="29" t="s">
        <v>11</v>
      </c>
      <c r="U9" s="97"/>
      <c r="V9" s="100"/>
    </row>
    <row r="10" spans="2:22" ht="14.25" customHeight="1" thickBot="1" x14ac:dyDescent="0.3">
      <c r="B10" s="31">
        <v>1</v>
      </c>
      <c r="C10" s="32" t="s">
        <v>19</v>
      </c>
      <c r="D10" s="33">
        <v>6767</v>
      </c>
      <c r="E10" s="34">
        <v>0.13645621181262729</v>
      </c>
      <c r="F10" s="33">
        <v>7212</v>
      </c>
      <c r="G10" s="34">
        <v>0.15462790248922623</v>
      </c>
      <c r="H10" s="35">
        <v>-6.1702717692734277E-2</v>
      </c>
      <c r="I10" s="52">
        <v>0</v>
      </c>
      <c r="J10" s="33">
        <v>6786</v>
      </c>
      <c r="K10" s="35">
        <v>-2.79988211022697E-3</v>
      </c>
      <c r="L10" s="52">
        <v>0</v>
      </c>
      <c r="O10" s="31">
        <v>1</v>
      </c>
      <c r="P10" s="32" t="s">
        <v>19</v>
      </c>
      <c r="Q10" s="33">
        <v>37111</v>
      </c>
      <c r="R10" s="34">
        <v>0.14665249314375589</v>
      </c>
      <c r="S10" s="33">
        <v>38825</v>
      </c>
      <c r="T10" s="34">
        <v>0.16470533335595866</v>
      </c>
      <c r="U10" s="35">
        <v>-4.4146812620734055E-2</v>
      </c>
      <c r="V10" s="52">
        <v>0</v>
      </c>
    </row>
    <row r="11" spans="2:22" ht="14.45" customHeight="1" thickBot="1" x14ac:dyDescent="0.3">
      <c r="B11" s="36">
        <v>2</v>
      </c>
      <c r="C11" s="37" t="s">
        <v>17</v>
      </c>
      <c r="D11" s="38">
        <v>4985</v>
      </c>
      <c r="E11" s="39">
        <v>0.10052227218648545</v>
      </c>
      <c r="F11" s="38">
        <v>5365</v>
      </c>
      <c r="G11" s="39">
        <v>0.11502755086726271</v>
      </c>
      <c r="H11" s="40">
        <v>-7.0829450139794914E-2</v>
      </c>
      <c r="I11" s="53">
        <v>0</v>
      </c>
      <c r="J11" s="38">
        <v>5237</v>
      </c>
      <c r="K11" s="40">
        <v>-4.8119152186366199E-2</v>
      </c>
      <c r="L11" s="53">
        <v>0</v>
      </c>
      <c r="O11" s="36">
        <v>2</v>
      </c>
      <c r="P11" s="37" t="s">
        <v>17</v>
      </c>
      <c r="Q11" s="38">
        <v>26501</v>
      </c>
      <c r="R11" s="39">
        <v>0.10472468326918365</v>
      </c>
      <c r="S11" s="38">
        <v>23933</v>
      </c>
      <c r="T11" s="39">
        <v>0.10152975513736404</v>
      </c>
      <c r="U11" s="40">
        <v>0.10729954456190205</v>
      </c>
      <c r="V11" s="53">
        <v>0</v>
      </c>
    </row>
    <row r="12" spans="2:22" ht="14.45" customHeight="1" thickBot="1" x14ac:dyDescent="0.3">
      <c r="B12" s="31">
        <v>3</v>
      </c>
      <c r="C12" s="32" t="s">
        <v>18</v>
      </c>
      <c r="D12" s="33">
        <v>3733</v>
      </c>
      <c r="E12" s="34">
        <v>7.527575568147446E-2</v>
      </c>
      <c r="F12" s="33">
        <v>3423</v>
      </c>
      <c r="G12" s="34">
        <v>7.3390364700585325E-2</v>
      </c>
      <c r="H12" s="35">
        <v>9.0563832895121266E-2</v>
      </c>
      <c r="I12" s="52">
        <v>0</v>
      </c>
      <c r="J12" s="33">
        <v>3702</v>
      </c>
      <c r="K12" s="35">
        <v>8.373851971906987E-3</v>
      </c>
      <c r="L12" s="52">
        <v>0</v>
      </c>
      <c r="O12" s="31">
        <v>3</v>
      </c>
      <c r="P12" s="32" t="s">
        <v>18</v>
      </c>
      <c r="Q12" s="33">
        <v>18286</v>
      </c>
      <c r="R12" s="34">
        <v>7.2261256490709497E-2</v>
      </c>
      <c r="S12" s="33">
        <v>17131</v>
      </c>
      <c r="T12" s="34">
        <v>7.2673974648317527E-2</v>
      </c>
      <c r="U12" s="35">
        <v>6.7421633296363304E-2</v>
      </c>
      <c r="V12" s="52">
        <v>0</v>
      </c>
    </row>
    <row r="13" spans="2:22" ht="14.45" customHeight="1" thickBot="1" x14ac:dyDescent="0.3">
      <c r="B13" s="36">
        <v>4</v>
      </c>
      <c r="C13" s="37" t="s">
        <v>16</v>
      </c>
      <c r="D13" s="38">
        <v>2747</v>
      </c>
      <c r="E13" s="39">
        <v>5.5393115686314047E-2</v>
      </c>
      <c r="F13" s="38">
        <v>2568</v>
      </c>
      <c r="G13" s="39">
        <v>5.5058853798160418E-2</v>
      </c>
      <c r="H13" s="40">
        <v>6.9704049844236726E-2</v>
      </c>
      <c r="I13" s="53">
        <v>0</v>
      </c>
      <c r="J13" s="38">
        <v>2912</v>
      </c>
      <c r="K13" s="40">
        <v>-5.6662087912087933E-2</v>
      </c>
      <c r="L13" s="53">
        <v>0</v>
      </c>
      <c r="O13" s="36">
        <v>4</v>
      </c>
      <c r="P13" s="37" t="s">
        <v>16</v>
      </c>
      <c r="Q13" s="38">
        <v>13745</v>
      </c>
      <c r="R13" s="39">
        <v>5.4316470002450067E-2</v>
      </c>
      <c r="S13" s="38">
        <v>12130</v>
      </c>
      <c r="T13" s="39">
        <v>5.1458485347270537E-2</v>
      </c>
      <c r="U13" s="40">
        <v>0.13314097279472392</v>
      </c>
      <c r="V13" s="53">
        <v>2</v>
      </c>
    </row>
    <row r="14" spans="2:22" ht="14.45" customHeight="1" thickBot="1" x14ac:dyDescent="0.3">
      <c r="B14" s="31">
        <v>5</v>
      </c>
      <c r="C14" s="32" t="s">
        <v>22</v>
      </c>
      <c r="D14" s="33">
        <v>2583</v>
      </c>
      <c r="E14" s="34">
        <v>5.208606400354903E-2</v>
      </c>
      <c r="F14" s="33">
        <v>2463</v>
      </c>
      <c r="G14" s="34">
        <v>5.2807615617160866E-2</v>
      </c>
      <c r="H14" s="35">
        <v>4.87210718635811E-2</v>
      </c>
      <c r="I14" s="52">
        <v>1</v>
      </c>
      <c r="J14" s="33">
        <v>2845</v>
      </c>
      <c r="K14" s="35">
        <v>-9.2091388400702967E-2</v>
      </c>
      <c r="L14" s="52">
        <v>0</v>
      </c>
      <c r="O14" s="31">
        <v>5</v>
      </c>
      <c r="P14" s="32" t="s">
        <v>22</v>
      </c>
      <c r="Q14" s="33">
        <v>12325</v>
      </c>
      <c r="R14" s="34">
        <v>4.870501948200779E-2</v>
      </c>
      <c r="S14" s="33">
        <v>13423</v>
      </c>
      <c r="T14" s="34">
        <v>5.694371383482378E-2</v>
      </c>
      <c r="U14" s="35">
        <v>-8.1799895701407999E-2</v>
      </c>
      <c r="V14" s="52">
        <v>-1</v>
      </c>
    </row>
    <row r="15" spans="2:22" ht="14.45" customHeight="1" thickBot="1" x14ac:dyDescent="0.3">
      <c r="B15" s="36">
        <v>6</v>
      </c>
      <c r="C15" s="37" t="s">
        <v>31</v>
      </c>
      <c r="D15" s="38">
        <v>2154</v>
      </c>
      <c r="E15" s="39">
        <v>4.3435300760218586E-2</v>
      </c>
      <c r="F15" s="38">
        <v>2475</v>
      </c>
      <c r="G15" s="39">
        <v>5.306489998070367E-2</v>
      </c>
      <c r="H15" s="40">
        <v>-0.12969696969696964</v>
      </c>
      <c r="I15" s="53">
        <v>-1</v>
      </c>
      <c r="J15" s="38">
        <v>2719</v>
      </c>
      <c r="K15" s="40">
        <v>-0.2077969841853623</v>
      </c>
      <c r="L15" s="53">
        <v>0</v>
      </c>
      <c r="O15" s="36">
        <v>6</v>
      </c>
      <c r="P15" s="37" t="s">
        <v>32</v>
      </c>
      <c r="Q15" s="38">
        <v>12044</v>
      </c>
      <c r="R15" s="39">
        <v>4.7594584555075203E-2</v>
      </c>
      <c r="S15" s="38">
        <v>12418</v>
      </c>
      <c r="T15" s="39">
        <v>5.2680253177444805E-2</v>
      </c>
      <c r="U15" s="40">
        <v>-3.0117571267514909E-2</v>
      </c>
      <c r="V15" s="53">
        <v>-1</v>
      </c>
    </row>
    <row r="16" spans="2:22" ht="14.45" customHeight="1" thickBot="1" x14ac:dyDescent="0.3">
      <c r="B16" s="31">
        <v>7</v>
      </c>
      <c r="C16" s="32" t="s">
        <v>23</v>
      </c>
      <c r="D16" s="33">
        <v>2146</v>
      </c>
      <c r="E16" s="34">
        <v>4.3273981165937371E-2</v>
      </c>
      <c r="F16" s="33">
        <v>2235</v>
      </c>
      <c r="G16" s="34">
        <v>4.7919212709847558E-2</v>
      </c>
      <c r="H16" s="35">
        <v>-3.9821029082774073E-2</v>
      </c>
      <c r="I16" s="52">
        <v>0</v>
      </c>
      <c r="J16" s="33">
        <v>2361</v>
      </c>
      <c r="K16" s="35">
        <v>-9.1063108852181274E-2</v>
      </c>
      <c r="L16" s="52">
        <v>1</v>
      </c>
      <c r="O16" s="31">
        <v>7</v>
      </c>
      <c r="P16" s="32" t="s">
        <v>31</v>
      </c>
      <c r="Q16" s="33">
        <v>11358</v>
      </c>
      <c r="R16" s="34">
        <v>4.4883700712100974E-2</v>
      </c>
      <c r="S16" s="33">
        <v>11265</v>
      </c>
      <c r="T16" s="34">
        <v>4.7788939607337391E-2</v>
      </c>
      <c r="U16" s="35">
        <v>8.2556591211717656E-3</v>
      </c>
      <c r="V16" s="52">
        <v>1</v>
      </c>
    </row>
    <row r="17" spans="2:22" ht="14.45" customHeight="1" thickBot="1" x14ac:dyDescent="0.3">
      <c r="B17" s="36">
        <v>8</v>
      </c>
      <c r="C17" s="37" t="s">
        <v>29</v>
      </c>
      <c r="D17" s="38">
        <v>2021</v>
      </c>
      <c r="E17" s="39">
        <v>4.0753362505293302E-2</v>
      </c>
      <c r="F17" s="38">
        <v>1866</v>
      </c>
      <c r="G17" s="39">
        <v>4.0007718530906282E-2</v>
      </c>
      <c r="H17" s="40">
        <v>8.3065380493033247E-2</v>
      </c>
      <c r="I17" s="53">
        <v>1</v>
      </c>
      <c r="J17" s="38">
        <v>1625</v>
      </c>
      <c r="K17" s="40">
        <v>0.24369230769230765</v>
      </c>
      <c r="L17" s="53">
        <v>2</v>
      </c>
      <c r="O17" s="36">
        <v>8</v>
      </c>
      <c r="P17" s="37" t="s">
        <v>23</v>
      </c>
      <c r="Q17" s="38">
        <v>10488</v>
      </c>
      <c r="R17" s="39">
        <v>4.1445699336900427E-2</v>
      </c>
      <c r="S17" s="38">
        <v>11953</v>
      </c>
      <c r="T17" s="39">
        <v>5.07076072016426E-2</v>
      </c>
      <c r="U17" s="40">
        <v>-0.12256337321174604</v>
      </c>
      <c r="V17" s="53">
        <v>-1</v>
      </c>
    </row>
    <row r="18" spans="2:22" ht="14.45" customHeight="1" thickBot="1" x14ac:dyDescent="0.3">
      <c r="B18" s="31">
        <v>9</v>
      </c>
      <c r="C18" s="32" t="s">
        <v>32</v>
      </c>
      <c r="D18" s="33">
        <v>1931</v>
      </c>
      <c r="E18" s="34">
        <v>3.8938517069629572E-2</v>
      </c>
      <c r="F18" s="33">
        <v>1875</v>
      </c>
      <c r="G18" s="34">
        <v>4.0200681803563391E-2</v>
      </c>
      <c r="H18" s="35">
        <v>2.9866666666666708E-2</v>
      </c>
      <c r="I18" s="52">
        <v>-1</v>
      </c>
      <c r="J18" s="33">
        <v>2460</v>
      </c>
      <c r="K18" s="35">
        <v>-0.21504065040650411</v>
      </c>
      <c r="L18" s="52">
        <v>-2</v>
      </c>
      <c r="O18" s="31">
        <v>9</v>
      </c>
      <c r="P18" s="32" t="s">
        <v>33</v>
      </c>
      <c r="Q18" s="33">
        <v>8875</v>
      </c>
      <c r="R18" s="34">
        <v>3.5071565752764232E-2</v>
      </c>
      <c r="S18" s="33">
        <v>8766</v>
      </c>
      <c r="T18" s="34">
        <v>3.7187558330929391E-2</v>
      </c>
      <c r="U18" s="35">
        <v>1.2434405658225067E-2</v>
      </c>
      <c r="V18" s="52">
        <v>0</v>
      </c>
    </row>
    <row r="19" spans="2:22" ht="14.45" customHeight="1" thickBot="1" x14ac:dyDescent="0.3">
      <c r="B19" s="36">
        <v>10</v>
      </c>
      <c r="C19" s="37" t="s">
        <v>24</v>
      </c>
      <c r="D19" s="38">
        <v>1885</v>
      </c>
      <c r="E19" s="39">
        <v>3.801092940251255E-2</v>
      </c>
      <c r="F19" s="38">
        <v>1786</v>
      </c>
      <c r="G19" s="39">
        <v>3.8292489440620914E-2</v>
      </c>
      <c r="H19" s="40">
        <v>5.5431131019036961E-2</v>
      </c>
      <c r="I19" s="53">
        <v>0</v>
      </c>
      <c r="J19" s="38">
        <v>1617</v>
      </c>
      <c r="K19" s="40">
        <v>0.16573902288188003</v>
      </c>
      <c r="L19" s="53">
        <v>1</v>
      </c>
      <c r="O19" s="36">
        <v>10</v>
      </c>
      <c r="P19" s="37" t="s">
        <v>29</v>
      </c>
      <c r="Q19" s="38">
        <v>8666</v>
      </c>
      <c r="R19" s="39">
        <v>3.4245655077572379E-2</v>
      </c>
      <c r="S19" s="38">
        <v>8406</v>
      </c>
      <c r="T19" s="39">
        <v>3.5660348543211554E-2</v>
      </c>
      <c r="U19" s="40">
        <v>3.0930287889602726E-2</v>
      </c>
      <c r="V19" s="53">
        <v>0</v>
      </c>
    </row>
    <row r="20" spans="2:22" ht="14.45" customHeight="1" thickBot="1" x14ac:dyDescent="0.3">
      <c r="B20" s="31">
        <v>11</v>
      </c>
      <c r="C20" s="32" t="s">
        <v>82</v>
      </c>
      <c r="D20" s="33">
        <v>1723</v>
      </c>
      <c r="E20" s="34">
        <v>3.4744207618317841E-2</v>
      </c>
      <c r="F20" s="33">
        <v>1234</v>
      </c>
      <c r="G20" s="34">
        <v>2.6457408717651853E-2</v>
      </c>
      <c r="H20" s="35">
        <v>0.39627228525121549</v>
      </c>
      <c r="I20" s="52">
        <v>2</v>
      </c>
      <c r="J20" s="33">
        <v>1308</v>
      </c>
      <c r="K20" s="35">
        <v>0.31727828746177367</v>
      </c>
      <c r="L20" s="52">
        <v>2</v>
      </c>
      <c r="O20" s="31">
        <v>11</v>
      </c>
      <c r="P20" s="32" t="s">
        <v>24</v>
      </c>
      <c r="Q20" s="33">
        <v>7412</v>
      </c>
      <c r="R20" s="34">
        <v>2.9290191026421237E-2</v>
      </c>
      <c r="S20" s="33">
        <v>8200</v>
      </c>
      <c r="T20" s="34">
        <v>3.478644516468412E-2</v>
      </c>
      <c r="U20" s="35">
        <v>-9.609756097560973E-2</v>
      </c>
      <c r="V20" s="52">
        <v>0</v>
      </c>
    </row>
    <row r="21" spans="2:22" ht="14.45" customHeight="1" thickBot="1" x14ac:dyDescent="0.3">
      <c r="B21" s="36">
        <v>12</v>
      </c>
      <c r="C21" s="37" t="s">
        <v>33</v>
      </c>
      <c r="D21" s="38">
        <v>1358</v>
      </c>
      <c r="E21" s="39">
        <v>2.7384001129237161E-2</v>
      </c>
      <c r="F21" s="38">
        <v>1554</v>
      </c>
      <c r="G21" s="39">
        <v>3.3318325078793336E-2</v>
      </c>
      <c r="H21" s="40">
        <v>-0.12612612612612617</v>
      </c>
      <c r="I21" s="53">
        <v>-1</v>
      </c>
      <c r="J21" s="38">
        <v>1919</v>
      </c>
      <c r="K21" s="40">
        <v>-0.29233976029181863</v>
      </c>
      <c r="L21" s="53">
        <v>-3</v>
      </c>
      <c r="O21" s="36">
        <v>12</v>
      </c>
      <c r="P21" s="37" t="s">
        <v>82</v>
      </c>
      <c r="Q21" s="38">
        <v>7168</v>
      </c>
      <c r="R21" s="39">
        <v>2.8325969951077636E-2</v>
      </c>
      <c r="S21" s="38">
        <v>5458</v>
      </c>
      <c r="T21" s="39">
        <v>2.3154197281566577E-2</v>
      </c>
      <c r="U21" s="40">
        <v>0.31330157566874317</v>
      </c>
      <c r="V21" s="53">
        <v>2</v>
      </c>
    </row>
    <row r="22" spans="2:22" ht="14.25" customHeight="1" thickBot="1" x14ac:dyDescent="0.3">
      <c r="B22" s="31">
        <v>13</v>
      </c>
      <c r="C22" s="32" t="s">
        <v>62</v>
      </c>
      <c r="D22" s="33">
        <v>1099</v>
      </c>
      <c r="E22" s="34">
        <v>2.216127926438265E-2</v>
      </c>
      <c r="F22" s="33">
        <v>999</v>
      </c>
      <c r="G22" s="34">
        <v>2.1418923264938574E-2</v>
      </c>
      <c r="H22" s="35">
        <v>0.10010010010010006</v>
      </c>
      <c r="I22" s="52">
        <v>2</v>
      </c>
      <c r="J22" s="33">
        <v>1201</v>
      </c>
      <c r="K22" s="35">
        <v>-8.4929225645295592E-2</v>
      </c>
      <c r="L22" s="52">
        <v>3</v>
      </c>
      <c r="O22" s="31">
        <v>13</v>
      </c>
      <c r="P22" s="32" t="s">
        <v>62</v>
      </c>
      <c r="Q22" s="33">
        <v>6104</v>
      </c>
      <c r="R22" s="34">
        <v>2.4121333786464548E-2</v>
      </c>
      <c r="S22" s="33">
        <v>7068</v>
      </c>
      <c r="T22" s="34">
        <v>2.9984218832193581E-2</v>
      </c>
      <c r="U22" s="35">
        <v>-0.1363893604980192</v>
      </c>
      <c r="V22" s="52">
        <v>-1</v>
      </c>
    </row>
    <row r="23" spans="2:22" ht="14.25" customHeight="1" thickBot="1" x14ac:dyDescent="0.3">
      <c r="B23" s="36">
        <v>14</v>
      </c>
      <c r="C23" s="37" t="s">
        <v>77</v>
      </c>
      <c r="D23" s="38">
        <v>1062</v>
      </c>
      <c r="E23" s="39">
        <v>2.1415176140832007E-2</v>
      </c>
      <c r="F23" s="38">
        <v>1107</v>
      </c>
      <c r="G23" s="39">
        <v>2.3734482536823826E-2</v>
      </c>
      <c r="H23" s="40">
        <v>-4.065040650406504E-2</v>
      </c>
      <c r="I23" s="53">
        <v>0</v>
      </c>
      <c r="J23" s="38">
        <v>1326</v>
      </c>
      <c r="K23" s="40">
        <v>-0.19909502262443435</v>
      </c>
      <c r="L23" s="53">
        <v>-2</v>
      </c>
      <c r="O23" s="36">
        <v>14</v>
      </c>
      <c r="P23" s="37" t="s">
        <v>97</v>
      </c>
      <c r="Q23" s="38">
        <v>5747</v>
      </c>
      <c r="R23" s="39">
        <v>2.2710567704916737E-2</v>
      </c>
      <c r="S23" s="38">
        <v>2476</v>
      </c>
      <c r="T23" s="39">
        <v>1.0503809539970474E-2</v>
      </c>
      <c r="U23" s="40">
        <v>1.3210823909531504</v>
      </c>
      <c r="V23" s="53">
        <v>7</v>
      </c>
    </row>
    <row r="24" spans="2:22" ht="14.25" customHeight="1" thickBot="1" x14ac:dyDescent="0.3">
      <c r="B24" s="31">
        <v>15</v>
      </c>
      <c r="C24" s="32" t="s">
        <v>101</v>
      </c>
      <c r="D24" s="33">
        <v>1048</v>
      </c>
      <c r="E24" s="34">
        <v>2.1132866850839871E-2</v>
      </c>
      <c r="F24" s="33">
        <v>370</v>
      </c>
      <c r="G24" s="34">
        <v>7.9329345425698423E-3</v>
      </c>
      <c r="H24" s="35">
        <v>1.8324324324324324</v>
      </c>
      <c r="I24" s="52">
        <v>9</v>
      </c>
      <c r="J24" s="33">
        <v>883</v>
      </c>
      <c r="K24" s="35">
        <v>0.18686296715741779</v>
      </c>
      <c r="L24" s="52">
        <v>4</v>
      </c>
      <c r="O24" s="31">
        <v>15</v>
      </c>
      <c r="P24" s="32" t="s">
        <v>77</v>
      </c>
      <c r="Q24" s="33">
        <v>5616</v>
      </c>
      <c r="R24" s="34">
        <v>2.2192891635777343E-2</v>
      </c>
      <c r="S24" s="33">
        <v>5105</v>
      </c>
      <c r="T24" s="34">
        <v>2.1656683239721031E-2</v>
      </c>
      <c r="U24" s="35">
        <v>0.10009794319294807</v>
      </c>
      <c r="V24" s="52">
        <v>0</v>
      </c>
    </row>
    <row r="25" spans="2:22" ht="14.45" customHeight="1" thickBot="1" x14ac:dyDescent="0.3">
      <c r="B25" s="36">
        <v>16</v>
      </c>
      <c r="C25" s="37" t="s">
        <v>102</v>
      </c>
      <c r="D25" s="38">
        <v>1003</v>
      </c>
      <c r="E25" s="39">
        <v>2.0225444133008006E-2</v>
      </c>
      <c r="F25" s="38">
        <v>0</v>
      </c>
      <c r="G25" s="39">
        <v>0</v>
      </c>
      <c r="H25" s="40" t="s">
        <v>179</v>
      </c>
      <c r="I25" s="53" t="s">
        <v>179</v>
      </c>
      <c r="J25" s="38">
        <v>1107</v>
      </c>
      <c r="K25" s="40">
        <v>-9.3947606142728124E-2</v>
      </c>
      <c r="L25" s="53">
        <v>1</v>
      </c>
      <c r="O25" s="36">
        <v>16</v>
      </c>
      <c r="P25" s="37" t="s">
        <v>21</v>
      </c>
      <c r="Q25" s="38">
        <v>5336</v>
      </c>
      <c r="R25" s="39">
        <v>2.1086408434563372E-2</v>
      </c>
      <c r="S25" s="38">
        <v>6240</v>
      </c>
      <c r="T25" s="39">
        <v>2.6471636320442551E-2</v>
      </c>
      <c r="U25" s="40">
        <v>-0.14487179487179491</v>
      </c>
      <c r="V25" s="53">
        <v>-3</v>
      </c>
    </row>
    <row r="26" spans="2:22" ht="14.45" customHeight="1" thickBot="1" x14ac:dyDescent="0.3">
      <c r="B26" s="31">
        <v>17</v>
      </c>
      <c r="C26" s="32" t="s">
        <v>97</v>
      </c>
      <c r="D26" s="33">
        <v>973</v>
      </c>
      <c r="E26" s="34">
        <v>1.9620495654453431E-2</v>
      </c>
      <c r="F26" s="33">
        <v>717</v>
      </c>
      <c r="G26" s="34">
        <v>1.537274072168264E-2</v>
      </c>
      <c r="H26" s="35">
        <v>0.35704323570432361</v>
      </c>
      <c r="I26" s="52">
        <v>2</v>
      </c>
      <c r="J26" s="33">
        <v>1222</v>
      </c>
      <c r="K26" s="35">
        <v>-0.20376432078559736</v>
      </c>
      <c r="L26" s="52">
        <v>-2</v>
      </c>
      <c r="O26" s="31">
        <v>17</v>
      </c>
      <c r="P26" s="32" t="s">
        <v>25</v>
      </c>
      <c r="Q26" s="33">
        <v>4968</v>
      </c>
      <c r="R26" s="34">
        <v>1.9632173370110726E-2</v>
      </c>
      <c r="S26" s="33">
        <v>5072</v>
      </c>
      <c r="T26" s="34">
        <v>2.1516689009180228E-2</v>
      </c>
      <c r="U26" s="35">
        <v>-2.0504731861198722E-2</v>
      </c>
      <c r="V26" s="52">
        <v>-1</v>
      </c>
    </row>
    <row r="27" spans="2:22" ht="14.45" customHeight="1" thickBot="1" x14ac:dyDescent="0.3">
      <c r="B27" s="36">
        <v>18</v>
      </c>
      <c r="C27" s="37" t="s">
        <v>28</v>
      </c>
      <c r="D27" s="38">
        <v>955</v>
      </c>
      <c r="E27" s="39">
        <v>1.9257526567320684E-2</v>
      </c>
      <c r="F27" s="38">
        <v>770</v>
      </c>
      <c r="G27" s="39">
        <v>1.6509079993996697E-2</v>
      </c>
      <c r="H27" s="40">
        <v>0.24025974025974017</v>
      </c>
      <c r="I27" s="53">
        <v>0</v>
      </c>
      <c r="J27" s="38">
        <v>557</v>
      </c>
      <c r="K27" s="40">
        <v>0.71454219030520649</v>
      </c>
      <c r="L27" s="53">
        <v>6</v>
      </c>
      <c r="O27" s="36">
        <v>18</v>
      </c>
      <c r="P27" s="37" t="s">
        <v>27</v>
      </c>
      <c r="Q27" s="38">
        <v>4386</v>
      </c>
      <c r="R27" s="39">
        <v>1.7332269001873117E-2</v>
      </c>
      <c r="S27" s="38">
        <v>4187</v>
      </c>
      <c r="T27" s="39">
        <v>1.7762298281040537E-2</v>
      </c>
      <c r="U27" s="40">
        <v>4.7528063052304725E-2</v>
      </c>
      <c r="V27" s="53">
        <v>-1</v>
      </c>
    </row>
    <row r="28" spans="2:22" ht="14.45" customHeight="1" thickBot="1" x14ac:dyDescent="0.3">
      <c r="B28" s="31">
        <v>19</v>
      </c>
      <c r="C28" s="32" t="s">
        <v>21</v>
      </c>
      <c r="D28" s="33">
        <v>920</v>
      </c>
      <c r="E28" s="34">
        <v>1.8551753342340344E-2</v>
      </c>
      <c r="F28" s="33">
        <v>1310</v>
      </c>
      <c r="G28" s="34">
        <v>2.8086876353422954E-2</v>
      </c>
      <c r="H28" s="35">
        <v>-0.29770992366412219</v>
      </c>
      <c r="I28" s="52">
        <v>-7</v>
      </c>
      <c r="J28" s="33">
        <v>1076</v>
      </c>
      <c r="K28" s="35">
        <v>-0.14498141263940523</v>
      </c>
      <c r="L28" s="52">
        <v>-1</v>
      </c>
      <c r="O28" s="31">
        <v>19</v>
      </c>
      <c r="P28" s="32" t="s">
        <v>102</v>
      </c>
      <c r="Q28" s="33">
        <v>4244</v>
      </c>
      <c r="R28" s="34">
        <v>1.6771123949828892E-2</v>
      </c>
      <c r="S28" s="33">
        <v>0</v>
      </c>
      <c r="T28" s="34">
        <v>0</v>
      </c>
      <c r="U28" s="35" t="s">
        <v>179</v>
      </c>
      <c r="V28" s="52" t="s">
        <v>179</v>
      </c>
    </row>
    <row r="29" spans="2:22" ht="14.45" customHeight="1" thickBot="1" x14ac:dyDescent="0.3">
      <c r="B29" s="36">
        <v>20</v>
      </c>
      <c r="C29" s="37" t="s">
        <v>20</v>
      </c>
      <c r="D29" s="38">
        <v>808</v>
      </c>
      <c r="E29" s="39">
        <v>1.6293279022403257E-2</v>
      </c>
      <c r="F29" s="38">
        <v>898</v>
      </c>
      <c r="G29" s="39">
        <v>1.9253446538453293E-2</v>
      </c>
      <c r="H29" s="40">
        <v>-0.10022271714922049</v>
      </c>
      <c r="I29" s="53">
        <v>-4</v>
      </c>
      <c r="J29" s="38">
        <v>551</v>
      </c>
      <c r="K29" s="40">
        <v>0.46642468239564439</v>
      </c>
      <c r="L29" s="53">
        <v>5</v>
      </c>
      <c r="O29" s="36">
        <v>20</v>
      </c>
      <c r="P29" s="37" t="s">
        <v>101</v>
      </c>
      <c r="Q29" s="38">
        <v>3970</v>
      </c>
      <c r="R29" s="39">
        <v>1.568835110292665E-2</v>
      </c>
      <c r="S29" s="38">
        <v>1225</v>
      </c>
      <c r="T29" s="39">
        <v>5.1967555276509819E-3</v>
      </c>
      <c r="U29" s="40">
        <v>2.240816326530612</v>
      </c>
      <c r="V29" s="53">
        <v>12</v>
      </c>
    </row>
    <row r="30" spans="2:22" ht="14.45" customHeight="1" thickBot="1" x14ac:dyDescent="0.3">
      <c r="B30" s="31">
        <v>21</v>
      </c>
      <c r="C30" s="32" t="s">
        <v>100</v>
      </c>
      <c r="D30" s="33">
        <v>773</v>
      </c>
      <c r="E30" s="34">
        <v>1.5587505797422919E-2</v>
      </c>
      <c r="F30" s="33">
        <v>474</v>
      </c>
      <c r="G30" s="34">
        <v>1.0162732359940824E-2</v>
      </c>
      <c r="H30" s="35">
        <v>0.63080168776371304</v>
      </c>
      <c r="I30" s="52">
        <v>2</v>
      </c>
      <c r="J30" s="33">
        <v>679</v>
      </c>
      <c r="K30" s="35">
        <v>0.1384388807069219</v>
      </c>
      <c r="L30" s="52">
        <v>0</v>
      </c>
      <c r="O30" s="31">
        <v>21</v>
      </c>
      <c r="P30" s="32" t="s">
        <v>103</v>
      </c>
      <c r="Q30" s="33">
        <v>3920</v>
      </c>
      <c r="R30" s="34">
        <v>1.5490764816995581E-2</v>
      </c>
      <c r="S30" s="33">
        <v>2417</v>
      </c>
      <c r="T30" s="34">
        <v>1.0253516824761161E-2</v>
      </c>
      <c r="U30" s="35">
        <v>0.62184526272238316</v>
      </c>
      <c r="V30" s="52">
        <v>1</v>
      </c>
    </row>
    <row r="31" spans="2:22" ht="14.45" customHeight="1" thickBot="1" x14ac:dyDescent="0.3">
      <c r="B31" s="36">
        <v>22</v>
      </c>
      <c r="C31" s="37" t="s">
        <v>103</v>
      </c>
      <c r="D31" s="38">
        <v>753</v>
      </c>
      <c r="E31" s="39">
        <v>1.5184206811719869E-2</v>
      </c>
      <c r="F31" s="38">
        <v>529</v>
      </c>
      <c r="G31" s="39">
        <v>1.1341952359512018E-2</v>
      </c>
      <c r="H31" s="40">
        <v>0.42344045368620042</v>
      </c>
      <c r="I31" s="53">
        <v>0</v>
      </c>
      <c r="J31" s="38">
        <v>1257</v>
      </c>
      <c r="K31" s="40">
        <v>-0.40095465393794749</v>
      </c>
      <c r="L31" s="53">
        <v>-8</v>
      </c>
      <c r="O31" s="36">
        <v>22</v>
      </c>
      <c r="P31" s="37" t="s">
        <v>28</v>
      </c>
      <c r="Q31" s="38">
        <v>3849</v>
      </c>
      <c r="R31" s="39">
        <v>1.5210192290973468E-2</v>
      </c>
      <c r="S31" s="38">
        <v>3192</v>
      </c>
      <c r="T31" s="39">
        <v>1.3541260117764844E-2</v>
      </c>
      <c r="U31" s="40">
        <v>0.20582706766917291</v>
      </c>
      <c r="V31" s="53">
        <v>-2</v>
      </c>
    </row>
    <row r="32" spans="2:22" ht="14.45" customHeight="1" thickBot="1" x14ac:dyDescent="0.3">
      <c r="B32" s="31">
        <v>23</v>
      </c>
      <c r="C32" s="32" t="s">
        <v>27</v>
      </c>
      <c r="D32" s="33">
        <v>720</v>
      </c>
      <c r="E32" s="34">
        <v>1.4518763485309834E-2</v>
      </c>
      <c r="F32" s="33">
        <v>846</v>
      </c>
      <c r="G32" s="34">
        <v>1.8138547629767802E-2</v>
      </c>
      <c r="H32" s="35">
        <v>-0.14893617021276595</v>
      </c>
      <c r="I32" s="52">
        <v>-6</v>
      </c>
      <c r="J32" s="33">
        <v>837</v>
      </c>
      <c r="K32" s="35">
        <v>-0.13978494623655913</v>
      </c>
      <c r="L32" s="52">
        <v>-3</v>
      </c>
      <c r="O32" s="31">
        <v>23</v>
      </c>
      <c r="P32" s="32" t="s">
        <v>20</v>
      </c>
      <c r="Q32" s="33">
        <v>3511</v>
      </c>
      <c r="R32" s="34">
        <v>1.3874508998079462E-2</v>
      </c>
      <c r="S32" s="33">
        <v>3503</v>
      </c>
      <c r="T32" s="34">
        <v>1.4860599684376644E-2</v>
      </c>
      <c r="U32" s="35">
        <v>2.2837567799030012E-3</v>
      </c>
      <c r="V32" s="52">
        <v>-5</v>
      </c>
    </row>
    <row r="33" spans="2:22" ht="14.45" customHeight="1" thickBot="1" x14ac:dyDescent="0.3">
      <c r="B33" s="36">
        <v>24</v>
      </c>
      <c r="C33" s="37" t="s">
        <v>25</v>
      </c>
      <c r="D33" s="38">
        <v>561</v>
      </c>
      <c r="E33" s="39">
        <v>1.1312536548970579E-2</v>
      </c>
      <c r="F33" s="38">
        <v>547</v>
      </c>
      <c r="G33" s="39">
        <v>1.1727878904826227E-2</v>
      </c>
      <c r="H33" s="40">
        <v>2.5594149908592323E-2</v>
      </c>
      <c r="I33" s="53">
        <v>-3</v>
      </c>
      <c r="J33" s="38">
        <v>343</v>
      </c>
      <c r="K33" s="40">
        <v>0.63556851311953344</v>
      </c>
      <c r="L33" s="53">
        <v>3</v>
      </c>
      <c r="O33" s="36">
        <v>24</v>
      </c>
      <c r="P33" s="37" t="s">
        <v>30</v>
      </c>
      <c r="Q33" s="38">
        <v>3010</v>
      </c>
      <c r="R33" s="39">
        <v>1.1894694413050178E-2</v>
      </c>
      <c r="S33" s="38">
        <v>3464</v>
      </c>
      <c r="T33" s="39">
        <v>1.4695151957373878E-2</v>
      </c>
      <c r="U33" s="40">
        <v>-0.13106235565819857</v>
      </c>
      <c r="V33" s="53">
        <v>-5</v>
      </c>
    </row>
    <row r="34" spans="2:22" ht="14.45" customHeight="1" thickBot="1" x14ac:dyDescent="0.3">
      <c r="B34" s="31">
        <v>25</v>
      </c>
      <c r="C34" s="32" t="s">
        <v>30</v>
      </c>
      <c r="D34" s="33">
        <v>547</v>
      </c>
      <c r="E34" s="34">
        <v>1.1030227258978443E-2</v>
      </c>
      <c r="F34" s="33">
        <v>655</v>
      </c>
      <c r="G34" s="34">
        <v>1.4043438176711477E-2</v>
      </c>
      <c r="H34" s="35">
        <v>-0.16488549618320614</v>
      </c>
      <c r="I34" s="52">
        <v>-5</v>
      </c>
      <c r="J34" s="33">
        <v>662</v>
      </c>
      <c r="K34" s="35">
        <v>-0.1737160120845922</v>
      </c>
      <c r="L34" s="52">
        <v>-3</v>
      </c>
      <c r="O34" s="31">
        <v>25</v>
      </c>
      <c r="P34" s="32" t="s">
        <v>100</v>
      </c>
      <c r="Q34" s="33">
        <v>2889</v>
      </c>
      <c r="R34" s="34">
        <v>1.1416535601096999E-2</v>
      </c>
      <c r="S34" s="33">
        <v>2137</v>
      </c>
      <c r="T34" s="34">
        <v>9.0656869898695092E-3</v>
      </c>
      <c r="U34" s="35">
        <v>0.35189518015910148</v>
      </c>
      <c r="V34" s="52">
        <v>-1</v>
      </c>
    </row>
    <row r="35" spans="2:22" ht="14.45" customHeight="1" thickBot="1" x14ac:dyDescent="0.3">
      <c r="B35" s="36">
        <v>26</v>
      </c>
      <c r="C35" s="37" t="s">
        <v>104</v>
      </c>
      <c r="D35" s="38">
        <v>416</v>
      </c>
      <c r="E35" s="39">
        <v>8.3886189026234591E-3</v>
      </c>
      <c r="F35" s="38">
        <v>370</v>
      </c>
      <c r="G35" s="39">
        <v>7.9329345425698423E-3</v>
      </c>
      <c r="H35" s="40">
        <v>0.12432432432432439</v>
      </c>
      <c r="I35" s="53">
        <v>-2</v>
      </c>
      <c r="J35" s="38">
        <v>289</v>
      </c>
      <c r="K35" s="40">
        <v>0.43944636678200699</v>
      </c>
      <c r="L35" s="53">
        <v>3</v>
      </c>
      <c r="O35" s="36">
        <v>26</v>
      </c>
      <c r="P35" s="37" t="s">
        <v>83</v>
      </c>
      <c r="Q35" s="38">
        <v>2794</v>
      </c>
      <c r="R35" s="39">
        <v>1.1041121657827974E-2</v>
      </c>
      <c r="S35" s="38">
        <v>2235</v>
      </c>
      <c r="T35" s="39">
        <v>9.4814274320815864E-3</v>
      </c>
      <c r="U35" s="40">
        <v>0.25011185682326631</v>
      </c>
      <c r="V35" s="53">
        <v>-3</v>
      </c>
    </row>
    <row r="36" spans="2:22" ht="14.45" customHeight="1" thickBot="1" x14ac:dyDescent="0.3">
      <c r="B36" s="31">
        <v>27</v>
      </c>
      <c r="C36" s="32" t="s">
        <v>119</v>
      </c>
      <c r="D36" s="33">
        <v>407</v>
      </c>
      <c r="E36" s="34">
        <v>8.2071343590570875E-3</v>
      </c>
      <c r="F36" s="33">
        <v>0</v>
      </c>
      <c r="G36" s="34">
        <v>0</v>
      </c>
      <c r="H36" s="35" t="s">
        <v>179</v>
      </c>
      <c r="I36" s="52" t="s">
        <v>179</v>
      </c>
      <c r="J36" s="33">
        <v>250</v>
      </c>
      <c r="K36" s="35">
        <v>0.62799999999999989</v>
      </c>
      <c r="L36" s="52">
        <v>7</v>
      </c>
      <c r="O36" s="31">
        <v>27</v>
      </c>
      <c r="P36" s="32" t="s">
        <v>104</v>
      </c>
      <c r="Q36" s="33">
        <v>2018</v>
      </c>
      <c r="R36" s="34">
        <v>7.9745825001778271E-3</v>
      </c>
      <c r="S36" s="33">
        <v>1629</v>
      </c>
      <c r="T36" s="34">
        <v>6.9106242894232239E-3</v>
      </c>
      <c r="U36" s="35">
        <v>0.23879680785758128</v>
      </c>
      <c r="V36" s="52">
        <v>-1</v>
      </c>
    </row>
    <row r="37" spans="2:22" ht="14.45" customHeight="1" thickBot="1" x14ac:dyDescent="0.3">
      <c r="B37" s="36">
        <v>28</v>
      </c>
      <c r="C37" s="37" t="s">
        <v>83</v>
      </c>
      <c r="D37" s="38">
        <v>372</v>
      </c>
      <c r="E37" s="39">
        <v>7.5013611340767478E-3</v>
      </c>
      <c r="F37" s="38">
        <v>344</v>
      </c>
      <c r="G37" s="39">
        <v>7.375485088227096E-3</v>
      </c>
      <c r="H37" s="40">
        <v>8.1395348837209225E-2</v>
      </c>
      <c r="I37" s="53">
        <v>-1</v>
      </c>
      <c r="J37" s="38">
        <v>575</v>
      </c>
      <c r="K37" s="40">
        <v>-0.35304347826086957</v>
      </c>
      <c r="L37" s="53">
        <v>-5</v>
      </c>
      <c r="O37" s="36">
        <v>28</v>
      </c>
      <c r="P37" s="37" t="s">
        <v>26</v>
      </c>
      <c r="Q37" s="38">
        <v>1531</v>
      </c>
      <c r="R37" s="39">
        <v>6.0500920752092442E-3</v>
      </c>
      <c r="S37" s="38">
        <v>728</v>
      </c>
      <c r="T37" s="39">
        <v>3.0883575707182976E-3</v>
      </c>
      <c r="U37" s="40">
        <v>1.1030219780219781</v>
      </c>
      <c r="V37" s="53">
        <v>7</v>
      </c>
    </row>
    <row r="38" spans="2:22" ht="14.45" customHeight="1" thickBot="1" x14ac:dyDescent="0.3">
      <c r="B38" s="31">
        <v>29</v>
      </c>
      <c r="C38" s="32" t="s">
        <v>90</v>
      </c>
      <c r="D38" s="33">
        <v>283</v>
      </c>
      <c r="E38" s="34">
        <v>5.7066806476981707E-3</v>
      </c>
      <c r="F38" s="33">
        <v>350</v>
      </c>
      <c r="G38" s="34">
        <v>7.5041272699984994E-3</v>
      </c>
      <c r="H38" s="35">
        <v>-0.19142857142857139</v>
      </c>
      <c r="I38" s="52">
        <v>-3</v>
      </c>
      <c r="J38" s="33">
        <v>363</v>
      </c>
      <c r="K38" s="35">
        <v>-0.22038567493112948</v>
      </c>
      <c r="L38" s="52">
        <v>-3</v>
      </c>
      <c r="O38" s="31">
        <v>29</v>
      </c>
      <c r="P38" s="32" t="s">
        <v>90</v>
      </c>
      <c r="Q38" s="33">
        <v>1479</v>
      </c>
      <c r="R38" s="34">
        <v>5.8446023378409349E-3</v>
      </c>
      <c r="S38" s="33">
        <v>1975</v>
      </c>
      <c r="T38" s="34">
        <v>8.3784425853964811E-3</v>
      </c>
      <c r="U38" s="35">
        <v>-0.25113924050632908</v>
      </c>
      <c r="V38" s="52">
        <v>-4</v>
      </c>
    </row>
    <row r="39" spans="2:22" ht="14.45" customHeight="1" thickBot="1" x14ac:dyDescent="0.3">
      <c r="B39" s="36">
        <v>30</v>
      </c>
      <c r="C39" s="37" t="s">
        <v>110</v>
      </c>
      <c r="D39" s="38">
        <v>263</v>
      </c>
      <c r="E39" s="39">
        <v>5.3033816619951204E-3</v>
      </c>
      <c r="F39" s="38">
        <v>191</v>
      </c>
      <c r="G39" s="39">
        <v>4.0951094530563238E-3</v>
      </c>
      <c r="H39" s="40">
        <v>0.37696335078534027</v>
      </c>
      <c r="I39" s="53">
        <v>3</v>
      </c>
      <c r="J39" s="38">
        <v>285</v>
      </c>
      <c r="K39" s="40">
        <v>-7.7192982456140369E-2</v>
      </c>
      <c r="L39" s="53">
        <v>0</v>
      </c>
      <c r="O39" s="36">
        <v>30</v>
      </c>
      <c r="P39" s="37" t="s">
        <v>110</v>
      </c>
      <c r="Q39" s="38">
        <v>1283</v>
      </c>
      <c r="R39" s="39">
        <v>5.0700640969911564E-3</v>
      </c>
      <c r="S39" s="38">
        <v>1194</v>
      </c>
      <c r="T39" s="39">
        <v>5.0652457959308346E-3</v>
      </c>
      <c r="U39" s="40">
        <v>7.4539363484087184E-2</v>
      </c>
      <c r="V39" s="53">
        <v>3</v>
      </c>
    </row>
    <row r="40" spans="2:22" ht="14.45" customHeight="1" thickBot="1" x14ac:dyDescent="0.3">
      <c r="B40" s="31">
        <v>31</v>
      </c>
      <c r="C40" s="32" t="s">
        <v>111</v>
      </c>
      <c r="D40" s="33">
        <v>241</v>
      </c>
      <c r="E40" s="34">
        <v>4.8597527777217639E-3</v>
      </c>
      <c r="F40" s="33">
        <v>260</v>
      </c>
      <c r="G40" s="34">
        <v>5.5744945434274568E-3</v>
      </c>
      <c r="H40" s="35">
        <v>-7.3076923076923039E-2</v>
      </c>
      <c r="I40" s="52">
        <v>0</v>
      </c>
      <c r="J40" s="33">
        <v>308</v>
      </c>
      <c r="K40" s="35">
        <v>-0.21753246753246758</v>
      </c>
      <c r="L40" s="52">
        <v>-3</v>
      </c>
      <c r="O40" s="31">
        <v>31</v>
      </c>
      <c r="P40" s="32" t="s">
        <v>108</v>
      </c>
      <c r="Q40" s="33">
        <v>1245</v>
      </c>
      <c r="R40" s="34">
        <v>4.919898519683546E-3</v>
      </c>
      <c r="S40" s="33">
        <v>1369</v>
      </c>
      <c r="T40" s="34">
        <v>5.8076394427381177E-3</v>
      </c>
      <c r="U40" s="35">
        <v>-9.0577063550036474E-2</v>
      </c>
      <c r="V40" s="52">
        <v>-3</v>
      </c>
    </row>
    <row r="41" spans="2:22" ht="14.45" customHeight="1" thickBot="1" x14ac:dyDescent="0.3">
      <c r="B41" s="36">
        <v>32</v>
      </c>
      <c r="C41" s="37" t="s">
        <v>107</v>
      </c>
      <c r="D41" s="38">
        <v>240</v>
      </c>
      <c r="E41" s="39">
        <v>4.8395878284366112E-3</v>
      </c>
      <c r="F41" s="38">
        <v>342</v>
      </c>
      <c r="G41" s="39">
        <v>7.3326043609699618E-3</v>
      </c>
      <c r="H41" s="40">
        <v>-0.29824561403508776</v>
      </c>
      <c r="I41" s="53">
        <v>-4</v>
      </c>
      <c r="J41" s="38">
        <v>278</v>
      </c>
      <c r="K41" s="40">
        <v>-0.13669064748201443</v>
      </c>
      <c r="L41" s="53">
        <v>0</v>
      </c>
      <c r="O41" s="36">
        <v>32</v>
      </c>
      <c r="P41" s="37" t="s">
        <v>107</v>
      </c>
      <c r="Q41" s="38">
        <v>1234</v>
      </c>
      <c r="R41" s="39">
        <v>4.8764295367787116E-3</v>
      </c>
      <c r="S41" s="38">
        <v>1314</v>
      </c>
      <c r="T41" s="39">
        <v>5.5743157251701139E-3</v>
      </c>
      <c r="U41" s="40">
        <v>-6.0882800608828003E-2</v>
      </c>
      <c r="V41" s="53">
        <v>-3</v>
      </c>
    </row>
    <row r="42" spans="2:22" ht="14.45" customHeight="1" thickBot="1" x14ac:dyDescent="0.3">
      <c r="B42" s="31">
        <v>33</v>
      </c>
      <c r="C42" s="32" t="s">
        <v>26</v>
      </c>
      <c r="D42" s="33">
        <v>228</v>
      </c>
      <c r="E42" s="34">
        <v>4.5976084370147807E-3</v>
      </c>
      <c r="F42" s="33">
        <v>105</v>
      </c>
      <c r="G42" s="34">
        <v>2.2512381809995496E-3</v>
      </c>
      <c r="H42" s="35">
        <v>1.1714285714285713</v>
      </c>
      <c r="I42" s="52">
        <v>3</v>
      </c>
      <c r="J42" s="33">
        <v>265</v>
      </c>
      <c r="K42" s="35">
        <v>-0.13962264150943393</v>
      </c>
      <c r="L42" s="52">
        <v>0</v>
      </c>
      <c r="O42" s="31">
        <v>33</v>
      </c>
      <c r="P42" s="32" t="s">
        <v>111</v>
      </c>
      <c r="Q42" s="33">
        <v>1182</v>
      </c>
      <c r="R42" s="34">
        <v>4.6709397994104023E-3</v>
      </c>
      <c r="S42" s="33">
        <v>1609</v>
      </c>
      <c r="T42" s="34">
        <v>6.8257793012166772E-3</v>
      </c>
      <c r="U42" s="35">
        <v>-0.2653822249844624</v>
      </c>
      <c r="V42" s="52">
        <v>-6</v>
      </c>
    </row>
    <row r="43" spans="2:22" ht="14.45" customHeight="1" thickBot="1" x14ac:dyDescent="0.3">
      <c r="B43" s="36">
        <v>34</v>
      </c>
      <c r="C43" s="37" t="s">
        <v>124</v>
      </c>
      <c r="D43" s="38">
        <v>224</v>
      </c>
      <c r="E43" s="39">
        <v>4.5169486398741708E-3</v>
      </c>
      <c r="F43" s="38">
        <v>2</v>
      </c>
      <c r="G43" s="39">
        <v>4.2880727257134278E-5</v>
      </c>
      <c r="H43" s="40">
        <v>111</v>
      </c>
      <c r="I43" s="53">
        <v>17</v>
      </c>
      <c r="J43" s="38">
        <v>226</v>
      </c>
      <c r="K43" s="40">
        <v>-8.8495575221239076E-3</v>
      </c>
      <c r="L43" s="53">
        <v>1</v>
      </c>
      <c r="O43" s="36">
        <v>34</v>
      </c>
      <c r="P43" s="37" t="s">
        <v>105</v>
      </c>
      <c r="Q43" s="38">
        <v>1162</v>
      </c>
      <c r="R43" s="39">
        <v>4.5919052850379762E-3</v>
      </c>
      <c r="S43" s="38">
        <v>1236</v>
      </c>
      <c r="T43" s="39">
        <v>5.2434202711645825E-3</v>
      </c>
      <c r="U43" s="40">
        <v>-5.9870550161812308E-2</v>
      </c>
      <c r="V43" s="53">
        <v>-3</v>
      </c>
    </row>
    <row r="44" spans="2:22" ht="14.45" customHeight="1" thickBot="1" x14ac:dyDescent="0.3">
      <c r="B44" s="31">
        <v>35</v>
      </c>
      <c r="C44" s="32" t="s">
        <v>105</v>
      </c>
      <c r="D44" s="33">
        <v>220</v>
      </c>
      <c r="E44" s="34">
        <v>4.4362888427335609E-3</v>
      </c>
      <c r="F44" s="33">
        <v>279</v>
      </c>
      <c r="G44" s="34">
        <v>5.9818614523702322E-3</v>
      </c>
      <c r="H44" s="35">
        <v>-0.21146953405017921</v>
      </c>
      <c r="I44" s="52">
        <v>-6</v>
      </c>
      <c r="J44" s="33">
        <v>192</v>
      </c>
      <c r="K44" s="35">
        <v>0.14583333333333326</v>
      </c>
      <c r="L44" s="52">
        <v>2</v>
      </c>
      <c r="O44" s="31">
        <v>35</v>
      </c>
      <c r="P44" s="32" t="s">
        <v>119</v>
      </c>
      <c r="Q44" s="33">
        <v>967</v>
      </c>
      <c r="R44" s="34">
        <v>3.8213187699068182E-3</v>
      </c>
      <c r="S44" s="33">
        <v>0</v>
      </c>
      <c r="T44" s="34">
        <v>0</v>
      </c>
      <c r="U44" s="35" t="s">
        <v>179</v>
      </c>
      <c r="V44" s="52" t="s">
        <v>179</v>
      </c>
    </row>
    <row r="45" spans="2:22" ht="14.45" customHeight="1" thickBot="1" x14ac:dyDescent="0.3">
      <c r="B45" s="36">
        <v>36</v>
      </c>
      <c r="C45" s="37" t="s">
        <v>108</v>
      </c>
      <c r="D45" s="38">
        <v>184</v>
      </c>
      <c r="E45" s="39">
        <v>3.7103506684680689E-3</v>
      </c>
      <c r="F45" s="38">
        <v>267</v>
      </c>
      <c r="G45" s="39">
        <v>5.7245770888274261E-3</v>
      </c>
      <c r="H45" s="40">
        <v>-0.31086142322097376</v>
      </c>
      <c r="I45" s="53">
        <v>-6</v>
      </c>
      <c r="J45" s="38">
        <v>219</v>
      </c>
      <c r="K45" s="40">
        <v>-0.15981735159817356</v>
      </c>
      <c r="L45" s="53">
        <v>0</v>
      </c>
      <c r="O45" s="36">
        <v>36</v>
      </c>
      <c r="P45" s="37" t="s">
        <v>106</v>
      </c>
      <c r="Q45" s="38">
        <v>875</v>
      </c>
      <c r="R45" s="39">
        <v>3.4577600037936566E-3</v>
      </c>
      <c r="S45" s="38">
        <v>309</v>
      </c>
      <c r="T45" s="39">
        <v>1.3108550677911456E-3</v>
      </c>
      <c r="U45" s="40">
        <v>1.8317152103559868</v>
      </c>
      <c r="V45" s="53">
        <v>2</v>
      </c>
    </row>
    <row r="46" spans="2:22" ht="14.45" customHeight="1" thickBot="1" x14ac:dyDescent="0.3">
      <c r="B46" s="31">
        <v>37</v>
      </c>
      <c r="C46" s="32" t="s">
        <v>106</v>
      </c>
      <c r="D46" s="33">
        <v>167</v>
      </c>
      <c r="E46" s="34">
        <v>3.3675465306204754E-3</v>
      </c>
      <c r="F46" s="33">
        <v>86</v>
      </c>
      <c r="G46" s="34">
        <v>1.843871272056774E-3</v>
      </c>
      <c r="H46" s="35">
        <v>0.94186046511627897</v>
      </c>
      <c r="I46" s="52">
        <v>0</v>
      </c>
      <c r="J46" s="33">
        <v>140</v>
      </c>
      <c r="K46" s="35">
        <v>0.19285714285714284</v>
      </c>
      <c r="L46" s="52">
        <v>2</v>
      </c>
      <c r="O46" s="31">
        <v>37</v>
      </c>
      <c r="P46" s="32" t="s">
        <v>109</v>
      </c>
      <c r="Q46" s="33">
        <v>811</v>
      </c>
      <c r="R46" s="34">
        <v>3.204849557801892E-3</v>
      </c>
      <c r="S46" s="33">
        <v>891</v>
      </c>
      <c r="T46" s="34">
        <v>3.7798442246016529E-3</v>
      </c>
      <c r="U46" s="35">
        <v>-8.9786756453423155E-2</v>
      </c>
      <c r="V46" s="52">
        <v>-3</v>
      </c>
    </row>
    <row r="47" spans="2:22" ht="14.45" customHeight="1" thickBot="1" x14ac:dyDescent="0.3">
      <c r="B47" s="36">
        <v>38</v>
      </c>
      <c r="C47" s="37" t="s">
        <v>109</v>
      </c>
      <c r="D47" s="38">
        <v>166</v>
      </c>
      <c r="E47" s="39">
        <v>3.3473815813353227E-3</v>
      </c>
      <c r="F47" s="38">
        <v>185</v>
      </c>
      <c r="G47" s="39">
        <v>3.9664672712849212E-3</v>
      </c>
      <c r="H47" s="40">
        <v>-0.10270270270270265</v>
      </c>
      <c r="I47" s="53">
        <v>-4</v>
      </c>
      <c r="J47" s="38">
        <v>151</v>
      </c>
      <c r="K47" s="40">
        <v>9.9337748344370924E-2</v>
      </c>
      <c r="L47" s="53">
        <v>0</v>
      </c>
      <c r="O47" s="36">
        <v>38</v>
      </c>
      <c r="P47" s="37" t="s">
        <v>120</v>
      </c>
      <c r="Q47" s="38">
        <v>749</v>
      </c>
      <c r="R47" s="39">
        <v>2.95984256324737E-3</v>
      </c>
      <c r="S47" s="38">
        <v>1269</v>
      </c>
      <c r="T47" s="39">
        <v>5.3834145017053843E-3</v>
      </c>
      <c r="U47" s="40">
        <v>-0.40977147360126087</v>
      </c>
      <c r="V47" s="53">
        <v>-8</v>
      </c>
    </row>
    <row r="48" spans="2:22" ht="14.45" customHeight="1" thickBot="1" x14ac:dyDescent="0.3">
      <c r="B48" s="31">
        <v>39</v>
      </c>
      <c r="C48" s="32" t="s">
        <v>112</v>
      </c>
      <c r="D48" s="33">
        <v>120</v>
      </c>
      <c r="E48" s="34">
        <v>2.4197939142183056E-3</v>
      </c>
      <c r="F48" s="33">
        <v>0</v>
      </c>
      <c r="G48" s="34">
        <v>0</v>
      </c>
      <c r="H48" s="35" t="s">
        <v>179</v>
      </c>
      <c r="I48" s="52" t="s">
        <v>179</v>
      </c>
      <c r="J48" s="33">
        <v>95</v>
      </c>
      <c r="K48" s="35">
        <v>0.26315789473684204</v>
      </c>
      <c r="L48" s="52">
        <v>3</v>
      </c>
      <c r="O48" s="31">
        <v>39</v>
      </c>
      <c r="P48" s="32" t="s">
        <v>124</v>
      </c>
      <c r="Q48" s="33">
        <v>732</v>
      </c>
      <c r="R48" s="34">
        <v>2.8926632260308075E-3</v>
      </c>
      <c r="S48" s="33">
        <v>2</v>
      </c>
      <c r="T48" s="34">
        <v>8.4844988206546635E-6</v>
      </c>
      <c r="U48" s="35">
        <v>365</v>
      </c>
      <c r="V48" s="52">
        <v>22</v>
      </c>
    </row>
    <row r="49" spans="2:22" ht="14.45" customHeight="1" thickBot="1" x14ac:dyDescent="0.3">
      <c r="B49" s="36">
        <v>40</v>
      </c>
      <c r="C49" s="37" t="s">
        <v>120</v>
      </c>
      <c r="D49" s="38">
        <v>119</v>
      </c>
      <c r="E49" s="39">
        <v>2.3996289649331533E-3</v>
      </c>
      <c r="F49" s="38">
        <v>228</v>
      </c>
      <c r="G49" s="39">
        <v>4.8884029073133078E-3</v>
      </c>
      <c r="H49" s="40">
        <v>-0.47807017543859653</v>
      </c>
      <c r="I49" s="53">
        <v>-8</v>
      </c>
      <c r="J49" s="38">
        <v>282</v>
      </c>
      <c r="K49" s="40">
        <v>-0.57801418439716312</v>
      </c>
      <c r="L49" s="53">
        <v>-9</v>
      </c>
      <c r="O49" s="36">
        <v>40</v>
      </c>
      <c r="P49" s="37" t="s">
        <v>112</v>
      </c>
      <c r="Q49" s="38">
        <v>529</v>
      </c>
      <c r="R49" s="39">
        <v>2.0904629051506792E-3</v>
      </c>
      <c r="S49" s="38">
        <v>3</v>
      </c>
      <c r="T49" s="39">
        <v>1.2726748230981996E-5</v>
      </c>
      <c r="U49" s="40">
        <v>175.33333333333334</v>
      </c>
      <c r="V49" s="53">
        <v>18</v>
      </c>
    </row>
    <row r="50" spans="2:22" ht="14.45" customHeight="1" thickBot="1" x14ac:dyDescent="0.3">
      <c r="B50" s="31">
        <v>41</v>
      </c>
      <c r="C50" s="32" t="s">
        <v>114</v>
      </c>
      <c r="D50" s="33">
        <v>112</v>
      </c>
      <c r="E50" s="34">
        <v>2.2584743199370854E-3</v>
      </c>
      <c r="F50" s="33">
        <v>0</v>
      </c>
      <c r="G50" s="34">
        <v>0</v>
      </c>
      <c r="H50" s="35" t="s">
        <v>179</v>
      </c>
      <c r="I50" s="52" t="s">
        <v>179</v>
      </c>
      <c r="J50" s="33">
        <v>126</v>
      </c>
      <c r="K50" s="35">
        <v>-0.11111111111111116</v>
      </c>
      <c r="L50" s="52">
        <v>-1</v>
      </c>
      <c r="O50" s="31">
        <v>41</v>
      </c>
      <c r="P50" s="32" t="s">
        <v>114</v>
      </c>
      <c r="Q50" s="33">
        <v>501</v>
      </c>
      <c r="R50" s="34">
        <v>1.9798145850292823E-3</v>
      </c>
      <c r="S50" s="33">
        <v>0</v>
      </c>
      <c r="T50" s="34">
        <v>0</v>
      </c>
      <c r="U50" s="35" t="s">
        <v>179</v>
      </c>
      <c r="V50" s="52" t="s">
        <v>179</v>
      </c>
    </row>
    <row r="51" spans="2:22" ht="14.45" customHeight="1" thickBot="1" x14ac:dyDescent="0.3">
      <c r="B51" s="36">
        <v>42</v>
      </c>
      <c r="C51" s="37" t="s">
        <v>122</v>
      </c>
      <c r="D51" s="38">
        <v>106</v>
      </c>
      <c r="E51" s="39">
        <v>2.1374846242261701E-3</v>
      </c>
      <c r="F51" s="38">
        <v>73</v>
      </c>
      <c r="G51" s="39">
        <v>1.5651465448854012E-3</v>
      </c>
      <c r="H51" s="40">
        <v>0.45205479452054798</v>
      </c>
      <c r="I51" s="53">
        <v>-4</v>
      </c>
      <c r="J51" s="38">
        <v>41</v>
      </c>
      <c r="K51" s="40">
        <v>1.5853658536585367</v>
      </c>
      <c r="L51" s="53">
        <v>6</v>
      </c>
      <c r="O51" s="36">
        <v>42</v>
      </c>
      <c r="P51" s="37" t="s">
        <v>118</v>
      </c>
      <c r="Q51" s="38">
        <v>371</v>
      </c>
      <c r="R51" s="39">
        <v>1.4660902416085105E-3</v>
      </c>
      <c r="S51" s="38">
        <v>588</v>
      </c>
      <c r="T51" s="39">
        <v>2.4944426532724712E-3</v>
      </c>
      <c r="U51" s="40">
        <v>-0.36904761904761907</v>
      </c>
      <c r="V51" s="53">
        <v>-6</v>
      </c>
    </row>
    <row r="52" spans="2:22" ht="14.45" customHeight="1" thickBot="1" x14ac:dyDescent="0.3">
      <c r="B52" s="31">
        <v>43</v>
      </c>
      <c r="C52" s="32" t="s">
        <v>118</v>
      </c>
      <c r="D52" s="33">
        <v>99</v>
      </c>
      <c r="E52" s="34">
        <v>1.9963299792301022E-3</v>
      </c>
      <c r="F52" s="33">
        <v>126</v>
      </c>
      <c r="G52" s="34">
        <v>2.7014858171994596E-3</v>
      </c>
      <c r="H52" s="35">
        <v>-0.2142857142857143</v>
      </c>
      <c r="I52" s="52">
        <v>-8</v>
      </c>
      <c r="J52" s="33">
        <v>100</v>
      </c>
      <c r="K52" s="35">
        <v>-1.0000000000000009E-2</v>
      </c>
      <c r="L52" s="52">
        <v>-2</v>
      </c>
      <c r="O52" s="31">
        <v>43</v>
      </c>
      <c r="P52" s="32" t="s">
        <v>122</v>
      </c>
      <c r="Q52" s="33">
        <v>303</v>
      </c>
      <c r="R52" s="34">
        <v>1.1973728927422605E-3</v>
      </c>
      <c r="S52" s="33">
        <v>572</v>
      </c>
      <c r="T52" s="34">
        <v>2.4265666627072339E-3</v>
      </c>
      <c r="U52" s="35">
        <v>-0.47027972027972031</v>
      </c>
      <c r="V52" s="52">
        <v>-6</v>
      </c>
    </row>
    <row r="53" spans="2:22" ht="14.45" customHeight="1" thickBot="1" x14ac:dyDescent="0.3">
      <c r="B53" s="36">
        <v>44</v>
      </c>
      <c r="C53" s="37" t="s">
        <v>123</v>
      </c>
      <c r="D53" s="38">
        <v>85</v>
      </c>
      <c r="E53" s="39">
        <v>1.7140206892379665E-3</v>
      </c>
      <c r="F53" s="38">
        <v>57</v>
      </c>
      <c r="G53" s="39">
        <v>1.222100726828327E-3</v>
      </c>
      <c r="H53" s="40">
        <v>0.49122807017543857</v>
      </c>
      <c r="I53" s="53">
        <v>-5</v>
      </c>
      <c r="J53" s="38">
        <v>63</v>
      </c>
      <c r="K53" s="40">
        <v>0.3492063492063493</v>
      </c>
      <c r="L53" s="53">
        <v>1</v>
      </c>
      <c r="O53" s="36">
        <v>44</v>
      </c>
      <c r="P53" s="37" t="s">
        <v>117</v>
      </c>
      <c r="Q53" s="38">
        <v>278</v>
      </c>
      <c r="R53" s="39">
        <v>1.0985797497767276E-3</v>
      </c>
      <c r="S53" s="38">
        <v>214</v>
      </c>
      <c r="T53" s="39">
        <v>9.0784137381004905E-4</v>
      </c>
      <c r="U53" s="40">
        <v>0.2990654205607477</v>
      </c>
      <c r="V53" s="53">
        <v>-4</v>
      </c>
    </row>
    <row r="54" spans="2:22" ht="14.45" customHeight="1" thickBot="1" x14ac:dyDescent="0.3">
      <c r="B54" s="31">
        <v>45</v>
      </c>
      <c r="C54" s="32" t="s">
        <v>115</v>
      </c>
      <c r="D54" s="33">
        <v>48</v>
      </c>
      <c r="E54" s="34">
        <v>9.6791756568732228E-4</v>
      </c>
      <c r="F54" s="33">
        <v>4</v>
      </c>
      <c r="G54" s="34">
        <v>8.5761454514268556E-5</v>
      </c>
      <c r="H54" s="35">
        <v>11</v>
      </c>
      <c r="I54" s="52">
        <v>-1</v>
      </c>
      <c r="J54" s="33">
        <v>43</v>
      </c>
      <c r="K54" s="35">
        <v>0.11627906976744184</v>
      </c>
      <c r="L54" s="52">
        <v>2</v>
      </c>
      <c r="O54" s="31">
        <v>45</v>
      </c>
      <c r="P54" s="32" t="s">
        <v>123</v>
      </c>
      <c r="Q54" s="33">
        <v>242</v>
      </c>
      <c r="R54" s="34">
        <v>9.5631762390635988E-4</v>
      </c>
      <c r="S54" s="33">
        <v>283</v>
      </c>
      <c r="T54" s="34">
        <v>1.200556583122635E-3</v>
      </c>
      <c r="U54" s="35">
        <v>-0.14487632508833925</v>
      </c>
      <c r="V54" s="52">
        <v>-6</v>
      </c>
    </row>
    <row r="55" spans="2:22" ht="14.45" customHeight="1" thickBot="1" x14ac:dyDescent="0.3">
      <c r="B55" s="36">
        <v>46</v>
      </c>
      <c r="C55" s="37" t="s">
        <v>117</v>
      </c>
      <c r="D55" s="38">
        <v>43</v>
      </c>
      <c r="E55" s="39">
        <v>8.6709281926155961E-4</v>
      </c>
      <c r="F55" s="38">
        <v>33</v>
      </c>
      <c r="G55" s="39">
        <v>7.0753199974271565E-4</v>
      </c>
      <c r="H55" s="40">
        <v>0.30303030303030298</v>
      </c>
      <c r="I55" s="53">
        <v>-6</v>
      </c>
      <c r="J55" s="38">
        <v>77</v>
      </c>
      <c r="K55" s="40">
        <v>-0.44155844155844159</v>
      </c>
      <c r="L55" s="53">
        <v>-3</v>
      </c>
      <c r="O55" s="36">
        <v>46</v>
      </c>
      <c r="P55" s="37" t="s">
        <v>116</v>
      </c>
      <c r="Q55" s="38">
        <v>222</v>
      </c>
      <c r="R55" s="39">
        <v>8.7728310953393343E-4</v>
      </c>
      <c r="S55" s="38">
        <v>3</v>
      </c>
      <c r="T55" s="39">
        <v>1.2726748230981996E-5</v>
      </c>
      <c r="U55" s="40">
        <v>73</v>
      </c>
      <c r="V55" s="53">
        <v>12</v>
      </c>
    </row>
    <row r="56" spans="2:22" ht="14.45" customHeight="1" thickBot="1" x14ac:dyDescent="0.3">
      <c r="B56" s="31">
        <v>47</v>
      </c>
      <c r="C56" s="32" t="s">
        <v>113</v>
      </c>
      <c r="D56" s="33">
        <v>40</v>
      </c>
      <c r="E56" s="34">
        <v>8.0659797140610187E-4</v>
      </c>
      <c r="F56" s="33">
        <v>0</v>
      </c>
      <c r="G56" s="34">
        <v>0</v>
      </c>
      <c r="H56" s="35" t="s">
        <v>179</v>
      </c>
      <c r="I56" s="52" t="s">
        <v>179</v>
      </c>
      <c r="J56" s="33">
        <v>32</v>
      </c>
      <c r="K56" s="35">
        <v>0.25</v>
      </c>
      <c r="L56" s="52">
        <v>2</v>
      </c>
      <c r="O56" s="31" t="s">
        <v>179</v>
      </c>
      <c r="P56" s="32" t="s">
        <v>121</v>
      </c>
      <c r="Q56" s="33">
        <v>222</v>
      </c>
      <c r="R56" s="34">
        <v>8.7728310953393343E-4</v>
      </c>
      <c r="S56" s="33">
        <v>0</v>
      </c>
      <c r="T56" s="34">
        <v>0</v>
      </c>
      <c r="U56" s="35" t="s">
        <v>179</v>
      </c>
      <c r="V56" s="52" t="s">
        <v>179</v>
      </c>
    </row>
    <row r="57" spans="2:22" ht="14.45" customHeight="1" thickBot="1" x14ac:dyDescent="0.3">
      <c r="B57" s="36" t="s">
        <v>179</v>
      </c>
      <c r="C57" s="37" t="s">
        <v>121</v>
      </c>
      <c r="D57" s="38">
        <v>40</v>
      </c>
      <c r="E57" s="39">
        <v>8.0659797140610187E-4</v>
      </c>
      <c r="F57" s="38">
        <v>0</v>
      </c>
      <c r="G57" s="39">
        <v>0</v>
      </c>
      <c r="H57" s="40" t="s">
        <v>179</v>
      </c>
      <c r="I57" s="53" t="s">
        <v>179</v>
      </c>
      <c r="J57" s="38">
        <v>67</v>
      </c>
      <c r="K57" s="40">
        <v>-0.40298507462686572</v>
      </c>
      <c r="L57" s="53">
        <v>-3</v>
      </c>
      <c r="O57" s="36">
        <v>48</v>
      </c>
      <c r="P57" s="37" t="s">
        <v>115</v>
      </c>
      <c r="Q57" s="38">
        <v>203</v>
      </c>
      <c r="R57" s="39">
        <v>8.0220032088012833E-4</v>
      </c>
      <c r="S57" s="38">
        <v>16</v>
      </c>
      <c r="T57" s="39">
        <v>6.7875990565237308E-5</v>
      </c>
      <c r="U57" s="40">
        <v>11.6875</v>
      </c>
      <c r="V57" s="53">
        <v>0</v>
      </c>
    </row>
    <row r="58" spans="2:22" ht="14.45" customHeight="1" thickBot="1" x14ac:dyDescent="0.3">
      <c r="B58" s="31">
        <v>49</v>
      </c>
      <c r="C58" s="32" t="s">
        <v>116</v>
      </c>
      <c r="D58" s="33">
        <v>26</v>
      </c>
      <c r="E58" s="34">
        <v>5.2428868141396619E-4</v>
      </c>
      <c r="F58" s="33">
        <v>0</v>
      </c>
      <c r="G58" s="34">
        <v>0</v>
      </c>
      <c r="H58" s="35" t="s">
        <v>179</v>
      </c>
      <c r="I58" s="52" t="s">
        <v>179</v>
      </c>
      <c r="J58" s="33">
        <v>53</v>
      </c>
      <c r="K58" s="35">
        <v>-0.50943396226415094</v>
      </c>
      <c r="L58" s="52">
        <v>-3</v>
      </c>
      <c r="O58" s="31">
        <v>49</v>
      </c>
      <c r="P58" s="32" t="s">
        <v>113</v>
      </c>
      <c r="Q58" s="33">
        <v>150</v>
      </c>
      <c r="R58" s="34">
        <v>5.9275885779319832E-4</v>
      </c>
      <c r="S58" s="33">
        <v>0</v>
      </c>
      <c r="T58" s="34">
        <v>0</v>
      </c>
      <c r="U58" s="35" t="s">
        <v>179</v>
      </c>
      <c r="V58" s="52" t="s">
        <v>179</v>
      </c>
    </row>
    <row r="59" spans="2:22" ht="14.45" customHeight="1" thickBot="1" x14ac:dyDescent="0.3">
      <c r="B59" s="36">
        <v>50</v>
      </c>
      <c r="C59" s="37" t="s">
        <v>187</v>
      </c>
      <c r="D59" s="38">
        <v>11</v>
      </c>
      <c r="E59" s="39">
        <v>2.2181444213667802E-4</v>
      </c>
      <c r="F59" s="38">
        <v>6</v>
      </c>
      <c r="G59" s="39">
        <v>1.2864218177140285E-4</v>
      </c>
      <c r="H59" s="40">
        <v>0.83333333333333326</v>
      </c>
      <c r="I59" s="53">
        <v>-7</v>
      </c>
      <c r="J59" s="38">
        <v>14</v>
      </c>
      <c r="K59" s="40">
        <v>-0.2142857142857143</v>
      </c>
      <c r="L59" s="53">
        <v>1</v>
      </c>
      <c r="O59" s="36">
        <v>50</v>
      </c>
      <c r="P59" s="37" t="s">
        <v>187</v>
      </c>
      <c r="Q59" s="38">
        <v>51</v>
      </c>
      <c r="R59" s="39">
        <v>2.0153801164968742E-4</v>
      </c>
      <c r="S59" s="38">
        <v>40</v>
      </c>
      <c r="T59" s="39">
        <v>1.6968997641309328E-4</v>
      </c>
      <c r="U59" s="40">
        <v>0.27499999999999991</v>
      </c>
      <c r="V59" s="53">
        <v>-9</v>
      </c>
    </row>
    <row r="60" spans="2:22" ht="14.45" customHeight="1" thickBot="1" x14ac:dyDescent="0.3">
      <c r="B60" s="84" t="s">
        <v>125</v>
      </c>
      <c r="C60" s="85"/>
      <c r="D60" s="41">
        <f>SUM(D10:D59)</f>
        <v>49515</v>
      </c>
      <c r="E60" s="42">
        <f>D60/D62</f>
        <v>0.99846746385432839</v>
      </c>
      <c r="F60" s="41">
        <f>SUM(F10:F59)</f>
        <v>46586</v>
      </c>
      <c r="G60" s="42">
        <f>F60/F62</f>
        <v>0.99882078000042884</v>
      </c>
      <c r="H60" s="43">
        <f>D60/F60-1</f>
        <v>6.2872966127162755E-2</v>
      </c>
      <c r="I60" s="54"/>
      <c r="J60" s="41">
        <f>SUM(J10:J59)</f>
        <v>51726</v>
      </c>
      <c r="K60" s="42">
        <f>E60/J60-1</f>
        <v>-0.99998069699060721</v>
      </c>
      <c r="L60" s="41"/>
      <c r="O60" s="84" t="s">
        <v>125</v>
      </c>
      <c r="P60" s="85"/>
      <c r="Q60" s="41">
        <f>SUM(Q10:Q59)</f>
        <v>252663</v>
      </c>
      <c r="R60" s="42">
        <f>Q60/Q62</f>
        <v>0.9984548752440191</v>
      </c>
      <c r="S60" s="41">
        <f>SUM(S10:S59)</f>
        <v>235473</v>
      </c>
      <c r="T60" s="42">
        <f>S60/S62</f>
        <v>0.99893519539800779</v>
      </c>
      <c r="U60" s="43">
        <f>Q60/S60-1</f>
        <v>7.3002000229325681E-2</v>
      </c>
      <c r="V60" s="54"/>
    </row>
    <row r="61" spans="2:22" ht="14.45" customHeight="1" thickBot="1" x14ac:dyDescent="0.3">
      <c r="B61" s="84" t="s">
        <v>12</v>
      </c>
      <c r="C61" s="85"/>
      <c r="D61" s="41">
        <f>D62-SUM(D10:D59)</f>
        <v>76</v>
      </c>
      <c r="E61" s="42">
        <f>D61/D62</f>
        <v>1.5325361456715936E-3</v>
      </c>
      <c r="F61" s="41">
        <f>F62-SUM(F10:F59)</f>
        <v>55</v>
      </c>
      <c r="G61" s="42">
        <f>F61/F62</f>
        <v>1.1792199995711928E-3</v>
      </c>
      <c r="H61" s="43">
        <f>D61/F61-1</f>
        <v>0.38181818181818183</v>
      </c>
      <c r="I61" s="54"/>
      <c r="J61" s="41">
        <f>J62-SUM(J10:J59)</f>
        <v>98</v>
      </c>
      <c r="K61" s="42">
        <f>E61/J61-1</f>
        <v>-0.99998436187606454</v>
      </c>
      <c r="L61" s="41"/>
      <c r="O61" s="84" t="s">
        <v>12</v>
      </c>
      <c r="P61" s="85"/>
      <c r="Q61" s="41">
        <f>Q62-SUM(Q10:Q59)</f>
        <v>391</v>
      </c>
      <c r="R61" s="42">
        <f>Q61/Q62</f>
        <v>1.5451247559809369E-3</v>
      </c>
      <c r="S61" s="41">
        <f>S62-SUM(S10:S59)</f>
        <v>251</v>
      </c>
      <c r="T61" s="42">
        <f>S61/S62</f>
        <v>1.0648046019921603E-3</v>
      </c>
      <c r="U61" s="43">
        <f>Q61/S61-1</f>
        <v>0.55776892430278879</v>
      </c>
      <c r="V61" s="55"/>
    </row>
    <row r="62" spans="2:22" ht="14.45" customHeight="1" thickBot="1" x14ac:dyDescent="0.3">
      <c r="B62" s="86" t="s">
        <v>34</v>
      </c>
      <c r="C62" s="87"/>
      <c r="D62" s="44">
        <v>49591</v>
      </c>
      <c r="E62" s="45">
        <v>1</v>
      </c>
      <c r="F62" s="44">
        <v>46641</v>
      </c>
      <c r="G62" s="45">
        <v>1</v>
      </c>
      <c r="H62" s="46">
        <v>6.3249072704273157E-2</v>
      </c>
      <c r="I62" s="56"/>
      <c r="J62" s="44">
        <v>51824</v>
      </c>
      <c r="K62" s="46">
        <v>-4.3088144489039859E-2</v>
      </c>
      <c r="L62" s="44"/>
      <c r="N62" s="47"/>
      <c r="O62" s="86" t="s">
        <v>34</v>
      </c>
      <c r="P62" s="87"/>
      <c r="Q62" s="44">
        <v>253054</v>
      </c>
      <c r="R62" s="45">
        <v>1</v>
      </c>
      <c r="S62" s="44">
        <v>235724</v>
      </c>
      <c r="T62" s="45">
        <v>1</v>
      </c>
      <c r="U62" s="46">
        <v>7.3518182280972733E-2</v>
      </c>
      <c r="V62" s="56"/>
    </row>
    <row r="63" spans="2:22" ht="14.45" customHeight="1" x14ac:dyDescent="0.25">
      <c r="B63" s="48" t="s">
        <v>68</v>
      </c>
    </row>
    <row r="64" spans="2:22" x14ac:dyDescent="0.25">
      <c r="B64" s="49" t="s">
        <v>67</v>
      </c>
    </row>
    <row r="66" spans="2:22" x14ac:dyDescent="0.25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2:22" x14ac:dyDescent="0.25">
      <c r="B67" s="68" t="s">
        <v>188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N67" s="50"/>
      <c r="O67" s="68" t="s">
        <v>144</v>
      </c>
      <c r="P67" s="68"/>
      <c r="Q67" s="68"/>
      <c r="R67" s="68"/>
      <c r="S67" s="68"/>
      <c r="T67" s="68"/>
      <c r="U67" s="68"/>
      <c r="V67" s="68"/>
    </row>
    <row r="68" spans="2:22" ht="15.75" thickBot="1" x14ac:dyDescent="0.3">
      <c r="B68" s="98" t="s">
        <v>189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N68" s="50"/>
      <c r="O68" s="110" t="s">
        <v>145</v>
      </c>
      <c r="P68" s="110"/>
      <c r="Q68" s="110"/>
      <c r="R68" s="110"/>
      <c r="S68" s="110"/>
      <c r="T68" s="110"/>
      <c r="U68" s="110"/>
      <c r="V68" s="110"/>
    </row>
    <row r="69" spans="2:22" x14ac:dyDescent="0.25">
      <c r="B69" s="70" t="s">
        <v>0</v>
      </c>
      <c r="C69" s="72" t="s">
        <v>1</v>
      </c>
      <c r="D69" s="74" t="s">
        <v>168</v>
      </c>
      <c r="E69" s="75"/>
      <c r="F69" s="75"/>
      <c r="G69" s="75"/>
      <c r="H69" s="75"/>
      <c r="I69" s="76"/>
      <c r="J69" s="74" t="s">
        <v>158</v>
      </c>
      <c r="K69" s="75"/>
      <c r="L69" s="76"/>
      <c r="O69" s="70" t="s">
        <v>0</v>
      </c>
      <c r="P69" s="72" t="s">
        <v>39</v>
      </c>
      <c r="Q69" s="74" t="s">
        <v>174</v>
      </c>
      <c r="R69" s="75"/>
      <c r="S69" s="75"/>
      <c r="T69" s="75"/>
      <c r="U69" s="75"/>
      <c r="V69" s="76"/>
    </row>
    <row r="70" spans="2:22" ht="15" customHeight="1" thickBot="1" x14ac:dyDescent="0.3">
      <c r="B70" s="71"/>
      <c r="C70" s="73"/>
      <c r="D70" s="77" t="s">
        <v>169</v>
      </c>
      <c r="E70" s="78"/>
      <c r="F70" s="78"/>
      <c r="G70" s="78"/>
      <c r="H70" s="78"/>
      <c r="I70" s="79"/>
      <c r="J70" s="77" t="s">
        <v>159</v>
      </c>
      <c r="K70" s="78"/>
      <c r="L70" s="79"/>
      <c r="O70" s="71"/>
      <c r="P70" s="73"/>
      <c r="Q70" s="77" t="s">
        <v>181</v>
      </c>
      <c r="R70" s="78"/>
      <c r="S70" s="78"/>
      <c r="T70" s="78"/>
      <c r="U70" s="78"/>
      <c r="V70" s="79"/>
    </row>
    <row r="71" spans="2:22" ht="15" customHeight="1" x14ac:dyDescent="0.25">
      <c r="B71" s="71"/>
      <c r="C71" s="73"/>
      <c r="D71" s="80">
        <v>2026</v>
      </c>
      <c r="E71" s="81"/>
      <c r="F71" s="80">
        <v>2025</v>
      </c>
      <c r="G71" s="81"/>
      <c r="H71" s="88" t="s">
        <v>5</v>
      </c>
      <c r="I71" s="88" t="s">
        <v>42</v>
      </c>
      <c r="J71" s="88">
        <v>2026</v>
      </c>
      <c r="K71" s="88" t="s">
        <v>170</v>
      </c>
      <c r="L71" s="90" t="s">
        <v>172</v>
      </c>
      <c r="O71" s="71"/>
      <c r="P71" s="73"/>
      <c r="Q71" s="80">
        <v>2026</v>
      </c>
      <c r="R71" s="81"/>
      <c r="S71" s="80">
        <v>2025</v>
      </c>
      <c r="T71" s="81"/>
      <c r="U71" s="88" t="s">
        <v>5</v>
      </c>
      <c r="V71" s="90" t="s">
        <v>63</v>
      </c>
    </row>
    <row r="72" spans="2:22" ht="15" customHeight="1" thickBot="1" x14ac:dyDescent="0.3">
      <c r="B72" s="92" t="s">
        <v>6</v>
      </c>
      <c r="C72" s="94" t="s">
        <v>7</v>
      </c>
      <c r="D72" s="82"/>
      <c r="E72" s="83"/>
      <c r="F72" s="82"/>
      <c r="G72" s="83"/>
      <c r="H72" s="89"/>
      <c r="I72" s="89"/>
      <c r="J72" s="89"/>
      <c r="K72" s="89"/>
      <c r="L72" s="91"/>
      <c r="O72" s="92" t="s">
        <v>6</v>
      </c>
      <c r="P72" s="94" t="s">
        <v>39</v>
      </c>
      <c r="Q72" s="82"/>
      <c r="R72" s="83"/>
      <c r="S72" s="82"/>
      <c r="T72" s="83"/>
      <c r="U72" s="89"/>
      <c r="V72" s="91"/>
    </row>
    <row r="73" spans="2:22" ht="15" customHeight="1" x14ac:dyDescent="0.25">
      <c r="B73" s="92"/>
      <c r="C73" s="94"/>
      <c r="D73" s="25" t="s">
        <v>8</v>
      </c>
      <c r="E73" s="26" t="s">
        <v>2</v>
      </c>
      <c r="F73" s="25" t="s">
        <v>8</v>
      </c>
      <c r="G73" s="26" t="s">
        <v>2</v>
      </c>
      <c r="H73" s="96" t="s">
        <v>9</v>
      </c>
      <c r="I73" s="96" t="s">
        <v>43</v>
      </c>
      <c r="J73" s="96" t="s">
        <v>8</v>
      </c>
      <c r="K73" s="96" t="s">
        <v>171</v>
      </c>
      <c r="L73" s="99" t="s">
        <v>173</v>
      </c>
      <c r="O73" s="92"/>
      <c r="P73" s="94"/>
      <c r="Q73" s="25" t="s">
        <v>8</v>
      </c>
      <c r="R73" s="26" t="s">
        <v>2</v>
      </c>
      <c r="S73" s="25" t="s">
        <v>8</v>
      </c>
      <c r="T73" s="26" t="s">
        <v>2</v>
      </c>
      <c r="U73" s="96" t="s">
        <v>9</v>
      </c>
      <c r="V73" s="99" t="s">
        <v>64</v>
      </c>
    </row>
    <row r="74" spans="2:22" ht="15" customHeight="1" thickBot="1" x14ac:dyDescent="0.3">
      <c r="B74" s="93"/>
      <c r="C74" s="95"/>
      <c r="D74" s="28" t="s">
        <v>10</v>
      </c>
      <c r="E74" s="29" t="s">
        <v>11</v>
      </c>
      <c r="F74" s="28" t="s">
        <v>10</v>
      </c>
      <c r="G74" s="29" t="s">
        <v>11</v>
      </c>
      <c r="H74" s="97"/>
      <c r="I74" s="97"/>
      <c r="J74" s="97" t="s">
        <v>10</v>
      </c>
      <c r="K74" s="97"/>
      <c r="L74" s="100"/>
      <c r="O74" s="93"/>
      <c r="P74" s="95"/>
      <c r="Q74" s="28" t="s">
        <v>10</v>
      </c>
      <c r="R74" s="29" t="s">
        <v>11</v>
      </c>
      <c r="S74" s="28" t="s">
        <v>10</v>
      </c>
      <c r="T74" s="29" t="s">
        <v>11</v>
      </c>
      <c r="U74" s="97"/>
      <c r="V74" s="100"/>
    </row>
    <row r="75" spans="2:22" ht="15.75" thickBot="1" x14ac:dyDescent="0.3">
      <c r="B75" s="31">
        <v>1</v>
      </c>
      <c r="C75" s="32" t="s">
        <v>45</v>
      </c>
      <c r="D75" s="33">
        <v>1738</v>
      </c>
      <c r="E75" s="34">
        <v>3.504668185759513E-2</v>
      </c>
      <c r="F75" s="33">
        <v>1909</v>
      </c>
      <c r="G75" s="34">
        <v>4.092965416693467E-2</v>
      </c>
      <c r="H75" s="35">
        <v>-8.9575694080670454E-2</v>
      </c>
      <c r="I75" s="52">
        <v>0</v>
      </c>
      <c r="J75" s="33">
        <v>1802</v>
      </c>
      <c r="K75" s="35">
        <v>-3.5516093229744694E-2</v>
      </c>
      <c r="L75" s="52">
        <v>0</v>
      </c>
      <c r="O75" s="31">
        <v>1</v>
      </c>
      <c r="P75" s="32" t="s">
        <v>45</v>
      </c>
      <c r="Q75" s="33">
        <v>10061</v>
      </c>
      <c r="R75" s="34">
        <v>3.975831245504912E-2</v>
      </c>
      <c r="S75" s="33">
        <v>9412</v>
      </c>
      <c r="T75" s="34">
        <v>3.9928051450000848E-2</v>
      </c>
      <c r="U75" s="35">
        <v>6.8954526136846495E-2</v>
      </c>
      <c r="V75" s="52">
        <v>0</v>
      </c>
    </row>
    <row r="76" spans="2:22" ht="15" customHeight="1" thickBot="1" x14ac:dyDescent="0.3">
      <c r="B76" s="36">
        <v>2</v>
      </c>
      <c r="C76" s="37" t="s">
        <v>35</v>
      </c>
      <c r="D76" s="38">
        <v>1578</v>
      </c>
      <c r="E76" s="39">
        <v>3.1820289971970721E-2</v>
      </c>
      <c r="F76" s="38">
        <v>1699</v>
      </c>
      <c r="G76" s="39">
        <v>3.6427177804935575E-2</v>
      </c>
      <c r="H76" s="40">
        <v>-7.1218363743378421E-2</v>
      </c>
      <c r="I76" s="53">
        <v>0</v>
      </c>
      <c r="J76" s="38">
        <v>1739</v>
      </c>
      <c r="K76" s="40">
        <v>-9.2581943645773435E-2</v>
      </c>
      <c r="L76" s="53">
        <v>0</v>
      </c>
      <c r="O76" s="36">
        <v>2</v>
      </c>
      <c r="P76" s="37" t="s">
        <v>35</v>
      </c>
      <c r="Q76" s="38">
        <v>8939</v>
      </c>
      <c r="R76" s="39">
        <v>3.5324476198755998E-2</v>
      </c>
      <c r="S76" s="38">
        <v>7846</v>
      </c>
      <c r="T76" s="39">
        <v>3.3284688873428246E-2</v>
      </c>
      <c r="U76" s="40">
        <v>0.13930665307162893</v>
      </c>
      <c r="V76" s="53">
        <v>0</v>
      </c>
    </row>
    <row r="77" spans="2:22" ht="15" customHeight="1" thickBot="1" x14ac:dyDescent="0.3">
      <c r="B77" s="31">
        <v>3</v>
      </c>
      <c r="C77" s="32" t="s">
        <v>38</v>
      </c>
      <c r="D77" s="33">
        <v>1407</v>
      </c>
      <c r="E77" s="34">
        <v>2.8372083644209636E-2</v>
      </c>
      <c r="F77" s="33">
        <v>1108</v>
      </c>
      <c r="G77" s="34">
        <v>2.3755922900452392E-2</v>
      </c>
      <c r="H77" s="35">
        <v>0.2698555956678701</v>
      </c>
      <c r="I77" s="52">
        <v>1</v>
      </c>
      <c r="J77" s="33">
        <v>1478</v>
      </c>
      <c r="K77" s="35">
        <v>-4.8037889039242221E-2</v>
      </c>
      <c r="L77" s="52">
        <v>0</v>
      </c>
      <c r="O77" s="31">
        <v>3</v>
      </c>
      <c r="P77" s="32" t="s">
        <v>38</v>
      </c>
      <c r="Q77" s="33">
        <v>6272</v>
      </c>
      <c r="R77" s="34">
        <v>2.4785223707192931E-2</v>
      </c>
      <c r="S77" s="33">
        <v>5704</v>
      </c>
      <c r="T77" s="34">
        <v>2.4197790636507101E-2</v>
      </c>
      <c r="U77" s="35">
        <v>9.9579242636746113E-2</v>
      </c>
      <c r="V77" s="52">
        <v>1</v>
      </c>
    </row>
    <row r="78" spans="2:22" ht="15.75" thickBot="1" x14ac:dyDescent="0.3">
      <c r="B78" s="36">
        <v>4</v>
      </c>
      <c r="C78" s="37" t="s">
        <v>46</v>
      </c>
      <c r="D78" s="38">
        <v>1253</v>
      </c>
      <c r="E78" s="39">
        <v>2.5266681454296142E-2</v>
      </c>
      <c r="F78" s="38">
        <v>772</v>
      </c>
      <c r="G78" s="39">
        <v>1.6551960721253832E-2</v>
      </c>
      <c r="H78" s="40">
        <v>0.62305699481865284</v>
      </c>
      <c r="I78" s="53">
        <v>6</v>
      </c>
      <c r="J78" s="38">
        <v>1221</v>
      </c>
      <c r="K78" s="40">
        <v>2.6208026208026203E-2</v>
      </c>
      <c r="L78" s="53">
        <v>1</v>
      </c>
      <c r="O78" s="36">
        <v>4</v>
      </c>
      <c r="P78" s="37" t="s">
        <v>54</v>
      </c>
      <c r="Q78" s="38">
        <v>5924</v>
      </c>
      <c r="R78" s="39">
        <v>2.341002315711271E-2</v>
      </c>
      <c r="S78" s="38">
        <v>6848</v>
      </c>
      <c r="T78" s="39">
        <v>2.905092396192157E-2</v>
      </c>
      <c r="U78" s="40">
        <v>-0.13492990654205606</v>
      </c>
      <c r="V78" s="53">
        <v>-1</v>
      </c>
    </row>
    <row r="79" spans="2:22" ht="15" customHeight="1" thickBot="1" x14ac:dyDescent="0.3">
      <c r="B79" s="31">
        <v>5</v>
      </c>
      <c r="C79" s="32" t="s">
        <v>54</v>
      </c>
      <c r="D79" s="33">
        <v>1159</v>
      </c>
      <c r="E79" s="34">
        <v>2.3371176221491805E-2</v>
      </c>
      <c r="F79" s="33">
        <v>1104</v>
      </c>
      <c r="G79" s="34">
        <v>2.3670161445938122E-2</v>
      </c>
      <c r="H79" s="35">
        <v>4.98188405797102E-2</v>
      </c>
      <c r="I79" s="52">
        <v>0</v>
      </c>
      <c r="J79" s="33">
        <v>1328</v>
      </c>
      <c r="K79" s="35">
        <v>-0.12725903614457834</v>
      </c>
      <c r="L79" s="52">
        <v>-1</v>
      </c>
      <c r="O79" s="31">
        <v>5</v>
      </c>
      <c r="P79" s="32" t="s">
        <v>70</v>
      </c>
      <c r="Q79" s="33">
        <v>5905</v>
      </c>
      <c r="R79" s="34">
        <v>2.3334940368458908E-2</v>
      </c>
      <c r="S79" s="33">
        <v>5270</v>
      </c>
      <c r="T79" s="34">
        <v>2.235665439242504E-2</v>
      </c>
      <c r="U79" s="35">
        <v>0.12049335863377619</v>
      </c>
      <c r="V79" s="52">
        <v>0</v>
      </c>
    </row>
    <row r="80" spans="2:22" ht="15.75" thickBot="1" x14ac:dyDescent="0.3">
      <c r="B80" s="36">
        <v>6</v>
      </c>
      <c r="C80" s="37" t="s">
        <v>70</v>
      </c>
      <c r="D80" s="38">
        <v>1149</v>
      </c>
      <c r="E80" s="39">
        <v>2.3169526728640276E-2</v>
      </c>
      <c r="F80" s="38">
        <v>1236</v>
      </c>
      <c r="G80" s="39">
        <v>2.6500289444908984E-2</v>
      </c>
      <c r="H80" s="40">
        <v>-7.0388349514563076E-2</v>
      </c>
      <c r="I80" s="53">
        <v>-3</v>
      </c>
      <c r="J80" s="38">
        <v>1179</v>
      </c>
      <c r="K80" s="40">
        <v>-2.5445292620865145E-2</v>
      </c>
      <c r="L80" s="53">
        <v>0</v>
      </c>
      <c r="O80" s="36">
        <v>6</v>
      </c>
      <c r="P80" s="37" t="s">
        <v>46</v>
      </c>
      <c r="Q80" s="38">
        <v>5748</v>
      </c>
      <c r="R80" s="39">
        <v>2.271451943063536E-2</v>
      </c>
      <c r="S80" s="38">
        <v>4357</v>
      </c>
      <c r="T80" s="39">
        <v>1.8483480680796187E-2</v>
      </c>
      <c r="U80" s="40">
        <v>0.31925636906128063</v>
      </c>
      <c r="V80" s="53">
        <v>2</v>
      </c>
    </row>
    <row r="81" spans="2:22" ht="15.75" thickBot="1" x14ac:dyDescent="0.3">
      <c r="B81" s="31">
        <v>7</v>
      </c>
      <c r="C81" s="32" t="s">
        <v>36</v>
      </c>
      <c r="D81" s="33">
        <v>844</v>
      </c>
      <c r="E81" s="34">
        <v>1.701921719666875E-2</v>
      </c>
      <c r="F81" s="33">
        <v>721</v>
      </c>
      <c r="G81" s="34">
        <v>1.5458502176196908E-2</v>
      </c>
      <c r="H81" s="35">
        <v>0.1705963938973647</v>
      </c>
      <c r="I81" s="52">
        <v>5</v>
      </c>
      <c r="J81" s="33">
        <v>606</v>
      </c>
      <c r="K81" s="35">
        <v>0.39273927392739272</v>
      </c>
      <c r="L81" s="52">
        <v>14</v>
      </c>
      <c r="O81" s="31">
        <v>7</v>
      </c>
      <c r="P81" s="32" t="s">
        <v>72</v>
      </c>
      <c r="Q81" s="33">
        <v>4869</v>
      </c>
      <c r="R81" s="34">
        <v>1.9240952523967216E-2</v>
      </c>
      <c r="S81" s="33">
        <v>4527</v>
      </c>
      <c r="T81" s="34">
        <v>1.9204663080551833E-2</v>
      </c>
      <c r="U81" s="35">
        <v>7.5546719681908625E-2</v>
      </c>
      <c r="V81" s="52">
        <v>0</v>
      </c>
    </row>
    <row r="82" spans="2:22" ht="15.75" thickBot="1" x14ac:dyDescent="0.3">
      <c r="B82" s="36">
        <v>8</v>
      </c>
      <c r="C82" s="37" t="s">
        <v>89</v>
      </c>
      <c r="D82" s="38">
        <v>817</v>
      </c>
      <c r="E82" s="39">
        <v>1.6474763565969632E-2</v>
      </c>
      <c r="F82" s="38">
        <v>771</v>
      </c>
      <c r="G82" s="39">
        <v>1.6530520357625266E-2</v>
      </c>
      <c r="H82" s="40">
        <v>5.9662775616083019E-2</v>
      </c>
      <c r="I82" s="53">
        <v>3</v>
      </c>
      <c r="J82" s="38">
        <v>619</v>
      </c>
      <c r="K82" s="40">
        <v>0.31987075928917608</v>
      </c>
      <c r="L82" s="53">
        <v>12</v>
      </c>
      <c r="O82" s="36">
        <v>8</v>
      </c>
      <c r="P82" s="37" t="s">
        <v>37</v>
      </c>
      <c r="Q82" s="38">
        <v>4103</v>
      </c>
      <c r="R82" s="39">
        <v>1.6213930623503285E-2</v>
      </c>
      <c r="S82" s="38">
        <v>4608</v>
      </c>
      <c r="T82" s="39">
        <v>1.9548285282788347E-2</v>
      </c>
      <c r="U82" s="40">
        <v>-0.10959201388888884</v>
      </c>
      <c r="V82" s="53">
        <v>-2</v>
      </c>
    </row>
    <row r="83" spans="2:22" ht="15.75" thickBot="1" x14ac:dyDescent="0.3">
      <c r="B83" s="31">
        <v>9</v>
      </c>
      <c r="C83" s="32" t="s">
        <v>37</v>
      </c>
      <c r="D83" s="33">
        <v>748</v>
      </c>
      <c r="E83" s="34">
        <v>1.5083382065294106E-2</v>
      </c>
      <c r="F83" s="33">
        <v>789</v>
      </c>
      <c r="G83" s="34">
        <v>1.6916446902939475E-2</v>
      </c>
      <c r="H83" s="35">
        <v>-5.1964512040557631E-2</v>
      </c>
      <c r="I83" s="52">
        <v>0</v>
      </c>
      <c r="J83" s="33">
        <v>971</v>
      </c>
      <c r="K83" s="35">
        <v>-0.22966014418125646</v>
      </c>
      <c r="L83" s="52">
        <v>-1</v>
      </c>
      <c r="O83" s="31">
        <v>9</v>
      </c>
      <c r="P83" s="32" t="s">
        <v>65</v>
      </c>
      <c r="Q83" s="33">
        <v>3724</v>
      </c>
      <c r="R83" s="34">
        <v>1.4716226576145804E-2</v>
      </c>
      <c r="S83" s="33">
        <v>3843</v>
      </c>
      <c r="T83" s="34">
        <v>1.6302964483887936E-2</v>
      </c>
      <c r="U83" s="35">
        <v>-3.0965391621129323E-2</v>
      </c>
      <c r="V83" s="52">
        <v>1</v>
      </c>
    </row>
    <row r="84" spans="2:22" ht="15.75" thickBot="1" x14ac:dyDescent="0.3">
      <c r="B84" s="36">
        <v>10</v>
      </c>
      <c r="C84" s="37" t="s">
        <v>79</v>
      </c>
      <c r="D84" s="38">
        <v>736</v>
      </c>
      <c r="E84" s="39">
        <v>1.4841402673872276E-2</v>
      </c>
      <c r="F84" s="38">
        <v>600</v>
      </c>
      <c r="G84" s="39">
        <v>1.2864218177140284E-2</v>
      </c>
      <c r="H84" s="40">
        <v>0.22666666666666657</v>
      </c>
      <c r="I84" s="53">
        <v>7</v>
      </c>
      <c r="J84" s="38">
        <v>745</v>
      </c>
      <c r="K84" s="40">
        <v>-1.2080536912751683E-2</v>
      </c>
      <c r="L84" s="53">
        <v>1</v>
      </c>
      <c r="O84" s="36">
        <v>10</v>
      </c>
      <c r="P84" s="37" t="s">
        <v>89</v>
      </c>
      <c r="Q84" s="38">
        <v>3533</v>
      </c>
      <c r="R84" s="39">
        <v>1.3961446963889131E-2</v>
      </c>
      <c r="S84" s="38">
        <v>3042</v>
      </c>
      <c r="T84" s="39">
        <v>1.2904922706215743E-2</v>
      </c>
      <c r="U84" s="40">
        <v>0.16140696909927676</v>
      </c>
      <c r="V84" s="53">
        <v>5</v>
      </c>
    </row>
    <row r="85" spans="2:22" ht="15.75" thickBot="1" x14ac:dyDescent="0.3">
      <c r="B85" s="31">
        <v>11</v>
      </c>
      <c r="C85" s="32" t="s">
        <v>61</v>
      </c>
      <c r="D85" s="33">
        <v>689</v>
      </c>
      <c r="E85" s="34">
        <v>1.3893650057470106E-2</v>
      </c>
      <c r="F85" s="33">
        <v>609</v>
      </c>
      <c r="G85" s="34">
        <v>1.3057181449797388E-2</v>
      </c>
      <c r="H85" s="35">
        <v>0.1313628899835797</v>
      </c>
      <c r="I85" s="52">
        <v>4</v>
      </c>
      <c r="J85" s="33">
        <v>528</v>
      </c>
      <c r="K85" s="35">
        <v>0.30492424242424243</v>
      </c>
      <c r="L85" s="52">
        <v>14</v>
      </c>
      <c r="O85" s="31">
        <v>11</v>
      </c>
      <c r="P85" s="32" t="s">
        <v>61</v>
      </c>
      <c r="Q85" s="33">
        <v>3314</v>
      </c>
      <c r="R85" s="34">
        <v>1.3096019031511062E-2</v>
      </c>
      <c r="S85" s="33">
        <v>2841</v>
      </c>
      <c r="T85" s="34">
        <v>1.2052230574739951E-2</v>
      </c>
      <c r="U85" s="35">
        <v>0.16649067229848646</v>
      </c>
      <c r="V85" s="52">
        <v>6</v>
      </c>
    </row>
    <row r="86" spans="2:22" ht="15.75" thickBot="1" x14ac:dyDescent="0.3">
      <c r="B86" s="36" t="s">
        <v>179</v>
      </c>
      <c r="C86" s="37" t="s">
        <v>127</v>
      </c>
      <c r="D86" s="38">
        <v>689</v>
      </c>
      <c r="E86" s="39">
        <v>1.3893650057470106E-2</v>
      </c>
      <c r="F86" s="38">
        <v>437</v>
      </c>
      <c r="G86" s="39">
        <v>9.3694389056838412E-3</v>
      </c>
      <c r="H86" s="40">
        <v>0.57665903890160175</v>
      </c>
      <c r="I86" s="53">
        <v>16</v>
      </c>
      <c r="J86" s="38">
        <v>643</v>
      </c>
      <c r="K86" s="40">
        <v>7.1539657853810334E-2</v>
      </c>
      <c r="L86" s="53">
        <v>5</v>
      </c>
      <c r="O86" s="36">
        <v>12</v>
      </c>
      <c r="P86" s="37" t="s">
        <v>191</v>
      </c>
      <c r="Q86" s="38">
        <v>3311</v>
      </c>
      <c r="R86" s="39">
        <v>1.3084163854355197E-2</v>
      </c>
      <c r="S86" s="38">
        <v>2241</v>
      </c>
      <c r="T86" s="39">
        <v>9.5068809285435516E-3</v>
      </c>
      <c r="U86" s="40">
        <v>0.47746541722445346</v>
      </c>
      <c r="V86" s="53">
        <v>18</v>
      </c>
    </row>
    <row r="87" spans="2:22" ht="15.75" thickBot="1" x14ac:dyDescent="0.3">
      <c r="B87" s="31">
        <v>13</v>
      </c>
      <c r="C87" s="32" t="s">
        <v>84</v>
      </c>
      <c r="D87" s="33">
        <v>682</v>
      </c>
      <c r="E87" s="34">
        <v>1.3752495412474038E-2</v>
      </c>
      <c r="F87" s="33">
        <v>609</v>
      </c>
      <c r="G87" s="34">
        <v>1.3057181449797388E-2</v>
      </c>
      <c r="H87" s="35">
        <v>0.11986863711001638</v>
      </c>
      <c r="I87" s="52">
        <v>2</v>
      </c>
      <c r="J87" s="33">
        <v>658</v>
      </c>
      <c r="K87" s="35">
        <v>3.6474164133738496E-2</v>
      </c>
      <c r="L87" s="52">
        <v>2</v>
      </c>
      <c r="O87" s="31">
        <v>13</v>
      </c>
      <c r="P87" s="32" t="s">
        <v>36</v>
      </c>
      <c r="Q87" s="33">
        <v>3285</v>
      </c>
      <c r="R87" s="34">
        <v>1.2981418985671043E-2</v>
      </c>
      <c r="S87" s="33">
        <v>3553</v>
      </c>
      <c r="T87" s="34">
        <v>1.507271215489301E-2</v>
      </c>
      <c r="U87" s="35">
        <v>-7.542921474810016E-2</v>
      </c>
      <c r="V87" s="52">
        <v>-2</v>
      </c>
    </row>
    <row r="88" spans="2:22" ht="15.75" thickBot="1" x14ac:dyDescent="0.3">
      <c r="B88" s="36" t="s">
        <v>179</v>
      </c>
      <c r="C88" s="37" t="s">
        <v>72</v>
      </c>
      <c r="D88" s="38">
        <v>682</v>
      </c>
      <c r="E88" s="39">
        <v>1.3752495412474038E-2</v>
      </c>
      <c r="F88" s="38">
        <v>597</v>
      </c>
      <c r="G88" s="39">
        <v>1.2799897086254583E-2</v>
      </c>
      <c r="H88" s="40">
        <v>0.14237855946398659</v>
      </c>
      <c r="I88" s="53">
        <v>5</v>
      </c>
      <c r="J88" s="38">
        <v>1069</v>
      </c>
      <c r="K88" s="40">
        <v>-0.36202057998129089</v>
      </c>
      <c r="L88" s="53">
        <v>-6</v>
      </c>
      <c r="O88" s="36">
        <v>14</v>
      </c>
      <c r="P88" s="37" t="s">
        <v>79</v>
      </c>
      <c r="Q88" s="38">
        <v>3254</v>
      </c>
      <c r="R88" s="39">
        <v>1.2858915488393782E-2</v>
      </c>
      <c r="S88" s="38">
        <v>2783</v>
      </c>
      <c r="T88" s="39">
        <v>1.1806180108940965E-2</v>
      </c>
      <c r="U88" s="40">
        <v>0.16924182536830767</v>
      </c>
      <c r="V88" s="53">
        <v>4</v>
      </c>
    </row>
    <row r="89" spans="2:22" ht="15.75" thickBot="1" x14ac:dyDescent="0.3">
      <c r="B89" s="31">
        <v>15</v>
      </c>
      <c r="C89" s="32" t="s">
        <v>96</v>
      </c>
      <c r="D89" s="33">
        <v>676</v>
      </c>
      <c r="E89" s="34">
        <v>1.3631505716763123E-2</v>
      </c>
      <c r="F89" s="33">
        <v>630</v>
      </c>
      <c r="G89" s="34">
        <v>1.3507429085997299E-2</v>
      </c>
      <c r="H89" s="35">
        <v>7.3015873015872979E-2</v>
      </c>
      <c r="I89" s="52">
        <v>-1</v>
      </c>
      <c r="J89" s="33">
        <v>663</v>
      </c>
      <c r="K89" s="35">
        <v>1.9607843137254832E-2</v>
      </c>
      <c r="L89" s="52">
        <v>-1</v>
      </c>
      <c r="O89" s="31">
        <v>15</v>
      </c>
      <c r="P89" s="32" t="s">
        <v>41</v>
      </c>
      <c r="Q89" s="33">
        <v>3212</v>
      </c>
      <c r="R89" s="34">
        <v>1.2692943008211686E-2</v>
      </c>
      <c r="S89" s="33">
        <v>3185</v>
      </c>
      <c r="T89" s="34">
        <v>1.3511564371892552E-2</v>
      </c>
      <c r="U89" s="35">
        <v>8.4772370486656534E-3</v>
      </c>
      <c r="V89" s="52">
        <v>-1</v>
      </c>
    </row>
    <row r="90" spans="2:22" ht="15.75" thickBot="1" x14ac:dyDescent="0.3">
      <c r="B90" s="36">
        <v>16</v>
      </c>
      <c r="C90" s="37" t="s">
        <v>98</v>
      </c>
      <c r="D90" s="38">
        <v>675</v>
      </c>
      <c r="E90" s="39">
        <v>1.361134076747797E-2</v>
      </c>
      <c r="F90" s="38">
        <v>362</v>
      </c>
      <c r="G90" s="39">
        <v>7.7614116335413047E-3</v>
      </c>
      <c r="H90" s="40">
        <v>0.86464088397790051</v>
      </c>
      <c r="I90" s="53">
        <v>16</v>
      </c>
      <c r="J90" s="38">
        <v>599</v>
      </c>
      <c r="K90" s="40">
        <v>0.12687813021702832</v>
      </c>
      <c r="L90" s="53">
        <v>6</v>
      </c>
      <c r="O90" s="36">
        <v>16</v>
      </c>
      <c r="P90" s="37" t="s">
        <v>78</v>
      </c>
      <c r="Q90" s="38">
        <v>3209</v>
      </c>
      <c r="R90" s="39">
        <v>1.2681087831055822E-2</v>
      </c>
      <c r="S90" s="38">
        <v>3388</v>
      </c>
      <c r="T90" s="39">
        <v>1.4372741002189E-2</v>
      </c>
      <c r="U90" s="40">
        <v>-5.2833530106257354E-2</v>
      </c>
      <c r="V90" s="53">
        <v>-4</v>
      </c>
    </row>
    <row r="91" spans="2:22" ht="15.75" thickBot="1" x14ac:dyDescent="0.3">
      <c r="B91" s="31">
        <v>17</v>
      </c>
      <c r="C91" s="32" t="s">
        <v>190</v>
      </c>
      <c r="D91" s="33">
        <v>672</v>
      </c>
      <c r="E91" s="34">
        <v>1.3550845919622512E-2</v>
      </c>
      <c r="F91" s="33">
        <v>835</v>
      </c>
      <c r="G91" s="34">
        <v>1.7902703629853561E-2</v>
      </c>
      <c r="H91" s="35">
        <v>-0.1952095808383234</v>
      </c>
      <c r="I91" s="52">
        <v>-10</v>
      </c>
      <c r="J91" s="33">
        <v>151</v>
      </c>
      <c r="K91" s="35">
        <v>3.4503311258278142</v>
      </c>
      <c r="L91" s="52">
        <v>75</v>
      </c>
      <c r="O91" s="31">
        <v>17</v>
      </c>
      <c r="P91" s="32" t="s">
        <v>126</v>
      </c>
      <c r="Q91" s="33">
        <v>3198</v>
      </c>
      <c r="R91" s="34">
        <v>1.2637618848150987E-2</v>
      </c>
      <c r="S91" s="33">
        <v>2577</v>
      </c>
      <c r="T91" s="34">
        <v>1.0932276730413535E-2</v>
      </c>
      <c r="U91" s="35">
        <v>0.24097788125727582</v>
      </c>
      <c r="V91" s="52">
        <v>4</v>
      </c>
    </row>
    <row r="92" spans="2:22" ht="15.75" thickBot="1" x14ac:dyDescent="0.3">
      <c r="B92" s="36">
        <v>18</v>
      </c>
      <c r="C92" s="37" t="s">
        <v>92</v>
      </c>
      <c r="D92" s="38">
        <v>653</v>
      </c>
      <c r="E92" s="39">
        <v>1.3167711883204614E-2</v>
      </c>
      <c r="F92" s="38">
        <v>322</v>
      </c>
      <c r="G92" s="39">
        <v>6.9037970883986189E-3</v>
      </c>
      <c r="H92" s="40">
        <v>1.0279503105590062</v>
      </c>
      <c r="I92" s="53">
        <v>24</v>
      </c>
      <c r="J92" s="38">
        <v>831</v>
      </c>
      <c r="K92" s="40">
        <v>-0.21419975932611313</v>
      </c>
      <c r="L92" s="53">
        <v>-9</v>
      </c>
      <c r="O92" s="36">
        <v>18</v>
      </c>
      <c r="P92" s="37" t="s">
        <v>84</v>
      </c>
      <c r="Q92" s="38">
        <v>3121</v>
      </c>
      <c r="R92" s="39">
        <v>1.2333335967817145E-2</v>
      </c>
      <c r="S92" s="38">
        <v>2679</v>
      </c>
      <c r="T92" s="39">
        <v>1.1364986170266923E-2</v>
      </c>
      <c r="U92" s="40">
        <v>0.16498693542366549</v>
      </c>
      <c r="V92" s="53">
        <v>2</v>
      </c>
    </row>
    <row r="93" spans="2:22" ht="15.75" thickBot="1" x14ac:dyDescent="0.3">
      <c r="B93" s="31">
        <v>19</v>
      </c>
      <c r="C93" s="32" t="s">
        <v>126</v>
      </c>
      <c r="D93" s="33">
        <v>648</v>
      </c>
      <c r="E93" s="34">
        <v>1.3066887136778851E-2</v>
      </c>
      <c r="F93" s="33">
        <v>575</v>
      </c>
      <c r="G93" s="34">
        <v>1.2328209086426106E-2</v>
      </c>
      <c r="H93" s="35">
        <v>0.12695652173913041</v>
      </c>
      <c r="I93" s="52">
        <v>1</v>
      </c>
      <c r="J93" s="33">
        <v>785</v>
      </c>
      <c r="K93" s="35">
        <v>-0.17452229299363053</v>
      </c>
      <c r="L93" s="52">
        <v>-9</v>
      </c>
      <c r="O93" s="31">
        <v>19</v>
      </c>
      <c r="P93" s="32" t="s">
        <v>92</v>
      </c>
      <c r="Q93" s="33">
        <v>3021</v>
      </c>
      <c r="R93" s="34">
        <v>1.1938163395955013E-2</v>
      </c>
      <c r="S93" s="33">
        <v>2332</v>
      </c>
      <c r="T93" s="34">
        <v>9.8929256248833381E-3</v>
      </c>
      <c r="U93" s="35">
        <v>0.29545454545454541</v>
      </c>
      <c r="V93" s="52">
        <v>6</v>
      </c>
    </row>
    <row r="94" spans="2:22" ht="15.75" thickBot="1" x14ac:dyDescent="0.3">
      <c r="B94" s="36">
        <v>20</v>
      </c>
      <c r="C94" s="37" t="s">
        <v>65</v>
      </c>
      <c r="D94" s="38">
        <v>637</v>
      </c>
      <c r="E94" s="39">
        <v>1.2845072694642173E-2</v>
      </c>
      <c r="F94" s="38">
        <v>903</v>
      </c>
      <c r="G94" s="39">
        <v>1.9360648356596129E-2</v>
      </c>
      <c r="H94" s="40">
        <v>-0.29457364341085268</v>
      </c>
      <c r="I94" s="53">
        <v>-14</v>
      </c>
      <c r="J94" s="38">
        <v>734</v>
      </c>
      <c r="K94" s="40">
        <v>-0.13215258855585832</v>
      </c>
      <c r="L94" s="53">
        <v>-8</v>
      </c>
      <c r="O94" s="36">
        <v>20</v>
      </c>
      <c r="P94" s="37" t="s">
        <v>98</v>
      </c>
      <c r="Q94" s="38">
        <v>2931</v>
      </c>
      <c r="R94" s="39">
        <v>1.1582508081279095E-2</v>
      </c>
      <c r="S94" s="38">
        <v>1899</v>
      </c>
      <c r="T94" s="39">
        <v>8.0560316302116033E-3</v>
      </c>
      <c r="U94" s="40">
        <v>0.5434439178515007</v>
      </c>
      <c r="V94" s="53">
        <v>21</v>
      </c>
    </row>
    <row r="95" spans="2:22" ht="15.75" thickBot="1" x14ac:dyDescent="0.3">
      <c r="B95" s="84" t="s">
        <v>40</v>
      </c>
      <c r="C95" s="85"/>
      <c r="D95" s="41">
        <f>SUM(D75:D94)</f>
        <v>18132</v>
      </c>
      <c r="E95" s="42">
        <f>D95/D97</f>
        <v>0.365630860438386</v>
      </c>
      <c r="F95" s="41">
        <f>SUM(F75:F94)</f>
        <v>16588</v>
      </c>
      <c r="G95" s="42">
        <f>F95/F97</f>
        <v>0.35565275187067175</v>
      </c>
      <c r="H95" s="43">
        <f>D95/F95-1</f>
        <v>9.3079334458644913E-2</v>
      </c>
      <c r="I95" s="54"/>
      <c r="J95" s="41">
        <f>SUM(J75:J94)</f>
        <v>18349</v>
      </c>
      <c r="K95" s="42">
        <f>E95/J95-1</f>
        <v>-0.99998007352659879</v>
      </c>
      <c r="L95" s="41"/>
      <c r="O95" s="84" t="s">
        <v>40</v>
      </c>
      <c r="P95" s="85"/>
      <c r="Q95" s="41">
        <f>SUM(Q75:Q94)</f>
        <v>90934</v>
      </c>
      <c r="R95" s="42">
        <f>Q95/Q97</f>
        <v>0.35934622649711129</v>
      </c>
      <c r="S95" s="41">
        <f>SUM(S75:S94)</f>
        <v>82935</v>
      </c>
      <c r="T95" s="42">
        <f>S95/S97</f>
        <v>0.35183095484549726</v>
      </c>
      <c r="U95" s="43">
        <f>Q95/S95-1</f>
        <v>9.6449026345933664E-2</v>
      </c>
      <c r="V95" s="54"/>
    </row>
    <row r="96" spans="2:22" ht="15.75" thickBot="1" x14ac:dyDescent="0.3">
      <c r="B96" s="84" t="s">
        <v>12</v>
      </c>
      <c r="C96" s="85"/>
      <c r="D96" s="41">
        <f>D97-SUM(D75:D94)</f>
        <v>31459</v>
      </c>
      <c r="E96" s="42">
        <f>D96/D97</f>
        <v>0.634369139561614</v>
      </c>
      <c r="F96" s="41">
        <f>F97-SUM(F75:F94)</f>
        <v>30053</v>
      </c>
      <c r="G96" s="42">
        <f>F96/F97</f>
        <v>0.64434724812932831</v>
      </c>
      <c r="H96" s="43">
        <f>D96/F96-1</f>
        <v>4.6784014906997573E-2</v>
      </c>
      <c r="I96" s="54"/>
      <c r="J96" s="41">
        <f>J97-SUM(J75:J94)</f>
        <v>33475</v>
      </c>
      <c r="K96" s="42">
        <f>E96/J96-1</f>
        <v>-0.99998104946558442</v>
      </c>
      <c r="L96" s="41"/>
      <c r="O96" s="84" t="s">
        <v>12</v>
      </c>
      <c r="P96" s="85"/>
      <c r="Q96" s="41">
        <f>Q97-SUM(Q75:Q94)</f>
        <v>162120</v>
      </c>
      <c r="R96" s="42">
        <f>Q96/Q97</f>
        <v>0.64065377350288866</v>
      </c>
      <c r="S96" s="41">
        <f>S97-SUM(S75:S94)</f>
        <v>152789</v>
      </c>
      <c r="T96" s="42">
        <f>S96/S97</f>
        <v>0.64816904515450269</v>
      </c>
      <c r="U96" s="43">
        <f>Q96/S96-1</f>
        <v>6.1071150410042518E-2</v>
      </c>
      <c r="V96" s="55"/>
    </row>
    <row r="97" spans="2:22" ht="15.75" thickBot="1" x14ac:dyDescent="0.3">
      <c r="B97" s="86" t="s">
        <v>34</v>
      </c>
      <c r="C97" s="87"/>
      <c r="D97" s="44">
        <v>49591</v>
      </c>
      <c r="E97" s="45">
        <v>1</v>
      </c>
      <c r="F97" s="44">
        <v>46641</v>
      </c>
      <c r="G97" s="45">
        <v>1</v>
      </c>
      <c r="H97" s="46">
        <v>6.3249072704273157E-2</v>
      </c>
      <c r="I97" s="56"/>
      <c r="J97" s="44">
        <v>51824</v>
      </c>
      <c r="K97" s="46">
        <v>-4.3088144489039859E-2</v>
      </c>
      <c r="L97" s="44"/>
      <c r="N97" s="47"/>
      <c r="O97" s="86" t="s">
        <v>34</v>
      </c>
      <c r="P97" s="87"/>
      <c r="Q97" s="44">
        <v>253054</v>
      </c>
      <c r="R97" s="45">
        <v>1</v>
      </c>
      <c r="S97" s="44">
        <v>235724</v>
      </c>
      <c r="T97" s="45">
        <v>1</v>
      </c>
      <c r="U97" s="46">
        <v>7.3518182280972733E-2</v>
      </c>
      <c r="V97" s="56"/>
    </row>
    <row r="98" spans="2:22" x14ac:dyDescent="0.25">
      <c r="B98" s="48" t="s">
        <v>68</v>
      </c>
    </row>
    <row r="99" spans="2:22" x14ac:dyDescent="0.25">
      <c r="B99" s="49" t="s">
        <v>67</v>
      </c>
    </row>
  </sheetData>
  <mergeCells count="84"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O68:V68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</mergeCells>
  <conditionalFormatting sqref="D10:H59">
    <cfRule type="cellIs" dxfId="100" priority="27" operator="equal">
      <formula>0</formula>
    </cfRule>
  </conditionalFormatting>
  <conditionalFormatting sqref="D75:H94">
    <cfRule type="cellIs" dxfId="99" priority="19" operator="equal">
      <formula>0</formula>
    </cfRule>
  </conditionalFormatting>
  <conditionalFormatting sqref="H10:H61 H75:H96">
    <cfRule type="cellIs" dxfId="98" priority="26" operator="lessThan">
      <formula>0</formula>
    </cfRule>
  </conditionalFormatting>
  <conditionalFormatting sqref="I10:I59">
    <cfRule type="cellIs" dxfId="97" priority="25" operator="lessThan">
      <formula>0</formula>
    </cfRule>
    <cfRule type="cellIs" dxfId="96" priority="28" operator="equal">
      <formula>0</formula>
    </cfRule>
  </conditionalFormatting>
  <conditionalFormatting sqref="I75:I94">
    <cfRule type="cellIs" dxfId="95" priority="18" operator="lessThan">
      <formula>0</formula>
    </cfRule>
    <cfRule type="cellIs" dxfId="94" priority="20" operator="equal">
      <formula>0</formula>
    </cfRule>
  </conditionalFormatting>
  <conditionalFormatting sqref="J10:K59">
    <cfRule type="cellIs" dxfId="93" priority="24" operator="equal">
      <formula>0</formula>
    </cfRule>
  </conditionalFormatting>
  <conditionalFormatting sqref="J75:K94">
    <cfRule type="cellIs" dxfId="92" priority="17" operator="equal">
      <formula>0</formula>
    </cfRule>
  </conditionalFormatting>
  <conditionalFormatting sqref="K10:L59">
    <cfRule type="cellIs" dxfId="91" priority="23" operator="lessThan">
      <formula>0</formula>
    </cfRule>
  </conditionalFormatting>
  <conditionalFormatting sqref="K75:L94">
    <cfRule type="cellIs" dxfId="90" priority="16" operator="lessThan">
      <formula>0</formula>
    </cfRule>
  </conditionalFormatting>
  <conditionalFormatting sqref="L10:L59">
    <cfRule type="cellIs" dxfId="89" priority="22" operator="equal">
      <formula>0</formula>
    </cfRule>
    <cfRule type="cellIs" dxfId="88" priority="29" operator="greaterThan">
      <formula>0</formula>
    </cfRule>
  </conditionalFormatting>
  <conditionalFormatting sqref="L75:L94">
    <cfRule type="cellIs" dxfId="87" priority="15" operator="equal">
      <formula>0</formula>
    </cfRule>
    <cfRule type="cellIs" dxfId="86" priority="21" operator="greaterThan">
      <formula>0</formula>
    </cfRule>
  </conditionalFormatting>
  <conditionalFormatting sqref="Q10:U59">
    <cfRule type="cellIs" dxfId="85" priority="1" operator="equal">
      <formula>0</formula>
    </cfRule>
  </conditionalFormatting>
  <conditionalFormatting sqref="Q75:U94">
    <cfRule type="cellIs" dxfId="84" priority="4" operator="equal">
      <formula>0</formula>
    </cfRule>
  </conditionalFormatting>
  <conditionalFormatting sqref="U10:U61">
    <cfRule type="cellIs" dxfId="83" priority="9" operator="lessThan">
      <formula>0</formula>
    </cfRule>
  </conditionalFormatting>
  <conditionalFormatting sqref="U75:U96">
    <cfRule type="cellIs" dxfId="82" priority="3" operator="lessThan">
      <formula>0</formula>
    </cfRule>
  </conditionalFormatting>
  <conditionalFormatting sqref="V10:V59">
    <cfRule type="cellIs" dxfId="81" priority="10" operator="lessThan">
      <formula>0</formula>
    </cfRule>
    <cfRule type="cellIs" dxfId="80" priority="13" operator="equal">
      <formula>0</formula>
    </cfRule>
  </conditionalFormatting>
  <conditionalFormatting sqref="V75:V94">
    <cfRule type="cellIs" dxfId="79" priority="6" operator="lessThan">
      <formula>0</formula>
    </cfRule>
    <cfRule type="cellIs" dxfId="78" priority="7" operator="equal">
      <formula>0</formula>
    </cfRule>
    <cfRule type="cellIs" dxfId="77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85546875" style="5" customWidth="1"/>
    <col min="14" max="14" width="1.42578125" style="5" customWidth="1"/>
    <col min="15" max="15" width="9.140625" style="5"/>
    <col min="16" max="16" width="16.85546875" style="5" bestFit="1" customWidth="1"/>
    <col min="17" max="21" width="10.42578125" style="5" customWidth="1"/>
    <col min="22" max="22" width="12.855468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63">
        <v>46148</v>
      </c>
    </row>
    <row r="2" spans="2:22" x14ac:dyDescent="0.2">
      <c r="D2" s="3"/>
      <c r="L2" s="4"/>
      <c r="O2" s="101" t="s">
        <v>132</v>
      </c>
      <c r="P2" s="101"/>
      <c r="Q2" s="101"/>
      <c r="R2" s="101"/>
      <c r="S2" s="101"/>
      <c r="T2" s="101"/>
      <c r="U2" s="101"/>
      <c r="V2" s="101"/>
    </row>
    <row r="3" spans="2:22" ht="14.45" customHeight="1" x14ac:dyDescent="0.2">
      <c r="B3" s="68" t="s">
        <v>192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47"/>
      <c r="N3" s="50"/>
      <c r="O3" s="101"/>
      <c r="P3" s="101"/>
      <c r="Q3" s="101"/>
      <c r="R3" s="101"/>
      <c r="S3" s="101"/>
      <c r="T3" s="101"/>
      <c r="U3" s="101"/>
      <c r="V3" s="101"/>
    </row>
    <row r="4" spans="2:22" ht="14.45" customHeight="1" x14ac:dyDescent="0.2">
      <c r="B4" s="98" t="s">
        <v>193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47"/>
      <c r="N4" s="50"/>
      <c r="O4" s="98" t="s">
        <v>133</v>
      </c>
      <c r="P4" s="98"/>
      <c r="Q4" s="98"/>
      <c r="R4" s="98"/>
      <c r="S4" s="98"/>
      <c r="T4" s="98"/>
      <c r="U4" s="98"/>
      <c r="V4" s="98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45" customHeight="1" x14ac:dyDescent="0.2">
      <c r="B6" s="70" t="s">
        <v>0</v>
      </c>
      <c r="C6" s="72" t="s">
        <v>1</v>
      </c>
      <c r="D6" s="74" t="s">
        <v>168</v>
      </c>
      <c r="E6" s="75"/>
      <c r="F6" s="75"/>
      <c r="G6" s="75"/>
      <c r="H6" s="75"/>
      <c r="I6" s="76"/>
      <c r="J6" s="74" t="s">
        <v>158</v>
      </c>
      <c r="K6" s="75"/>
      <c r="L6" s="76"/>
      <c r="M6" s="47"/>
      <c r="N6" s="47"/>
      <c r="O6" s="70" t="s">
        <v>0</v>
      </c>
      <c r="P6" s="72" t="s">
        <v>1</v>
      </c>
      <c r="Q6" s="74" t="s">
        <v>174</v>
      </c>
      <c r="R6" s="75"/>
      <c r="S6" s="75"/>
      <c r="T6" s="75"/>
      <c r="U6" s="75"/>
      <c r="V6" s="76"/>
    </row>
    <row r="7" spans="2:22" ht="14.45" customHeight="1" thickBot="1" x14ac:dyDescent="0.25">
      <c r="B7" s="71"/>
      <c r="C7" s="73"/>
      <c r="D7" s="77" t="s">
        <v>169</v>
      </c>
      <c r="E7" s="78"/>
      <c r="F7" s="78"/>
      <c r="G7" s="78"/>
      <c r="H7" s="78"/>
      <c r="I7" s="79"/>
      <c r="J7" s="77" t="s">
        <v>159</v>
      </c>
      <c r="K7" s="78"/>
      <c r="L7" s="79"/>
      <c r="M7" s="47"/>
      <c r="N7" s="47"/>
      <c r="O7" s="71"/>
      <c r="P7" s="73"/>
      <c r="Q7" s="77" t="s">
        <v>181</v>
      </c>
      <c r="R7" s="78"/>
      <c r="S7" s="78"/>
      <c r="T7" s="78"/>
      <c r="U7" s="78"/>
      <c r="V7" s="79"/>
    </row>
    <row r="8" spans="2:22" ht="14.45" customHeight="1" x14ac:dyDescent="0.2">
      <c r="B8" s="71"/>
      <c r="C8" s="73"/>
      <c r="D8" s="80">
        <v>2026</v>
      </c>
      <c r="E8" s="81"/>
      <c r="F8" s="80">
        <v>2025</v>
      </c>
      <c r="G8" s="81"/>
      <c r="H8" s="88" t="s">
        <v>5</v>
      </c>
      <c r="I8" s="88" t="s">
        <v>42</v>
      </c>
      <c r="J8" s="88">
        <v>2026</v>
      </c>
      <c r="K8" s="88" t="s">
        <v>170</v>
      </c>
      <c r="L8" s="90" t="s">
        <v>172</v>
      </c>
      <c r="M8" s="47"/>
      <c r="N8" s="47"/>
      <c r="O8" s="71"/>
      <c r="P8" s="73"/>
      <c r="Q8" s="80">
        <v>2026</v>
      </c>
      <c r="R8" s="81"/>
      <c r="S8" s="80">
        <v>2025</v>
      </c>
      <c r="T8" s="81"/>
      <c r="U8" s="88" t="s">
        <v>5</v>
      </c>
      <c r="V8" s="90" t="s">
        <v>63</v>
      </c>
    </row>
    <row r="9" spans="2:22" ht="14.45" customHeight="1" thickBot="1" x14ac:dyDescent="0.25">
      <c r="B9" s="92" t="s">
        <v>6</v>
      </c>
      <c r="C9" s="94" t="s">
        <v>7</v>
      </c>
      <c r="D9" s="82"/>
      <c r="E9" s="83"/>
      <c r="F9" s="82"/>
      <c r="G9" s="83"/>
      <c r="H9" s="89"/>
      <c r="I9" s="89"/>
      <c r="J9" s="89"/>
      <c r="K9" s="89"/>
      <c r="L9" s="91"/>
      <c r="M9" s="47"/>
      <c r="N9" s="47"/>
      <c r="O9" s="92" t="s">
        <v>6</v>
      </c>
      <c r="P9" s="94" t="s">
        <v>7</v>
      </c>
      <c r="Q9" s="82"/>
      <c r="R9" s="83"/>
      <c r="S9" s="82"/>
      <c r="T9" s="83"/>
      <c r="U9" s="89"/>
      <c r="V9" s="91"/>
    </row>
    <row r="10" spans="2:22" ht="14.45" customHeight="1" x14ac:dyDescent="0.2">
      <c r="B10" s="92"/>
      <c r="C10" s="94"/>
      <c r="D10" s="25" t="s">
        <v>8</v>
      </c>
      <c r="E10" s="26" t="s">
        <v>2</v>
      </c>
      <c r="F10" s="25" t="s">
        <v>8</v>
      </c>
      <c r="G10" s="26" t="s">
        <v>2</v>
      </c>
      <c r="H10" s="96" t="s">
        <v>9</v>
      </c>
      <c r="I10" s="96" t="s">
        <v>43</v>
      </c>
      <c r="J10" s="96" t="s">
        <v>8</v>
      </c>
      <c r="K10" s="96" t="s">
        <v>171</v>
      </c>
      <c r="L10" s="99" t="s">
        <v>173</v>
      </c>
      <c r="M10" s="47"/>
      <c r="N10" s="47"/>
      <c r="O10" s="92"/>
      <c r="P10" s="94"/>
      <c r="Q10" s="25" t="s">
        <v>8</v>
      </c>
      <c r="R10" s="26" t="s">
        <v>2</v>
      </c>
      <c r="S10" s="25" t="s">
        <v>8</v>
      </c>
      <c r="T10" s="26" t="s">
        <v>2</v>
      </c>
      <c r="U10" s="96" t="s">
        <v>9</v>
      </c>
      <c r="V10" s="99" t="s">
        <v>64</v>
      </c>
    </row>
    <row r="11" spans="2:22" ht="14.45" customHeight="1" thickBot="1" x14ac:dyDescent="0.25">
      <c r="B11" s="93"/>
      <c r="C11" s="95"/>
      <c r="D11" s="28" t="s">
        <v>10</v>
      </c>
      <c r="E11" s="29" t="s">
        <v>11</v>
      </c>
      <c r="F11" s="28" t="s">
        <v>10</v>
      </c>
      <c r="G11" s="29" t="s">
        <v>11</v>
      </c>
      <c r="H11" s="97"/>
      <c r="I11" s="97"/>
      <c r="J11" s="97" t="s">
        <v>10</v>
      </c>
      <c r="K11" s="97"/>
      <c r="L11" s="100"/>
      <c r="M11" s="47"/>
      <c r="N11" s="47"/>
      <c r="O11" s="93"/>
      <c r="P11" s="95"/>
      <c r="Q11" s="28" t="s">
        <v>10</v>
      </c>
      <c r="R11" s="29" t="s">
        <v>11</v>
      </c>
      <c r="S11" s="28" t="s">
        <v>10</v>
      </c>
      <c r="T11" s="29" t="s">
        <v>11</v>
      </c>
      <c r="U11" s="97"/>
      <c r="V11" s="100"/>
    </row>
    <row r="12" spans="2:22" ht="14.45" customHeight="1" thickBot="1" x14ac:dyDescent="0.25">
      <c r="B12" s="31">
        <v>1</v>
      </c>
      <c r="C12" s="32" t="s">
        <v>19</v>
      </c>
      <c r="D12" s="33">
        <v>2388</v>
      </c>
      <c r="E12" s="34">
        <v>0.14102639815744406</v>
      </c>
      <c r="F12" s="33">
        <v>2235</v>
      </c>
      <c r="G12" s="34">
        <v>0.15367161716171618</v>
      </c>
      <c r="H12" s="35">
        <v>6.8456375838926276E-2</v>
      </c>
      <c r="I12" s="52">
        <v>0</v>
      </c>
      <c r="J12" s="33">
        <v>2457</v>
      </c>
      <c r="K12" s="35">
        <v>-2.8083028083028094E-2</v>
      </c>
      <c r="L12" s="52">
        <v>0</v>
      </c>
      <c r="M12" s="47"/>
      <c r="N12" s="47"/>
      <c r="O12" s="31">
        <v>1</v>
      </c>
      <c r="P12" s="32" t="s">
        <v>19</v>
      </c>
      <c r="Q12" s="33">
        <v>13707</v>
      </c>
      <c r="R12" s="34">
        <v>0.15575428389618654</v>
      </c>
      <c r="S12" s="33">
        <v>13431</v>
      </c>
      <c r="T12" s="34">
        <v>0.1688626819884835</v>
      </c>
      <c r="U12" s="35">
        <v>2.0549475094929548E-2</v>
      </c>
      <c r="V12" s="52">
        <v>0</v>
      </c>
    </row>
    <row r="13" spans="2:22" ht="14.45" customHeight="1" thickBot="1" x14ac:dyDescent="0.25">
      <c r="B13" s="36">
        <v>2</v>
      </c>
      <c r="C13" s="37" t="s">
        <v>18</v>
      </c>
      <c r="D13" s="38">
        <v>1286</v>
      </c>
      <c r="E13" s="39">
        <v>7.5946376897183018E-2</v>
      </c>
      <c r="F13" s="38">
        <v>1222</v>
      </c>
      <c r="G13" s="39">
        <v>8.4020902090209015E-2</v>
      </c>
      <c r="H13" s="40">
        <v>5.2373158756137572E-2</v>
      </c>
      <c r="I13" s="53">
        <v>1</v>
      </c>
      <c r="J13" s="38">
        <v>1069</v>
      </c>
      <c r="K13" s="40">
        <v>0.20299345182413475</v>
      </c>
      <c r="L13" s="53">
        <v>1</v>
      </c>
      <c r="M13" s="47"/>
      <c r="N13" s="47"/>
      <c r="O13" s="36">
        <v>2</v>
      </c>
      <c r="P13" s="37" t="s">
        <v>18</v>
      </c>
      <c r="Q13" s="38">
        <v>6635</v>
      </c>
      <c r="R13" s="39">
        <v>7.5394300259079131E-2</v>
      </c>
      <c r="S13" s="38">
        <v>6313</v>
      </c>
      <c r="T13" s="39">
        <v>7.9370866755513095E-2</v>
      </c>
      <c r="U13" s="40">
        <v>5.1005860921907065E-2</v>
      </c>
      <c r="V13" s="53">
        <v>1</v>
      </c>
    </row>
    <row r="14" spans="2:22" ht="14.45" customHeight="1" thickBot="1" x14ac:dyDescent="0.25">
      <c r="B14" s="31">
        <v>3</v>
      </c>
      <c r="C14" s="32" t="s">
        <v>22</v>
      </c>
      <c r="D14" s="33">
        <v>1232</v>
      </c>
      <c r="E14" s="34">
        <v>7.2757337742868952E-2</v>
      </c>
      <c r="F14" s="33">
        <v>1229</v>
      </c>
      <c r="G14" s="34">
        <v>8.4502200220022E-2</v>
      </c>
      <c r="H14" s="35">
        <v>2.4410089503661414E-3</v>
      </c>
      <c r="I14" s="52">
        <v>-1</v>
      </c>
      <c r="J14" s="33">
        <v>1324</v>
      </c>
      <c r="K14" s="35">
        <v>-6.9486404833836835E-2</v>
      </c>
      <c r="L14" s="52">
        <v>-1</v>
      </c>
      <c r="M14" s="47"/>
      <c r="N14" s="47"/>
      <c r="O14" s="31">
        <v>3</v>
      </c>
      <c r="P14" s="32" t="s">
        <v>22</v>
      </c>
      <c r="Q14" s="33">
        <v>6175</v>
      </c>
      <c r="R14" s="34">
        <v>7.0167265124312525E-2</v>
      </c>
      <c r="S14" s="33">
        <v>6873</v>
      </c>
      <c r="T14" s="34">
        <v>8.6411526565918176E-2</v>
      </c>
      <c r="U14" s="35">
        <v>-0.10155681652844462</v>
      </c>
      <c r="V14" s="52">
        <v>-1</v>
      </c>
    </row>
    <row r="15" spans="2:22" ht="14.45" customHeight="1" thickBot="1" x14ac:dyDescent="0.25">
      <c r="B15" s="36">
        <v>4</v>
      </c>
      <c r="C15" s="37" t="s">
        <v>17</v>
      </c>
      <c r="D15" s="38">
        <v>1204</v>
      </c>
      <c r="E15" s="39">
        <v>7.1103761885076472E-2</v>
      </c>
      <c r="F15" s="38">
        <v>1205</v>
      </c>
      <c r="G15" s="39">
        <v>8.2852035203520358E-2</v>
      </c>
      <c r="H15" s="40">
        <v>-8.2987551867219622E-4</v>
      </c>
      <c r="I15" s="53">
        <v>0</v>
      </c>
      <c r="J15" s="38">
        <v>1023</v>
      </c>
      <c r="K15" s="40">
        <v>0.17693059628543506</v>
      </c>
      <c r="L15" s="53">
        <v>1</v>
      </c>
      <c r="M15" s="47"/>
      <c r="N15" s="47"/>
      <c r="O15" s="36">
        <v>4</v>
      </c>
      <c r="P15" s="37" t="s">
        <v>17</v>
      </c>
      <c r="Q15" s="38">
        <v>5391</v>
      </c>
      <c r="R15" s="39">
        <v>6.1258579155492932E-2</v>
      </c>
      <c r="S15" s="38">
        <v>5732</v>
      </c>
      <c r="T15" s="39">
        <v>7.2066182202217804E-2</v>
      </c>
      <c r="U15" s="40">
        <v>-5.949057920446621E-2</v>
      </c>
      <c r="V15" s="53">
        <v>0</v>
      </c>
    </row>
    <row r="16" spans="2:22" ht="14.45" customHeight="1" thickBot="1" x14ac:dyDescent="0.25">
      <c r="B16" s="31">
        <v>5</v>
      </c>
      <c r="C16" s="32" t="s">
        <v>29</v>
      </c>
      <c r="D16" s="33">
        <v>1110</v>
      </c>
      <c r="E16" s="34">
        <v>6.5552471505344587E-2</v>
      </c>
      <c r="F16" s="33">
        <v>1000</v>
      </c>
      <c r="G16" s="34">
        <v>6.8756875687568761E-2</v>
      </c>
      <c r="H16" s="35">
        <v>0.1100000000000001</v>
      </c>
      <c r="I16" s="52">
        <v>0</v>
      </c>
      <c r="J16" s="33">
        <v>1059</v>
      </c>
      <c r="K16" s="35">
        <v>4.8158640226628968E-2</v>
      </c>
      <c r="L16" s="52">
        <v>-1</v>
      </c>
      <c r="M16" s="47"/>
      <c r="N16" s="47"/>
      <c r="O16" s="31">
        <v>5</v>
      </c>
      <c r="P16" s="32" t="s">
        <v>29</v>
      </c>
      <c r="Q16" s="33">
        <v>5236</v>
      </c>
      <c r="R16" s="34">
        <v>5.9497295577473748E-2</v>
      </c>
      <c r="S16" s="33">
        <v>4976</v>
      </c>
      <c r="T16" s="34">
        <v>6.2561291458170937E-2</v>
      </c>
      <c r="U16" s="35">
        <v>5.2250803858520989E-2</v>
      </c>
      <c r="V16" s="52">
        <v>1</v>
      </c>
    </row>
    <row r="17" spans="2:22" ht="14.45" customHeight="1" thickBot="1" x14ac:dyDescent="0.25">
      <c r="B17" s="36">
        <v>6</v>
      </c>
      <c r="C17" s="37" t="s">
        <v>82</v>
      </c>
      <c r="D17" s="38">
        <v>1092</v>
      </c>
      <c r="E17" s="39">
        <v>6.4489458453906578E-2</v>
      </c>
      <c r="F17" s="38">
        <v>780</v>
      </c>
      <c r="G17" s="39">
        <v>5.3630363036303627E-2</v>
      </c>
      <c r="H17" s="40">
        <v>0.39999999999999991</v>
      </c>
      <c r="I17" s="53">
        <v>1</v>
      </c>
      <c r="J17" s="38">
        <v>900</v>
      </c>
      <c r="K17" s="40">
        <v>0.21333333333333337</v>
      </c>
      <c r="L17" s="53">
        <v>1</v>
      </c>
      <c r="M17" s="47"/>
      <c r="N17" s="47"/>
      <c r="O17" s="36">
        <v>6</v>
      </c>
      <c r="P17" s="37" t="s">
        <v>23</v>
      </c>
      <c r="Q17" s="38">
        <v>4964</v>
      </c>
      <c r="R17" s="39">
        <v>5.6406526976046541E-2</v>
      </c>
      <c r="S17" s="38">
        <v>5007</v>
      </c>
      <c r="T17" s="39">
        <v>6.2951042269104071E-2</v>
      </c>
      <c r="U17" s="40">
        <v>-8.5879768324346184E-3</v>
      </c>
      <c r="V17" s="53">
        <v>-1</v>
      </c>
    </row>
    <row r="18" spans="2:22" ht="14.45" customHeight="1" thickBot="1" x14ac:dyDescent="0.25">
      <c r="B18" s="31">
        <v>7</v>
      </c>
      <c r="C18" s="32" t="s">
        <v>23</v>
      </c>
      <c r="D18" s="33">
        <v>906</v>
      </c>
      <c r="E18" s="34">
        <v>5.3504990255713696E-2</v>
      </c>
      <c r="F18" s="33">
        <v>834</v>
      </c>
      <c r="G18" s="34">
        <v>5.7343234323432343E-2</v>
      </c>
      <c r="H18" s="35">
        <v>8.6330935251798468E-2</v>
      </c>
      <c r="I18" s="52">
        <v>-1</v>
      </c>
      <c r="J18" s="33">
        <v>952</v>
      </c>
      <c r="K18" s="35">
        <v>-4.8319327731092487E-2</v>
      </c>
      <c r="L18" s="52">
        <v>-1</v>
      </c>
      <c r="M18" s="47"/>
      <c r="N18" s="47"/>
      <c r="O18" s="31">
        <v>7</v>
      </c>
      <c r="P18" s="32" t="s">
        <v>82</v>
      </c>
      <c r="Q18" s="33">
        <v>4589</v>
      </c>
      <c r="R18" s="34">
        <v>5.2145357029225944E-2</v>
      </c>
      <c r="S18" s="33">
        <v>3462</v>
      </c>
      <c r="T18" s="34">
        <v>4.3526364756468608E-2</v>
      </c>
      <c r="U18" s="35">
        <v>0.32553437319468514</v>
      </c>
      <c r="V18" s="52">
        <v>0</v>
      </c>
    </row>
    <row r="19" spans="2:22" ht="14.45" customHeight="1" thickBot="1" x14ac:dyDescent="0.25">
      <c r="B19" s="36">
        <v>8</v>
      </c>
      <c r="C19" s="37" t="s">
        <v>24</v>
      </c>
      <c r="D19" s="38">
        <v>662</v>
      </c>
      <c r="E19" s="39">
        <v>3.9095257780664971E-2</v>
      </c>
      <c r="F19" s="38">
        <v>636</v>
      </c>
      <c r="G19" s="39">
        <v>4.3729372937293731E-2</v>
      </c>
      <c r="H19" s="40">
        <v>4.088050314465419E-2</v>
      </c>
      <c r="I19" s="53">
        <v>0</v>
      </c>
      <c r="J19" s="38">
        <v>647</v>
      </c>
      <c r="K19" s="40">
        <v>2.3183925811437467E-2</v>
      </c>
      <c r="L19" s="53">
        <v>1</v>
      </c>
      <c r="M19" s="47"/>
      <c r="N19" s="47"/>
      <c r="O19" s="36">
        <v>8</v>
      </c>
      <c r="P19" s="37" t="s">
        <v>24</v>
      </c>
      <c r="Q19" s="38">
        <v>3080</v>
      </c>
      <c r="R19" s="39">
        <v>3.4998409163219855E-2</v>
      </c>
      <c r="S19" s="38">
        <v>3023</v>
      </c>
      <c r="T19" s="39">
        <v>3.8006990369383188E-2</v>
      </c>
      <c r="U19" s="40">
        <v>1.8855441614290536E-2</v>
      </c>
      <c r="V19" s="53">
        <v>0</v>
      </c>
    </row>
    <row r="20" spans="2:22" ht="14.45" customHeight="1" thickBot="1" x14ac:dyDescent="0.25">
      <c r="B20" s="31">
        <v>9</v>
      </c>
      <c r="C20" s="32" t="s">
        <v>97</v>
      </c>
      <c r="D20" s="33">
        <v>503</v>
      </c>
      <c r="E20" s="34">
        <v>2.9705309159629125E-2</v>
      </c>
      <c r="F20" s="33">
        <v>363</v>
      </c>
      <c r="G20" s="34">
        <v>2.4958745874587459E-2</v>
      </c>
      <c r="H20" s="35">
        <v>0.38567493112947648</v>
      </c>
      <c r="I20" s="52">
        <v>2</v>
      </c>
      <c r="J20" s="33">
        <v>545</v>
      </c>
      <c r="K20" s="35">
        <v>-7.7064220183486243E-2</v>
      </c>
      <c r="L20" s="52">
        <v>1</v>
      </c>
      <c r="M20" s="47"/>
      <c r="N20" s="47"/>
      <c r="O20" s="31">
        <v>9</v>
      </c>
      <c r="P20" s="32" t="s">
        <v>97</v>
      </c>
      <c r="Q20" s="33">
        <v>2707</v>
      </c>
      <c r="R20" s="34">
        <v>3.0759965456115632E-2</v>
      </c>
      <c r="S20" s="33">
        <v>1458</v>
      </c>
      <c r="T20" s="34">
        <v>1.8330860720661823E-2</v>
      </c>
      <c r="U20" s="35">
        <v>0.85665294924554192</v>
      </c>
      <c r="V20" s="52">
        <v>10</v>
      </c>
    </row>
    <row r="21" spans="2:22" ht="14.45" customHeight="1" thickBot="1" x14ac:dyDescent="0.25">
      <c r="B21" s="36">
        <v>10</v>
      </c>
      <c r="C21" s="37" t="s">
        <v>102</v>
      </c>
      <c r="D21" s="38">
        <v>497</v>
      </c>
      <c r="E21" s="39">
        <v>2.9350971475816452E-2</v>
      </c>
      <c r="F21" s="38">
        <v>0</v>
      </c>
      <c r="G21" s="39">
        <v>0</v>
      </c>
      <c r="H21" s="40" t="s">
        <v>179</v>
      </c>
      <c r="I21" s="53" t="s">
        <v>179</v>
      </c>
      <c r="J21" s="38">
        <v>498</v>
      </c>
      <c r="K21" s="40">
        <v>-2.0080321285140812E-3</v>
      </c>
      <c r="L21" s="53">
        <v>2</v>
      </c>
      <c r="M21" s="47"/>
      <c r="N21" s="47"/>
      <c r="O21" s="36">
        <v>10</v>
      </c>
      <c r="P21" s="37" t="s">
        <v>62</v>
      </c>
      <c r="Q21" s="38">
        <v>2278</v>
      </c>
      <c r="R21" s="39">
        <v>2.5885187036952865E-2</v>
      </c>
      <c r="S21" s="38">
        <v>2285</v>
      </c>
      <c r="T21" s="39">
        <v>2.8728406547813622E-2</v>
      </c>
      <c r="U21" s="40">
        <v>-3.0634573304157975E-3</v>
      </c>
      <c r="V21" s="53">
        <v>-1</v>
      </c>
    </row>
    <row r="22" spans="2:22" ht="14.45" customHeight="1" thickBot="1" x14ac:dyDescent="0.25">
      <c r="B22" s="31">
        <v>11</v>
      </c>
      <c r="C22" s="32" t="s">
        <v>101</v>
      </c>
      <c r="D22" s="33">
        <v>421</v>
      </c>
      <c r="E22" s="34">
        <v>2.4862694147522589E-2</v>
      </c>
      <c r="F22" s="33">
        <v>72</v>
      </c>
      <c r="G22" s="34">
        <v>4.9504950495049506E-3</v>
      </c>
      <c r="H22" s="35">
        <v>4.8472222222222223</v>
      </c>
      <c r="I22" s="52">
        <v>18</v>
      </c>
      <c r="J22" s="33">
        <v>294</v>
      </c>
      <c r="K22" s="35">
        <v>0.43197278911564618</v>
      </c>
      <c r="L22" s="52">
        <v>11</v>
      </c>
      <c r="M22" s="47"/>
      <c r="N22" s="47"/>
      <c r="O22" s="31">
        <v>11</v>
      </c>
      <c r="P22" s="32" t="s">
        <v>33</v>
      </c>
      <c r="Q22" s="33">
        <v>2274</v>
      </c>
      <c r="R22" s="34">
        <v>2.5839734557520113E-2</v>
      </c>
      <c r="S22" s="33">
        <v>2277</v>
      </c>
      <c r="T22" s="34">
        <v>2.8627825693379266E-2</v>
      </c>
      <c r="U22" s="35">
        <v>-1.3175230566534468E-3</v>
      </c>
      <c r="V22" s="52">
        <v>-1</v>
      </c>
    </row>
    <row r="23" spans="2:22" ht="14.45" customHeight="1" thickBot="1" x14ac:dyDescent="0.25">
      <c r="B23" s="36">
        <v>12</v>
      </c>
      <c r="C23" s="37" t="s">
        <v>62</v>
      </c>
      <c r="D23" s="38">
        <v>403</v>
      </c>
      <c r="E23" s="39">
        <v>2.3799681096084567E-2</v>
      </c>
      <c r="F23" s="38">
        <v>266</v>
      </c>
      <c r="G23" s="39">
        <v>1.8289328932893291E-2</v>
      </c>
      <c r="H23" s="40">
        <v>0.51503759398496252</v>
      </c>
      <c r="I23" s="53">
        <v>4</v>
      </c>
      <c r="J23" s="38">
        <v>460</v>
      </c>
      <c r="K23" s="40">
        <v>-0.12391304347826082</v>
      </c>
      <c r="L23" s="53">
        <v>1</v>
      </c>
      <c r="M23" s="47"/>
      <c r="N23" s="47"/>
      <c r="O23" s="36">
        <v>12</v>
      </c>
      <c r="P23" s="37" t="s">
        <v>30</v>
      </c>
      <c r="Q23" s="38">
        <v>2187</v>
      </c>
      <c r="R23" s="39">
        <v>2.4851143129857735E-2</v>
      </c>
      <c r="S23" s="38">
        <v>2191</v>
      </c>
      <c r="T23" s="39">
        <v>2.7546581508209912E-2</v>
      </c>
      <c r="U23" s="40">
        <v>-1.8256503879506836E-3</v>
      </c>
      <c r="V23" s="53">
        <v>-1</v>
      </c>
    </row>
    <row r="24" spans="2:22" ht="14.45" customHeight="1" thickBot="1" x14ac:dyDescent="0.25">
      <c r="B24" s="31">
        <v>13</v>
      </c>
      <c r="C24" s="32" t="s">
        <v>103</v>
      </c>
      <c r="D24" s="33">
        <v>378</v>
      </c>
      <c r="E24" s="34">
        <v>2.2323274080198428E-2</v>
      </c>
      <c r="F24" s="33">
        <v>203</v>
      </c>
      <c r="G24" s="34">
        <v>1.3957645764576457E-2</v>
      </c>
      <c r="H24" s="35">
        <v>0.86206896551724133</v>
      </c>
      <c r="I24" s="52">
        <v>10</v>
      </c>
      <c r="J24" s="33">
        <v>727</v>
      </c>
      <c r="K24" s="35">
        <v>-0.48005502063273731</v>
      </c>
      <c r="L24" s="52">
        <v>-5</v>
      </c>
      <c r="M24" s="47"/>
      <c r="N24" s="47"/>
      <c r="O24" s="31">
        <v>13</v>
      </c>
      <c r="P24" s="32" t="s">
        <v>102</v>
      </c>
      <c r="Q24" s="33">
        <v>2171</v>
      </c>
      <c r="R24" s="34">
        <v>2.4669333212126721E-2</v>
      </c>
      <c r="S24" s="33">
        <v>0</v>
      </c>
      <c r="T24" s="34">
        <v>0</v>
      </c>
      <c r="U24" s="35" t="s">
        <v>179</v>
      </c>
      <c r="V24" s="52" t="s">
        <v>179</v>
      </c>
    </row>
    <row r="25" spans="2:22" ht="14.45" customHeight="1" thickBot="1" x14ac:dyDescent="0.25">
      <c r="B25" s="36">
        <v>14</v>
      </c>
      <c r="C25" s="37" t="s">
        <v>30</v>
      </c>
      <c r="D25" s="38">
        <v>372</v>
      </c>
      <c r="E25" s="39">
        <v>2.1968936396385755E-2</v>
      </c>
      <c r="F25" s="38">
        <v>362</v>
      </c>
      <c r="G25" s="39">
        <v>2.4889988998899892E-2</v>
      </c>
      <c r="H25" s="40">
        <v>2.7624309392265234E-2</v>
      </c>
      <c r="I25" s="53">
        <v>-2</v>
      </c>
      <c r="J25" s="38">
        <v>439</v>
      </c>
      <c r="K25" s="40">
        <v>-0.15261958997722092</v>
      </c>
      <c r="L25" s="53">
        <v>0</v>
      </c>
      <c r="M25" s="47"/>
      <c r="N25" s="47"/>
      <c r="O25" s="36">
        <v>14</v>
      </c>
      <c r="P25" s="37" t="s">
        <v>103</v>
      </c>
      <c r="Q25" s="38">
        <v>2117</v>
      </c>
      <c r="R25" s="39">
        <v>2.4055724739784554E-2</v>
      </c>
      <c r="S25" s="38">
        <v>974</v>
      </c>
      <c r="T25" s="39">
        <v>1.2245719027383138E-2</v>
      </c>
      <c r="U25" s="40">
        <v>1.1735112936344971</v>
      </c>
      <c r="V25" s="53">
        <v>9</v>
      </c>
    </row>
    <row r="26" spans="2:22" ht="14.45" customHeight="1" thickBot="1" x14ac:dyDescent="0.25">
      <c r="B26" s="31">
        <v>15</v>
      </c>
      <c r="C26" s="32" t="s">
        <v>16</v>
      </c>
      <c r="D26" s="33">
        <v>364</v>
      </c>
      <c r="E26" s="34">
        <v>2.1496486151302192E-2</v>
      </c>
      <c r="F26" s="33">
        <v>328</v>
      </c>
      <c r="G26" s="34">
        <v>2.2552255225522552E-2</v>
      </c>
      <c r="H26" s="35">
        <v>0.10975609756097571</v>
      </c>
      <c r="I26" s="52">
        <v>-1</v>
      </c>
      <c r="J26" s="33">
        <v>380</v>
      </c>
      <c r="K26" s="35">
        <v>-4.2105263157894757E-2</v>
      </c>
      <c r="L26" s="52">
        <v>2</v>
      </c>
      <c r="M26" s="47"/>
      <c r="N26" s="47"/>
      <c r="O26" s="31">
        <v>15</v>
      </c>
      <c r="P26" s="32" t="s">
        <v>32</v>
      </c>
      <c r="Q26" s="33">
        <v>2006</v>
      </c>
      <c r="R26" s="34">
        <v>2.2794418435525658E-2</v>
      </c>
      <c r="S26" s="33">
        <v>2021</v>
      </c>
      <c r="T26" s="34">
        <v>2.5409238351479797E-2</v>
      </c>
      <c r="U26" s="35">
        <v>-7.4220682830281604E-3</v>
      </c>
      <c r="V26" s="52">
        <v>-3</v>
      </c>
    </row>
    <row r="27" spans="2:22" ht="14.45" customHeight="1" thickBot="1" x14ac:dyDescent="0.25">
      <c r="B27" s="36">
        <v>16</v>
      </c>
      <c r="C27" s="37" t="s">
        <v>33</v>
      </c>
      <c r="D27" s="38">
        <v>343</v>
      </c>
      <c r="E27" s="39">
        <v>2.0256304257957835E-2</v>
      </c>
      <c r="F27" s="38">
        <v>366</v>
      </c>
      <c r="G27" s="39">
        <v>2.5165016501650164E-2</v>
      </c>
      <c r="H27" s="40">
        <v>-6.2841530054644767E-2</v>
      </c>
      <c r="I27" s="53">
        <v>-6</v>
      </c>
      <c r="J27" s="38">
        <v>512</v>
      </c>
      <c r="K27" s="40">
        <v>-0.330078125</v>
      </c>
      <c r="L27" s="53">
        <v>-5</v>
      </c>
      <c r="M27" s="47"/>
      <c r="N27" s="47"/>
      <c r="O27" s="36">
        <v>16</v>
      </c>
      <c r="P27" s="37" t="s">
        <v>83</v>
      </c>
      <c r="Q27" s="38">
        <v>1944</v>
      </c>
      <c r="R27" s="39">
        <v>2.2089905004317987E-2</v>
      </c>
      <c r="S27" s="38">
        <v>1484</v>
      </c>
      <c r="T27" s="39">
        <v>1.8657748497573488E-2</v>
      </c>
      <c r="U27" s="40">
        <v>0.30997304582210239</v>
      </c>
      <c r="V27" s="53">
        <v>2</v>
      </c>
    </row>
    <row r="28" spans="2:22" ht="14.45" customHeight="1" thickBot="1" x14ac:dyDescent="0.25">
      <c r="B28" s="31">
        <v>17</v>
      </c>
      <c r="C28" s="32" t="s">
        <v>77</v>
      </c>
      <c r="D28" s="33">
        <v>342</v>
      </c>
      <c r="E28" s="34">
        <v>2.0197247977322388E-2</v>
      </c>
      <c r="F28" s="33">
        <v>417</v>
      </c>
      <c r="G28" s="34">
        <v>2.8671617161716172E-2</v>
      </c>
      <c r="H28" s="35">
        <v>-0.17985611510791366</v>
      </c>
      <c r="I28" s="52">
        <v>-8</v>
      </c>
      <c r="J28" s="33">
        <v>359</v>
      </c>
      <c r="K28" s="35">
        <v>-4.7353760445682402E-2</v>
      </c>
      <c r="L28" s="52">
        <v>2</v>
      </c>
      <c r="M28" s="47"/>
      <c r="N28" s="47"/>
      <c r="O28" s="31">
        <v>17</v>
      </c>
      <c r="P28" s="32" t="s">
        <v>21</v>
      </c>
      <c r="Q28" s="33">
        <v>1872</v>
      </c>
      <c r="R28" s="34">
        <v>2.127176037452843E-2</v>
      </c>
      <c r="S28" s="33">
        <v>1696</v>
      </c>
      <c r="T28" s="34">
        <v>2.1323141140083986E-2</v>
      </c>
      <c r="U28" s="35">
        <v>0.10377358490566047</v>
      </c>
      <c r="V28" s="52">
        <v>-2</v>
      </c>
    </row>
    <row r="29" spans="2:22" ht="14.45" customHeight="1" thickBot="1" x14ac:dyDescent="0.25">
      <c r="B29" s="36">
        <v>18</v>
      </c>
      <c r="C29" s="37" t="s">
        <v>100</v>
      </c>
      <c r="D29" s="38">
        <v>295</v>
      </c>
      <c r="E29" s="39">
        <v>1.7421602787456445E-2</v>
      </c>
      <c r="F29" s="38">
        <v>190</v>
      </c>
      <c r="G29" s="39">
        <v>1.3063806380638063E-2</v>
      </c>
      <c r="H29" s="40">
        <v>0.55263157894736836</v>
      </c>
      <c r="I29" s="53">
        <v>6</v>
      </c>
      <c r="J29" s="38">
        <v>317</v>
      </c>
      <c r="K29" s="40">
        <v>-6.9400630914826511E-2</v>
      </c>
      <c r="L29" s="53">
        <v>2</v>
      </c>
      <c r="M29" s="47"/>
      <c r="N29" s="47"/>
      <c r="O29" s="36">
        <v>18</v>
      </c>
      <c r="P29" s="37" t="s">
        <v>77</v>
      </c>
      <c r="Q29" s="38">
        <v>1809</v>
      </c>
      <c r="R29" s="39">
        <v>2.0555883823462569E-2</v>
      </c>
      <c r="S29" s="38">
        <v>1709</v>
      </c>
      <c r="T29" s="39">
        <v>2.1486585028539819E-2</v>
      </c>
      <c r="U29" s="40">
        <v>5.8513750731421954E-2</v>
      </c>
      <c r="V29" s="53">
        <v>-4</v>
      </c>
    </row>
    <row r="30" spans="2:22" ht="14.45" customHeight="1" thickBot="1" x14ac:dyDescent="0.25">
      <c r="B30" s="31">
        <v>19</v>
      </c>
      <c r="C30" s="32" t="s">
        <v>32</v>
      </c>
      <c r="D30" s="33">
        <v>270</v>
      </c>
      <c r="E30" s="34">
        <v>1.5945195771570306E-2</v>
      </c>
      <c r="F30" s="33">
        <v>254</v>
      </c>
      <c r="G30" s="34">
        <v>1.7464246424642463E-2</v>
      </c>
      <c r="H30" s="35">
        <v>6.2992125984252079E-2</v>
      </c>
      <c r="I30" s="52">
        <v>-2</v>
      </c>
      <c r="J30" s="33">
        <v>407</v>
      </c>
      <c r="K30" s="35">
        <v>-0.33660933660933656</v>
      </c>
      <c r="L30" s="52">
        <v>-4</v>
      </c>
      <c r="O30" s="31">
        <v>19</v>
      </c>
      <c r="P30" s="32" t="s">
        <v>16</v>
      </c>
      <c r="Q30" s="33">
        <v>1464</v>
      </c>
      <c r="R30" s="34">
        <v>1.6635607472387619E-2</v>
      </c>
      <c r="S30" s="33">
        <v>1565</v>
      </c>
      <c r="T30" s="34">
        <v>1.9676129648721365E-2</v>
      </c>
      <c r="U30" s="35">
        <v>-6.4536741214057503E-2</v>
      </c>
      <c r="V30" s="52">
        <v>-2</v>
      </c>
    </row>
    <row r="31" spans="2:22" ht="14.45" customHeight="1" thickBot="1" x14ac:dyDescent="0.25">
      <c r="B31" s="36">
        <v>20</v>
      </c>
      <c r="C31" s="37" t="s">
        <v>21</v>
      </c>
      <c r="D31" s="38">
        <v>258</v>
      </c>
      <c r="E31" s="39">
        <v>1.5236520403944959E-2</v>
      </c>
      <c r="F31" s="38">
        <v>277</v>
      </c>
      <c r="G31" s="39">
        <v>1.9045654565456545E-2</v>
      </c>
      <c r="H31" s="40">
        <v>-6.8592057761732828E-2</v>
      </c>
      <c r="I31" s="53">
        <v>-5</v>
      </c>
      <c r="J31" s="38">
        <v>368</v>
      </c>
      <c r="K31" s="40">
        <v>-0.29891304347826086</v>
      </c>
      <c r="L31" s="53">
        <v>-2</v>
      </c>
      <c r="O31" s="36">
        <v>20</v>
      </c>
      <c r="P31" s="37" t="s">
        <v>101</v>
      </c>
      <c r="Q31" s="38">
        <v>1424</v>
      </c>
      <c r="R31" s="39">
        <v>1.6181082678060087E-2</v>
      </c>
      <c r="S31" s="38">
        <v>275</v>
      </c>
      <c r="T31" s="39">
        <v>3.4574668711810706E-3</v>
      </c>
      <c r="U31" s="40">
        <v>4.1781818181818178</v>
      </c>
      <c r="V31" s="53">
        <v>12</v>
      </c>
    </row>
    <row r="32" spans="2:22" ht="14.45" customHeight="1" thickBot="1" x14ac:dyDescent="0.25">
      <c r="B32" s="84" t="s">
        <v>40</v>
      </c>
      <c r="C32" s="85"/>
      <c r="D32" s="41">
        <f>SUM(D12:D31)</f>
        <v>14326</v>
      </c>
      <c r="E32" s="42">
        <f>D32/D34</f>
        <v>0.84604027638339341</v>
      </c>
      <c r="F32" s="41">
        <f>SUM(F12:F31)</f>
        <v>12239</v>
      </c>
      <c r="G32" s="42">
        <f>F32/F34</f>
        <v>0.84151540154015403</v>
      </c>
      <c r="H32" s="43">
        <f>D32/F32-1</f>
        <v>0.17052046735844439</v>
      </c>
      <c r="I32" s="54"/>
      <c r="J32" s="41">
        <f>SUM(J12:J31)</f>
        <v>14737</v>
      </c>
      <c r="K32" s="42">
        <f>D32/J32-1</f>
        <v>-2.7888986903711777E-2</v>
      </c>
      <c r="L32" s="41"/>
      <c r="O32" s="84" t="s">
        <v>40</v>
      </c>
      <c r="P32" s="85"/>
      <c r="Q32" s="41">
        <f>SUM(Q12:Q31)</f>
        <v>74030</v>
      </c>
      <c r="R32" s="42">
        <f>Q32/Q34</f>
        <v>0.84121176310167722</v>
      </c>
      <c r="S32" s="41">
        <f>SUM(S12:S31)</f>
        <v>66752</v>
      </c>
      <c r="T32" s="42">
        <f>S32/S34</f>
        <v>0.8392466494002867</v>
      </c>
      <c r="U32" s="43">
        <f>Q32/S32-1</f>
        <v>0.10903044103547455</v>
      </c>
      <c r="V32" s="54"/>
    </row>
    <row r="33" spans="2:23" ht="14.45" customHeight="1" thickBot="1" x14ac:dyDescent="0.25">
      <c r="B33" s="84" t="s">
        <v>12</v>
      </c>
      <c r="C33" s="85"/>
      <c r="D33" s="41">
        <f>D34-SUM(D12:D31)</f>
        <v>2607</v>
      </c>
      <c r="E33" s="42">
        <f>D33/D34</f>
        <v>0.15395972361660662</v>
      </c>
      <c r="F33" s="41">
        <f>F34-SUM(F12:F31)</f>
        <v>2305</v>
      </c>
      <c r="G33" s="42">
        <f>F33/F34</f>
        <v>0.15848459845984597</v>
      </c>
      <c r="H33" s="43">
        <f>D33/F33-1</f>
        <v>0.13101952277657269</v>
      </c>
      <c r="I33" s="54"/>
      <c r="J33" s="41">
        <f>J34-SUM(J12:J31)</f>
        <v>2892</v>
      </c>
      <c r="K33" s="42">
        <f>D33/J33-1</f>
        <v>-9.8547717842323634E-2</v>
      </c>
      <c r="L33" s="41"/>
      <c r="O33" s="84" t="s">
        <v>12</v>
      </c>
      <c r="P33" s="85"/>
      <c r="Q33" s="41">
        <f>Q34-SUM(Q12:Q31)</f>
        <v>13974</v>
      </c>
      <c r="R33" s="42">
        <f>Q33/Q34</f>
        <v>0.1587882368983228</v>
      </c>
      <c r="S33" s="41">
        <f>S34-SUM(S12:S31)</f>
        <v>12786</v>
      </c>
      <c r="T33" s="42">
        <f>S33/S34</f>
        <v>0.16075335059971335</v>
      </c>
      <c r="U33" s="43">
        <f>Q33/S33-1</f>
        <v>9.291412482402639E-2</v>
      </c>
      <c r="V33" s="54"/>
    </row>
    <row r="34" spans="2:23" ht="14.45" customHeight="1" thickBot="1" x14ac:dyDescent="0.25">
      <c r="B34" s="86" t="s">
        <v>34</v>
      </c>
      <c r="C34" s="87"/>
      <c r="D34" s="44">
        <v>16933</v>
      </c>
      <c r="E34" s="45">
        <v>1</v>
      </c>
      <c r="F34" s="44">
        <v>14544</v>
      </c>
      <c r="G34" s="45">
        <v>0.98012926292629288</v>
      </c>
      <c r="H34" s="46">
        <v>0.16426017601760168</v>
      </c>
      <c r="I34" s="56"/>
      <c r="J34" s="44">
        <v>17629</v>
      </c>
      <c r="K34" s="46">
        <v>-3.9480401610981875E-2</v>
      </c>
      <c r="L34" s="44"/>
      <c r="M34" s="47"/>
      <c r="N34" s="47"/>
      <c r="O34" s="86" t="s">
        <v>34</v>
      </c>
      <c r="P34" s="87"/>
      <c r="Q34" s="44">
        <v>88004</v>
      </c>
      <c r="R34" s="45">
        <v>1</v>
      </c>
      <c r="S34" s="44">
        <v>79538</v>
      </c>
      <c r="T34" s="45">
        <v>1</v>
      </c>
      <c r="U34" s="46">
        <v>0.10643968920515978</v>
      </c>
      <c r="V34" s="56"/>
    </row>
    <row r="35" spans="2:23" ht="14.45" customHeight="1" x14ac:dyDescent="0.2">
      <c r="B35" s="48" t="s">
        <v>68</v>
      </c>
      <c r="O35" s="48" t="s">
        <v>68</v>
      </c>
    </row>
    <row r="36" spans="2:23" x14ac:dyDescent="0.2">
      <c r="B36" s="49" t="s">
        <v>67</v>
      </c>
      <c r="O36" s="49" t="s">
        <v>67</v>
      </c>
    </row>
    <row r="38" spans="2:23" x14ac:dyDescent="0.2">
      <c r="W38" s="4"/>
    </row>
    <row r="39" spans="2:23" ht="15" customHeight="1" x14ac:dyDescent="0.2">
      <c r="O39" s="101" t="s">
        <v>130</v>
      </c>
      <c r="P39" s="101"/>
      <c r="Q39" s="101"/>
      <c r="R39" s="101"/>
      <c r="S39" s="101"/>
      <c r="T39" s="101"/>
      <c r="U39" s="101"/>
      <c r="V39" s="101"/>
    </row>
    <row r="40" spans="2:23" ht="15" customHeight="1" x14ac:dyDescent="0.2">
      <c r="B40" s="68" t="s">
        <v>194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47"/>
      <c r="N40" s="50"/>
      <c r="O40" s="101"/>
      <c r="P40" s="101"/>
      <c r="Q40" s="101"/>
      <c r="R40" s="101"/>
      <c r="S40" s="101"/>
      <c r="T40" s="101"/>
      <c r="U40" s="101"/>
      <c r="V40" s="101"/>
    </row>
    <row r="41" spans="2:23" x14ac:dyDescent="0.2">
      <c r="B41" s="98" t="s">
        <v>195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47"/>
      <c r="N41" s="50"/>
      <c r="O41" s="98" t="s">
        <v>131</v>
      </c>
      <c r="P41" s="98"/>
      <c r="Q41" s="98"/>
      <c r="R41" s="98"/>
      <c r="S41" s="98"/>
      <c r="T41" s="98"/>
      <c r="U41" s="98"/>
      <c r="V41" s="98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3" x14ac:dyDescent="0.2">
      <c r="B43" s="70" t="s">
        <v>0</v>
      </c>
      <c r="C43" s="72" t="s">
        <v>39</v>
      </c>
      <c r="D43" s="74" t="s">
        <v>168</v>
      </c>
      <c r="E43" s="75"/>
      <c r="F43" s="75"/>
      <c r="G43" s="75"/>
      <c r="H43" s="75"/>
      <c r="I43" s="76"/>
      <c r="J43" s="74" t="s">
        <v>158</v>
      </c>
      <c r="K43" s="75"/>
      <c r="L43" s="76"/>
      <c r="M43" s="47"/>
      <c r="N43" s="47"/>
      <c r="O43" s="70" t="s">
        <v>0</v>
      </c>
      <c r="P43" s="72" t="s">
        <v>39</v>
      </c>
      <c r="Q43" s="74" t="s">
        <v>174</v>
      </c>
      <c r="R43" s="75"/>
      <c r="S43" s="75"/>
      <c r="T43" s="75"/>
      <c r="U43" s="75"/>
      <c r="V43" s="76"/>
    </row>
    <row r="44" spans="2:23" ht="15" thickBot="1" x14ac:dyDescent="0.25">
      <c r="B44" s="71"/>
      <c r="C44" s="73"/>
      <c r="D44" s="77" t="s">
        <v>169</v>
      </c>
      <c r="E44" s="78"/>
      <c r="F44" s="78"/>
      <c r="G44" s="78"/>
      <c r="H44" s="78"/>
      <c r="I44" s="79"/>
      <c r="J44" s="77" t="s">
        <v>159</v>
      </c>
      <c r="K44" s="78"/>
      <c r="L44" s="79"/>
      <c r="M44" s="47"/>
      <c r="N44" s="47"/>
      <c r="O44" s="71"/>
      <c r="P44" s="73"/>
      <c r="Q44" s="77" t="s">
        <v>181</v>
      </c>
      <c r="R44" s="78"/>
      <c r="S44" s="78"/>
      <c r="T44" s="78"/>
      <c r="U44" s="78"/>
      <c r="V44" s="79"/>
    </row>
    <row r="45" spans="2:23" ht="15" customHeight="1" x14ac:dyDescent="0.2">
      <c r="B45" s="71"/>
      <c r="C45" s="73"/>
      <c r="D45" s="80">
        <v>2026</v>
      </c>
      <c r="E45" s="81"/>
      <c r="F45" s="80">
        <v>2025</v>
      </c>
      <c r="G45" s="81"/>
      <c r="H45" s="88" t="s">
        <v>5</v>
      </c>
      <c r="I45" s="88" t="s">
        <v>42</v>
      </c>
      <c r="J45" s="88">
        <v>2026</v>
      </c>
      <c r="K45" s="88" t="s">
        <v>170</v>
      </c>
      <c r="L45" s="90" t="s">
        <v>172</v>
      </c>
      <c r="M45" s="47"/>
      <c r="N45" s="47"/>
      <c r="O45" s="71"/>
      <c r="P45" s="73"/>
      <c r="Q45" s="80">
        <v>2026</v>
      </c>
      <c r="R45" s="81"/>
      <c r="S45" s="80">
        <v>2025</v>
      </c>
      <c r="T45" s="81"/>
      <c r="U45" s="88" t="s">
        <v>5</v>
      </c>
      <c r="V45" s="90" t="s">
        <v>63</v>
      </c>
    </row>
    <row r="46" spans="2:23" ht="15" customHeight="1" thickBot="1" x14ac:dyDescent="0.25">
      <c r="B46" s="92" t="s">
        <v>6</v>
      </c>
      <c r="C46" s="94" t="s">
        <v>39</v>
      </c>
      <c r="D46" s="82"/>
      <c r="E46" s="83"/>
      <c r="F46" s="82"/>
      <c r="G46" s="83"/>
      <c r="H46" s="89"/>
      <c r="I46" s="89"/>
      <c r="J46" s="89"/>
      <c r="K46" s="89"/>
      <c r="L46" s="91"/>
      <c r="M46" s="47"/>
      <c r="N46" s="47"/>
      <c r="O46" s="92" t="s">
        <v>6</v>
      </c>
      <c r="P46" s="94" t="s">
        <v>39</v>
      </c>
      <c r="Q46" s="82"/>
      <c r="R46" s="83"/>
      <c r="S46" s="82"/>
      <c r="T46" s="83"/>
      <c r="U46" s="89"/>
      <c r="V46" s="91"/>
    </row>
    <row r="47" spans="2:23" ht="15" customHeight="1" x14ac:dyDescent="0.2">
      <c r="B47" s="92"/>
      <c r="C47" s="94"/>
      <c r="D47" s="25" t="s">
        <v>8</v>
      </c>
      <c r="E47" s="26" t="s">
        <v>2</v>
      </c>
      <c r="F47" s="25" t="s">
        <v>8</v>
      </c>
      <c r="G47" s="26" t="s">
        <v>2</v>
      </c>
      <c r="H47" s="96" t="s">
        <v>9</v>
      </c>
      <c r="I47" s="96" t="s">
        <v>43</v>
      </c>
      <c r="J47" s="96" t="s">
        <v>8</v>
      </c>
      <c r="K47" s="96" t="s">
        <v>171</v>
      </c>
      <c r="L47" s="99" t="s">
        <v>173</v>
      </c>
      <c r="M47" s="47"/>
      <c r="N47" s="47"/>
      <c r="O47" s="92"/>
      <c r="P47" s="94"/>
      <c r="Q47" s="25" t="s">
        <v>8</v>
      </c>
      <c r="R47" s="26" t="s">
        <v>2</v>
      </c>
      <c r="S47" s="25" t="s">
        <v>8</v>
      </c>
      <c r="T47" s="26" t="s">
        <v>2</v>
      </c>
      <c r="U47" s="96" t="s">
        <v>9</v>
      </c>
      <c r="V47" s="99" t="s">
        <v>64</v>
      </c>
    </row>
    <row r="48" spans="2:23" ht="15" customHeight="1" thickBot="1" x14ac:dyDescent="0.25">
      <c r="B48" s="93"/>
      <c r="C48" s="95"/>
      <c r="D48" s="28" t="s">
        <v>10</v>
      </c>
      <c r="E48" s="29" t="s">
        <v>11</v>
      </c>
      <c r="F48" s="28" t="s">
        <v>10</v>
      </c>
      <c r="G48" s="29" t="s">
        <v>11</v>
      </c>
      <c r="H48" s="97"/>
      <c r="I48" s="97"/>
      <c r="J48" s="97" t="s">
        <v>10</v>
      </c>
      <c r="K48" s="97"/>
      <c r="L48" s="100"/>
      <c r="M48" s="47"/>
      <c r="N48" s="47"/>
      <c r="O48" s="93"/>
      <c r="P48" s="95"/>
      <c r="Q48" s="28" t="s">
        <v>10</v>
      </c>
      <c r="R48" s="29" t="s">
        <v>11</v>
      </c>
      <c r="S48" s="28" t="s">
        <v>10</v>
      </c>
      <c r="T48" s="29" t="s">
        <v>11</v>
      </c>
      <c r="U48" s="97"/>
      <c r="V48" s="100"/>
    </row>
    <row r="49" spans="2:22" ht="15" thickBot="1" x14ac:dyDescent="0.25">
      <c r="B49" s="31">
        <v>1</v>
      </c>
      <c r="C49" s="32" t="s">
        <v>38</v>
      </c>
      <c r="D49" s="33">
        <v>693</v>
      </c>
      <c r="E49" s="34">
        <v>4.0926002480363786E-2</v>
      </c>
      <c r="F49" s="33">
        <v>670</v>
      </c>
      <c r="G49" s="34">
        <v>4.6067106710671067E-2</v>
      </c>
      <c r="H49" s="35">
        <v>3.4328358208955301E-2</v>
      </c>
      <c r="I49" s="52">
        <v>0</v>
      </c>
      <c r="J49" s="33">
        <v>686</v>
      </c>
      <c r="K49" s="35">
        <v>1.0204081632652962E-2</v>
      </c>
      <c r="L49" s="52">
        <v>1</v>
      </c>
      <c r="M49" s="47"/>
      <c r="N49" s="47"/>
      <c r="O49" s="31">
        <v>1</v>
      </c>
      <c r="P49" s="32" t="s">
        <v>38</v>
      </c>
      <c r="Q49" s="33">
        <v>3209</v>
      </c>
      <c r="R49" s="34">
        <v>3.6464251624926142E-2</v>
      </c>
      <c r="S49" s="33">
        <v>3257</v>
      </c>
      <c r="T49" s="34">
        <v>4.0948980361588172E-2</v>
      </c>
      <c r="U49" s="35">
        <v>-1.4737488486337158E-2</v>
      </c>
      <c r="V49" s="52">
        <v>1</v>
      </c>
    </row>
    <row r="50" spans="2:22" ht="15" thickBot="1" x14ac:dyDescent="0.25">
      <c r="B50" s="36">
        <v>2</v>
      </c>
      <c r="C50" s="37" t="s">
        <v>54</v>
      </c>
      <c r="D50" s="38">
        <v>600</v>
      </c>
      <c r="E50" s="39">
        <v>3.5433768381267348E-2</v>
      </c>
      <c r="F50" s="38">
        <v>482</v>
      </c>
      <c r="G50" s="39">
        <v>3.3140814081408142E-2</v>
      </c>
      <c r="H50" s="40">
        <v>0.24481327800829877</v>
      </c>
      <c r="I50" s="53">
        <v>1</v>
      </c>
      <c r="J50" s="38">
        <v>746</v>
      </c>
      <c r="K50" s="40">
        <v>-0.19571045576407509</v>
      </c>
      <c r="L50" s="53">
        <v>-1</v>
      </c>
      <c r="M50" s="47"/>
      <c r="N50" s="47"/>
      <c r="O50" s="36">
        <v>2</v>
      </c>
      <c r="P50" s="37" t="s">
        <v>54</v>
      </c>
      <c r="Q50" s="38">
        <v>3065</v>
      </c>
      <c r="R50" s="39">
        <v>3.4827962365347027E-2</v>
      </c>
      <c r="S50" s="38">
        <v>3510</v>
      </c>
      <c r="T50" s="39">
        <v>4.4129849883074758E-2</v>
      </c>
      <c r="U50" s="40">
        <v>-0.12678062678062674</v>
      </c>
      <c r="V50" s="53">
        <v>-1</v>
      </c>
    </row>
    <row r="51" spans="2:22" ht="15" thickBot="1" x14ac:dyDescent="0.25">
      <c r="B51" s="31">
        <v>3</v>
      </c>
      <c r="C51" s="32" t="s">
        <v>89</v>
      </c>
      <c r="D51" s="33">
        <v>504</v>
      </c>
      <c r="E51" s="34">
        <v>2.9764365440264572E-2</v>
      </c>
      <c r="F51" s="33">
        <v>434</v>
      </c>
      <c r="G51" s="34">
        <v>2.984048404840484E-2</v>
      </c>
      <c r="H51" s="35">
        <v>0.16129032258064524</v>
      </c>
      <c r="I51" s="52">
        <v>2</v>
      </c>
      <c r="J51" s="33">
        <v>403</v>
      </c>
      <c r="K51" s="35">
        <v>0.25062034739454098</v>
      </c>
      <c r="L51" s="52">
        <v>4</v>
      </c>
      <c r="M51" s="47"/>
      <c r="N51" s="47"/>
      <c r="O51" s="31">
        <v>3</v>
      </c>
      <c r="P51" s="32" t="s">
        <v>46</v>
      </c>
      <c r="Q51" s="33">
        <v>2882</v>
      </c>
      <c r="R51" s="34">
        <v>3.2748511431298574E-2</v>
      </c>
      <c r="S51" s="33">
        <v>1714</v>
      </c>
      <c r="T51" s="34">
        <v>2.1549448062561292E-2</v>
      </c>
      <c r="U51" s="35">
        <v>0.68144690781796968</v>
      </c>
      <c r="V51" s="52">
        <v>4</v>
      </c>
    </row>
    <row r="52" spans="2:22" ht="15" thickBot="1" x14ac:dyDescent="0.25">
      <c r="B52" s="36">
        <v>4</v>
      </c>
      <c r="C52" s="37" t="s">
        <v>46</v>
      </c>
      <c r="D52" s="38">
        <v>497</v>
      </c>
      <c r="E52" s="39">
        <v>2.9350971475816452E-2</v>
      </c>
      <c r="F52" s="38">
        <v>266</v>
      </c>
      <c r="G52" s="39">
        <v>1.8289328932893291E-2</v>
      </c>
      <c r="H52" s="40">
        <v>0.86842105263157898</v>
      </c>
      <c r="I52" s="53">
        <v>8</v>
      </c>
      <c r="J52" s="38">
        <v>524</v>
      </c>
      <c r="K52" s="40">
        <v>-5.1526717557251911E-2</v>
      </c>
      <c r="L52" s="53">
        <v>0</v>
      </c>
      <c r="M52" s="47"/>
      <c r="N52" s="47"/>
      <c r="O52" s="36">
        <v>4</v>
      </c>
      <c r="P52" s="37" t="s">
        <v>70</v>
      </c>
      <c r="Q52" s="38">
        <v>2804</v>
      </c>
      <c r="R52" s="39">
        <v>3.1862188082359889E-2</v>
      </c>
      <c r="S52" s="38">
        <v>2713</v>
      </c>
      <c r="T52" s="39">
        <v>3.4109482260051796E-2</v>
      </c>
      <c r="U52" s="40">
        <v>3.3542204201990389E-2</v>
      </c>
      <c r="V52" s="53">
        <v>-1</v>
      </c>
    </row>
    <row r="53" spans="2:22" ht="15" thickBot="1" x14ac:dyDescent="0.25">
      <c r="B53" s="31">
        <v>5</v>
      </c>
      <c r="C53" s="32" t="s">
        <v>98</v>
      </c>
      <c r="D53" s="33">
        <v>494</v>
      </c>
      <c r="E53" s="34">
        <v>2.9173802633910118E-2</v>
      </c>
      <c r="F53" s="33">
        <v>293</v>
      </c>
      <c r="G53" s="34">
        <v>2.0145764576457646E-2</v>
      </c>
      <c r="H53" s="35">
        <v>0.68600682593856654</v>
      </c>
      <c r="I53" s="52">
        <v>6</v>
      </c>
      <c r="J53" s="33">
        <v>465</v>
      </c>
      <c r="K53" s="35">
        <v>6.2365591397849363E-2</v>
      </c>
      <c r="L53" s="52">
        <v>0</v>
      </c>
      <c r="M53" s="47"/>
      <c r="N53" s="47"/>
      <c r="O53" s="31">
        <v>5</v>
      </c>
      <c r="P53" s="32" t="s">
        <v>89</v>
      </c>
      <c r="Q53" s="33">
        <v>2190</v>
      </c>
      <c r="R53" s="34">
        <v>2.4885232489432297E-2</v>
      </c>
      <c r="S53" s="33">
        <v>1779</v>
      </c>
      <c r="T53" s="34">
        <v>2.2366667504840454E-2</v>
      </c>
      <c r="U53" s="35">
        <v>0.2310286677908937</v>
      </c>
      <c r="V53" s="52">
        <v>1</v>
      </c>
    </row>
    <row r="54" spans="2:22" ht="15" thickBot="1" x14ac:dyDescent="0.25">
      <c r="B54" s="36">
        <v>6</v>
      </c>
      <c r="C54" s="37" t="s">
        <v>70</v>
      </c>
      <c r="D54" s="38">
        <v>481</v>
      </c>
      <c r="E54" s="39">
        <v>2.8406070985649325E-2</v>
      </c>
      <c r="F54" s="38">
        <v>480</v>
      </c>
      <c r="G54" s="39">
        <v>3.3003300330033E-2</v>
      </c>
      <c r="H54" s="40">
        <v>2.083333333333437E-3</v>
      </c>
      <c r="I54" s="53">
        <v>-2</v>
      </c>
      <c r="J54" s="38">
        <v>561</v>
      </c>
      <c r="K54" s="40">
        <v>-0.14260249554367199</v>
      </c>
      <c r="L54" s="53">
        <v>-3</v>
      </c>
      <c r="M54" s="47"/>
      <c r="N54" s="47"/>
      <c r="O54" s="36">
        <v>6</v>
      </c>
      <c r="P54" s="37" t="s">
        <v>98</v>
      </c>
      <c r="Q54" s="38">
        <v>2136</v>
      </c>
      <c r="R54" s="39">
        <v>2.4271624017090133E-2</v>
      </c>
      <c r="S54" s="38">
        <v>1412</v>
      </c>
      <c r="T54" s="39">
        <v>1.7752520807664263E-2</v>
      </c>
      <c r="U54" s="40">
        <v>0.51274787535410771</v>
      </c>
      <c r="V54" s="53">
        <v>8</v>
      </c>
    </row>
    <row r="55" spans="2:22" ht="15" thickBot="1" x14ac:dyDescent="0.25">
      <c r="B55" s="31">
        <v>7</v>
      </c>
      <c r="C55" s="32" t="s">
        <v>36</v>
      </c>
      <c r="D55" s="33">
        <v>422</v>
      </c>
      <c r="E55" s="34">
        <v>2.4921750428158036E-2</v>
      </c>
      <c r="F55" s="33">
        <v>379</v>
      </c>
      <c r="G55" s="34">
        <v>2.605885588558856E-2</v>
      </c>
      <c r="H55" s="35">
        <v>0.11345646437994716</v>
      </c>
      <c r="I55" s="52">
        <v>-1</v>
      </c>
      <c r="J55" s="33">
        <v>378</v>
      </c>
      <c r="K55" s="35">
        <v>0.11640211640211651</v>
      </c>
      <c r="L55" s="52">
        <v>1</v>
      </c>
      <c r="M55" s="47"/>
      <c r="N55" s="47"/>
      <c r="O55" s="31">
        <v>7</v>
      </c>
      <c r="P55" s="32" t="s">
        <v>65</v>
      </c>
      <c r="Q55" s="33">
        <v>2114</v>
      </c>
      <c r="R55" s="34">
        <v>2.4021635380209991E-2</v>
      </c>
      <c r="S55" s="33">
        <v>2485</v>
      </c>
      <c r="T55" s="34">
        <v>3.1242927908672585E-2</v>
      </c>
      <c r="U55" s="35">
        <v>-0.14929577464788735</v>
      </c>
      <c r="V55" s="52">
        <v>-3</v>
      </c>
    </row>
    <row r="56" spans="2:22" ht="15" thickBot="1" x14ac:dyDescent="0.25">
      <c r="B56" s="36">
        <v>8</v>
      </c>
      <c r="C56" s="37" t="s">
        <v>190</v>
      </c>
      <c r="D56" s="38">
        <v>373</v>
      </c>
      <c r="E56" s="39">
        <v>2.2027992677021203E-2</v>
      </c>
      <c r="F56" s="38">
        <v>319</v>
      </c>
      <c r="G56" s="39">
        <v>2.1933443344334433E-2</v>
      </c>
      <c r="H56" s="40">
        <v>0.16927899686520376</v>
      </c>
      <c r="I56" s="53">
        <v>2</v>
      </c>
      <c r="J56" s="38">
        <v>76</v>
      </c>
      <c r="K56" s="40">
        <v>3.9078947368421053</v>
      </c>
      <c r="L56" s="53">
        <v>56</v>
      </c>
      <c r="M56" s="47"/>
      <c r="N56" s="47"/>
      <c r="O56" s="36">
        <v>8</v>
      </c>
      <c r="P56" s="37" t="s">
        <v>36</v>
      </c>
      <c r="Q56" s="38">
        <v>1984</v>
      </c>
      <c r="R56" s="39">
        <v>2.2544429798645516E-2</v>
      </c>
      <c r="S56" s="38">
        <v>2059</v>
      </c>
      <c r="T56" s="39">
        <v>2.5886997410042998E-2</v>
      </c>
      <c r="U56" s="40">
        <v>-3.6425449247207364E-2</v>
      </c>
      <c r="V56" s="53">
        <v>-3</v>
      </c>
    </row>
    <row r="57" spans="2:22" ht="15" thickBot="1" x14ac:dyDescent="0.25">
      <c r="B57" s="31">
        <v>9</v>
      </c>
      <c r="C57" s="32" t="s">
        <v>191</v>
      </c>
      <c r="D57" s="33">
        <v>359</v>
      </c>
      <c r="E57" s="34">
        <v>2.1201204748124963E-2</v>
      </c>
      <c r="F57" s="33">
        <v>352</v>
      </c>
      <c r="G57" s="34">
        <v>2.4202420242024202E-2</v>
      </c>
      <c r="H57" s="35">
        <v>1.9886363636363535E-2</v>
      </c>
      <c r="I57" s="52">
        <v>-1</v>
      </c>
      <c r="J57" s="33">
        <v>361</v>
      </c>
      <c r="K57" s="35">
        <v>-5.5401662049860967E-3</v>
      </c>
      <c r="L57" s="52">
        <v>1</v>
      </c>
      <c r="M57" s="47"/>
      <c r="N57" s="47"/>
      <c r="O57" s="31">
        <v>9</v>
      </c>
      <c r="P57" s="32" t="s">
        <v>191</v>
      </c>
      <c r="Q57" s="33">
        <v>1977</v>
      </c>
      <c r="R57" s="34">
        <v>2.2464887959638198E-2</v>
      </c>
      <c r="S57" s="33">
        <v>1420</v>
      </c>
      <c r="T57" s="34">
        <v>1.7853101662098619E-2</v>
      </c>
      <c r="U57" s="35">
        <v>0.3922535211267606</v>
      </c>
      <c r="V57" s="52">
        <v>4</v>
      </c>
    </row>
    <row r="58" spans="2:22" ht="15" thickBot="1" x14ac:dyDescent="0.25">
      <c r="B58" s="36">
        <v>10</v>
      </c>
      <c r="C58" s="37" t="s">
        <v>69</v>
      </c>
      <c r="D58" s="38">
        <v>312</v>
      </c>
      <c r="E58" s="39">
        <v>1.842555955825902E-2</v>
      </c>
      <c r="F58" s="38">
        <v>264</v>
      </c>
      <c r="G58" s="39">
        <v>1.8151815181518153E-2</v>
      </c>
      <c r="H58" s="40">
        <v>0.18181818181818188</v>
      </c>
      <c r="I58" s="53">
        <v>3</v>
      </c>
      <c r="J58" s="38">
        <v>362</v>
      </c>
      <c r="K58" s="40">
        <v>-0.13812154696132595</v>
      </c>
      <c r="L58" s="53">
        <v>-1</v>
      </c>
      <c r="M58" s="47"/>
      <c r="N58" s="47"/>
      <c r="O58" s="36">
        <v>10</v>
      </c>
      <c r="P58" s="37" t="s">
        <v>86</v>
      </c>
      <c r="Q58" s="38">
        <v>1697</v>
      </c>
      <c r="R58" s="39">
        <v>1.9283214399345484E-2</v>
      </c>
      <c r="S58" s="38">
        <v>1193</v>
      </c>
      <c r="T58" s="39">
        <v>1.4999119917523699E-2</v>
      </c>
      <c r="U58" s="40">
        <v>0.42246437552388927</v>
      </c>
      <c r="V58" s="53">
        <v>6</v>
      </c>
    </row>
    <row r="59" spans="2:22" ht="15" thickBot="1" x14ac:dyDescent="0.25">
      <c r="B59" s="31">
        <v>11</v>
      </c>
      <c r="C59" s="32" t="s">
        <v>65</v>
      </c>
      <c r="D59" s="33">
        <v>308</v>
      </c>
      <c r="E59" s="34">
        <v>1.8189334435717238E-2</v>
      </c>
      <c r="F59" s="33">
        <v>562</v>
      </c>
      <c r="G59" s="34">
        <v>3.8641364136413642E-2</v>
      </c>
      <c r="H59" s="35">
        <v>-0.45195729537366547</v>
      </c>
      <c r="I59" s="52">
        <v>-9</v>
      </c>
      <c r="J59" s="33">
        <v>360</v>
      </c>
      <c r="K59" s="35">
        <v>-0.14444444444444449</v>
      </c>
      <c r="L59" s="52">
        <v>0</v>
      </c>
      <c r="M59" s="47"/>
      <c r="N59" s="47"/>
      <c r="O59" s="31">
        <v>11</v>
      </c>
      <c r="P59" s="32" t="s">
        <v>99</v>
      </c>
      <c r="Q59" s="33">
        <v>1629</v>
      </c>
      <c r="R59" s="34">
        <v>1.8510522248988682E-2</v>
      </c>
      <c r="S59" s="33">
        <v>1196</v>
      </c>
      <c r="T59" s="34">
        <v>1.5036837737936584E-2</v>
      </c>
      <c r="U59" s="35">
        <v>0.36204013377926425</v>
      </c>
      <c r="V59" s="52">
        <v>4</v>
      </c>
    </row>
    <row r="60" spans="2:22" ht="15" thickBot="1" x14ac:dyDescent="0.25">
      <c r="B60" s="36">
        <v>12</v>
      </c>
      <c r="C60" s="37" t="s">
        <v>61</v>
      </c>
      <c r="D60" s="38">
        <v>293</v>
      </c>
      <c r="E60" s="39">
        <v>1.7303490226185554E-2</v>
      </c>
      <c r="F60" s="38">
        <v>341</v>
      </c>
      <c r="G60" s="39">
        <v>2.3446094609460948E-2</v>
      </c>
      <c r="H60" s="40">
        <v>-0.14076246334310849</v>
      </c>
      <c r="I60" s="53">
        <v>-3</v>
      </c>
      <c r="J60" s="38">
        <v>273</v>
      </c>
      <c r="K60" s="40">
        <v>7.3260073260073222E-2</v>
      </c>
      <c r="L60" s="53">
        <v>3</v>
      </c>
      <c r="M60" s="47"/>
      <c r="N60" s="47"/>
      <c r="O60" s="36">
        <v>12</v>
      </c>
      <c r="P60" s="37" t="s">
        <v>45</v>
      </c>
      <c r="Q60" s="38">
        <v>1606</v>
      </c>
      <c r="R60" s="39">
        <v>1.8249170492250354E-2</v>
      </c>
      <c r="S60" s="38">
        <v>1164</v>
      </c>
      <c r="T60" s="39">
        <v>1.463451432019915E-2</v>
      </c>
      <c r="U60" s="40">
        <v>0.3797250859106529</v>
      </c>
      <c r="V60" s="53">
        <v>6</v>
      </c>
    </row>
    <row r="61" spans="2:22" ht="15" thickBot="1" x14ac:dyDescent="0.25">
      <c r="B61" s="31">
        <v>13</v>
      </c>
      <c r="C61" s="32" t="s">
        <v>35</v>
      </c>
      <c r="D61" s="33">
        <v>265</v>
      </c>
      <c r="E61" s="34">
        <v>1.5649914368393077E-2</v>
      </c>
      <c r="F61" s="33">
        <v>218</v>
      </c>
      <c r="G61" s="34">
        <v>1.4988998899889989E-2</v>
      </c>
      <c r="H61" s="35">
        <v>0.21559633027522929</v>
      </c>
      <c r="I61" s="52">
        <v>6</v>
      </c>
      <c r="J61" s="33">
        <v>192</v>
      </c>
      <c r="K61" s="35">
        <v>0.38020833333333326</v>
      </c>
      <c r="L61" s="52">
        <v>10</v>
      </c>
      <c r="M61" s="47"/>
      <c r="N61" s="47"/>
      <c r="O61" s="31">
        <v>13</v>
      </c>
      <c r="P61" s="32" t="s">
        <v>69</v>
      </c>
      <c r="Q61" s="33">
        <v>1590</v>
      </c>
      <c r="R61" s="34">
        <v>1.8067360574519339E-2</v>
      </c>
      <c r="S61" s="33">
        <v>1612</v>
      </c>
      <c r="T61" s="34">
        <v>2.0267042168523222E-2</v>
      </c>
      <c r="U61" s="35">
        <v>-1.3647642679900707E-2</v>
      </c>
      <c r="V61" s="52">
        <v>-4</v>
      </c>
    </row>
    <row r="62" spans="2:22" ht="15" thickBot="1" x14ac:dyDescent="0.25">
      <c r="B62" s="36">
        <v>14</v>
      </c>
      <c r="C62" s="37" t="s">
        <v>81</v>
      </c>
      <c r="D62" s="38">
        <v>263</v>
      </c>
      <c r="E62" s="39">
        <v>1.5531801807122188E-2</v>
      </c>
      <c r="F62" s="38">
        <v>221</v>
      </c>
      <c r="G62" s="39">
        <v>1.5195269526952696E-2</v>
      </c>
      <c r="H62" s="40">
        <v>0.19004524886877827</v>
      </c>
      <c r="I62" s="53">
        <v>4</v>
      </c>
      <c r="J62" s="38">
        <v>167</v>
      </c>
      <c r="K62" s="40">
        <v>0.5748502994011977</v>
      </c>
      <c r="L62" s="53">
        <v>18</v>
      </c>
      <c r="M62" s="47"/>
      <c r="N62" s="47"/>
      <c r="O62" s="36">
        <v>14</v>
      </c>
      <c r="P62" s="37" t="s">
        <v>61</v>
      </c>
      <c r="Q62" s="38">
        <v>1451</v>
      </c>
      <c r="R62" s="39">
        <v>1.648788691423117E-2</v>
      </c>
      <c r="S62" s="38">
        <v>1676</v>
      </c>
      <c r="T62" s="39">
        <v>2.1071689003998088E-2</v>
      </c>
      <c r="U62" s="40">
        <v>-0.13424821002386633</v>
      </c>
      <c r="V62" s="53">
        <v>-6</v>
      </c>
    </row>
    <row r="63" spans="2:22" ht="15" thickBot="1" x14ac:dyDescent="0.25">
      <c r="B63" s="31">
        <v>15</v>
      </c>
      <c r="C63" s="32" t="s">
        <v>134</v>
      </c>
      <c r="D63" s="33">
        <v>260</v>
      </c>
      <c r="E63" s="34">
        <v>1.535463296521585E-2</v>
      </c>
      <c r="F63" s="33">
        <v>158</v>
      </c>
      <c r="G63" s="34">
        <v>1.0863586358635864E-2</v>
      </c>
      <c r="H63" s="35">
        <v>0.64556962025316467</v>
      </c>
      <c r="I63" s="52">
        <v>11</v>
      </c>
      <c r="J63" s="33">
        <v>201</v>
      </c>
      <c r="K63" s="35">
        <v>0.29353233830845782</v>
      </c>
      <c r="L63" s="52">
        <v>6</v>
      </c>
      <c r="M63" s="47"/>
      <c r="N63" s="47"/>
      <c r="O63" s="31">
        <v>15</v>
      </c>
      <c r="P63" s="32" t="s">
        <v>37</v>
      </c>
      <c r="Q63" s="33">
        <v>1340</v>
      </c>
      <c r="R63" s="34">
        <v>1.5226580609972274E-2</v>
      </c>
      <c r="S63" s="33">
        <v>1421</v>
      </c>
      <c r="T63" s="34">
        <v>1.7865674268902915E-2</v>
      </c>
      <c r="U63" s="35">
        <v>-5.7002111189303317E-2</v>
      </c>
      <c r="V63" s="52">
        <v>-3</v>
      </c>
    </row>
    <row r="64" spans="2:22" ht="15" thickBot="1" x14ac:dyDescent="0.25">
      <c r="B64" s="36">
        <v>16</v>
      </c>
      <c r="C64" s="37" t="s">
        <v>80</v>
      </c>
      <c r="D64" s="38">
        <v>257</v>
      </c>
      <c r="E64" s="39">
        <v>1.5177464123309514E-2</v>
      </c>
      <c r="F64" s="38">
        <v>359</v>
      </c>
      <c r="G64" s="39">
        <v>2.4683718371837183E-2</v>
      </c>
      <c r="H64" s="40">
        <v>-0.28412256267409475</v>
      </c>
      <c r="I64" s="53">
        <v>-9</v>
      </c>
      <c r="J64" s="38">
        <v>225</v>
      </c>
      <c r="K64" s="40">
        <v>0.14222222222222225</v>
      </c>
      <c r="L64" s="53">
        <v>0</v>
      </c>
      <c r="M64" s="47"/>
      <c r="N64" s="47"/>
      <c r="O64" s="36">
        <v>16</v>
      </c>
      <c r="P64" s="37" t="s">
        <v>72</v>
      </c>
      <c r="Q64" s="38">
        <v>1255</v>
      </c>
      <c r="R64" s="39">
        <v>1.4260715422026272E-2</v>
      </c>
      <c r="S64" s="38">
        <v>1093</v>
      </c>
      <c r="T64" s="39">
        <v>1.374185923709422E-2</v>
      </c>
      <c r="U64" s="40">
        <v>0.14821591948764867</v>
      </c>
      <c r="V64" s="53">
        <v>4</v>
      </c>
    </row>
    <row r="65" spans="2:22" ht="15" thickBot="1" x14ac:dyDescent="0.25">
      <c r="B65" s="31">
        <v>17</v>
      </c>
      <c r="C65" s="32" t="s">
        <v>37</v>
      </c>
      <c r="D65" s="33">
        <v>242</v>
      </c>
      <c r="E65" s="34">
        <v>1.429161991377783E-2</v>
      </c>
      <c r="F65" s="33">
        <v>249</v>
      </c>
      <c r="G65" s="34">
        <v>1.7120462046204619E-2</v>
      </c>
      <c r="H65" s="35">
        <v>-2.8112449799196804E-2</v>
      </c>
      <c r="I65" s="52">
        <v>-3</v>
      </c>
      <c r="J65" s="33">
        <v>337</v>
      </c>
      <c r="K65" s="35">
        <v>-0.28189910979228483</v>
      </c>
      <c r="L65" s="52">
        <v>-5</v>
      </c>
      <c r="M65" s="47"/>
      <c r="N65" s="47"/>
      <c r="O65" s="31">
        <v>17</v>
      </c>
      <c r="P65" s="32" t="s">
        <v>80</v>
      </c>
      <c r="Q65" s="33">
        <v>1246</v>
      </c>
      <c r="R65" s="34">
        <v>1.4158447343302577E-2</v>
      </c>
      <c r="S65" s="33">
        <v>1491</v>
      </c>
      <c r="T65" s="34">
        <v>1.874575674520355E-2</v>
      </c>
      <c r="U65" s="35">
        <v>-0.16431924882629112</v>
      </c>
      <c r="V65" s="52">
        <v>-7</v>
      </c>
    </row>
    <row r="66" spans="2:22" ht="15" thickBot="1" x14ac:dyDescent="0.25">
      <c r="B66" s="36">
        <v>18</v>
      </c>
      <c r="C66" s="37" t="s">
        <v>45</v>
      </c>
      <c r="D66" s="38">
        <v>232</v>
      </c>
      <c r="E66" s="39">
        <v>1.3701057107423375E-2</v>
      </c>
      <c r="F66" s="38">
        <v>227</v>
      </c>
      <c r="G66" s="39">
        <v>1.5607810781078108E-2</v>
      </c>
      <c r="H66" s="40">
        <v>2.2026431718061623E-2</v>
      </c>
      <c r="I66" s="53">
        <v>-2</v>
      </c>
      <c r="J66" s="38">
        <v>277</v>
      </c>
      <c r="K66" s="40">
        <v>-0.16245487364620936</v>
      </c>
      <c r="L66" s="53">
        <v>-5</v>
      </c>
      <c r="M66" s="47"/>
      <c r="N66" s="47"/>
      <c r="O66" s="36">
        <v>18</v>
      </c>
      <c r="P66" s="37" t="s">
        <v>134</v>
      </c>
      <c r="Q66" s="38">
        <v>1222</v>
      </c>
      <c r="R66" s="39">
        <v>1.3885732466706059E-2</v>
      </c>
      <c r="S66" s="38">
        <v>272</v>
      </c>
      <c r="T66" s="39">
        <v>3.4197490507681862E-3</v>
      </c>
      <c r="U66" s="40">
        <v>3.492647058823529</v>
      </c>
      <c r="V66" s="53">
        <v>55</v>
      </c>
    </row>
    <row r="67" spans="2:22" ht="15" thickBot="1" x14ac:dyDescent="0.25">
      <c r="B67" s="31">
        <v>19</v>
      </c>
      <c r="C67" s="32" t="s">
        <v>91</v>
      </c>
      <c r="D67" s="33">
        <v>227</v>
      </c>
      <c r="E67" s="34">
        <v>1.3405775704246146E-2</v>
      </c>
      <c r="F67" s="33">
        <v>129</v>
      </c>
      <c r="G67" s="34">
        <v>8.8696369636963694E-3</v>
      </c>
      <c r="H67" s="35">
        <v>0.75968992248062017</v>
      </c>
      <c r="I67" s="52">
        <v>12</v>
      </c>
      <c r="J67" s="33">
        <v>181</v>
      </c>
      <c r="K67" s="35">
        <v>0.2541436464088398</v>
      </c>
      <c r="L67" s="52">
        <v>7</v>
      </c>
      <c r="O67" s="31">
        <v>19</v>
      </c>
      <c r="P67" s="32" t="s">
        <v>91</v>
      </c>
      <c r="Q67" s="33">
        <v>1181</v>
      </c>
      <c r="R67" s="34">
        <v>1.341984455252034E-2</v>
      </c>
      <c r="S67" s="33">
        <v>1140</v>
      </c>
      <c r="T67" s="34">
        <v>1.4332771756896075E-2</v>
      </c>
      <c r="U67" s="35">
        <v>3.5964912280701755E-2</v>
      </c>
      <c r="V67" s="52">
        <v>0</v>
      </c>
    </row>
    <row r="68" spans="2:22" ht="15" thickBot="1" x14ac:dyDescent="0.25">
      <c r="B68" s="36">
        <v>20</v>
      </c>
      <c r="C68" s="37" t="s">
        <v>163</v>
      </c>
      <c r="D68" s="38">
        <v>215</v>
      </c>
      <c r="E68" s="39">
        <v>1.26971003366208E-2</v>
      </c>
      <c r="F68" s="38">
        <v>135</v>
      </c>
      <c r="G68" s="39">
        <v>9.2821782178217817E-3</v>
      </c>
      <c r="H68" s="40">
        <v>0.59259259259259256</v>
      </c>
      <c r="I68" s="53">
        <v>9</v>
      </c>
      <c r="J68" s="38">
        <v>200</v>
      </c>
      <c r="K68" s="40">
        <v>7.4999999999999956E-2</v>
      </c>
      <c r="L68" s="53">
        <v>2</v>
      </c>
      <c r="O68" s="36">
        <v>20</v>
      </c>
      <c r="P68" s="37" t="s">
        <v>81</v>
      </c>
      <c r="Q68" s="38">
        <v>1140</v>
      </c>
      <c r="R68" s="39">
        <v>1.295395663833462E-2</v>
      </c>
      <c r="S68" s="38">
        <v>1092</v>
      </c>
      <c r="T68" s="39">
        <v>1.3729286630289925E-2</v>
      </c>
      <c r="U68" s="40">
        <v>4.3956043956044022E-2</v>
      </c>
      <c r="V68" s="53">
        <v>2</v>
      </c>
    </row>
    <row r="69" spans="2:22" ht="15" thickBot="1" x14ac:dyDescent="0.25">
      <c r="B69" s="84" t="s">
        <v>40</v>
      </c>
      <c r="C69" s="85"/>
      <c r="D69" s="41">
        <f>SUM(D49:D68)</f>
        <v>7297</v>
      </c>
      <c r="E69" s="42">
        <f>D69/D71</f>
        <v>0.43093367979684638</v>
      </c>
      <c r="F69" s="41">
        <f>SUM(F49:F68)</f>
        <v>6538</v>
      </c>
      <c r="G69" s="42">
        <f>F69/F71</f>
        <v>0.44953245324532454</v>
      </c>
      <c r="H69" s="43">
        <f>D69/F69-1</f>
        <v>0.11609054756806358</v>
      </c>
      <c r="I69" s="54"/>
      <c r="J69" s="41">
        <f>SUM(J49:J68)</f>
        <v>6975</v>
      </c>
      <c r="K69" s="42">
        <f>D69/J69-1</f>
        <v>4.616487455197138E-2</v>
      </c>
      <c r="L69" s="41"/>
      <c r="O69" s="84" t="s">
        <v>40</v>
      </c>
      <c r="P69" s="85"/>
      <c r="Q69" s="41">
        <f>SUM(Q49:Q68)</f>
        <v>37718</v>
      </c>
      <c r="R69" s="42">
        <f>Q69/Q71</f>
        <v>0.42859415481114493</v>
      </c>
      <c r="S69" s="41">
        <f>SUM(S49:S68)</f>
        <v>33699</v>
      </c>
      <c r="T69" s="42">
        <f>S69/S71</f>
        <v>0.42368427669793057</v>
      </c>
      <c r="U69" s="43">
        <f>Q69/S69-1</f>
        <v>0.11926169916021245</v>
      </c>
      <c r="V69" s="54"/>
    </row>
    <row r="70" spans="2:22" ht="15" thickBot="1" x14ac:dyDescent="0.25">
      <c r="B70" s="84" t="s">
        <v>12</v>
      </c>
      <c r="C70" s="85"/>
      <c r="D70" s="41">
        <f>D71-SUM(D49:D68)</f>
        <v>9636</v>
      </c>
      <c r="E70" s="42">
        <f>D70/D71</f>
        <v>0.56906632020315362</v>
      </c>
      <c r="F70" s="41">
        <f>F71-SUM(F49:F68)</f>
        <v>8006</v>
      </c>
      <c r="G70" s="42">
        <f>F70/F71</f>
        <v>0.55046754675467546</v>
      </c>
      <c r="H70" s="43">
        <f>D70/F70-1</f>
        <v>0.20359730202348247</v>
      </c>
      <c r="I70" s="54"/>
      <c r="J70" s="41">
        <f>J71-SUM(J49:J68)</f>
        <v>10654</v>
      </c>
      <c r="K70" s="42">
        <f>D70/J70-1</f>
        <v>-9.5550966773042978E-2</v>
      </c>
      <c r="L70" s="41"/>
      <c r="O70" s="84" t="s">
        <v>12</v>
      </c>
      <c r="P70" s="85"/>
      <c r="Q70" s="41">
        <f>Q71-SUM(Q49:Q68)</f>
        <v>50286</v>
      </c>
      <c r="R70" s="42">
        <f>Q70/Q71</f>
        <v>0.57140584518885507</v>
      </c>
      <c r="S70" s="41">
        <f>S71-SUM(S49:S68)</f>
        <v>45839</v>
      </c>
      <c r="T70" s="42">
        <f>S70/S71</f>
        <v>0.57631572330206948</v>
      </c>
      <c r="U70" s="43">
        <f>Q70/S70-1</f>
        <v>9.701346015401735E-2</v>
      </c>
      <c r="V70" s="54"/>
    </row>
    <row r="71" spans="2:22" ht="15" thickBot="1" x14ac:dyDescent="0.25">
      <c r="B71" s="86" t="s">
        <v>34</v>
      </c>
      <c r="C71" s="87"/>
      <c r="D71" s="44">
        <v>16933</v>
      </c>
      <c r="E71" s="45">
        <v>1</v>
      </c>
      <c r="F71" s="44">
        <v>14544</v>
      </c>
      <c r="G71" s="45">
        <v>1</v>
      </c>
      <c r="H71" s="46">
        <v>0.16426017601760168</v>
      </c>
      <c r="I71" s="56"/>
      <c r="J71" s="44">
        <v>17629</v>
      </c>
      <c r="K71" s="46">
        <v>-3.9480401610981875E-2</v>
      </c>
      <c r="L71" s="44"/>
      <c r="M71" s="47"/>
      <c r="O71" s="86" t="s">
        <v>34</v>
      </c>
      <c r="P71" s="87"/>
      <c r="Q71" s="44">
        <v>88004</v>
      </c>
      <c r="R71" s="45">
        <v>1</v>
      </c>
      <c r="S71" s="44">
        <v>79538</v>
      </c>
      <c r="T71" s="45">
        <v>1</v>
      </c>
      <c r="U71" s="46">
        <v>0.10643968920515978</v>
      </c>
      <c r="V71" s="56"/>
    </row>
    <row r="72" spans="2:22" x14ac:dyDescent="0.2">
      <c r="B72" s="48" t="s">
        <v>68</v>
      </c>
    </row>
    <row r="73" spans="2:22" ht="15" customHeight="1" x14ac:dyDescent="0.2">
      <c r="B73" s="49" t="s">
        <v>67</v>
      </c>
      <c r="O73" s="48" t="s">
        <v>68</v>
      </c>
    </row>
    <row r="74" spans="2:22" x14ac:dyDescent="0.2">
      <c r="O74" s="49" t="s">
        <v>67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140625" style="5" customWidth="1"/>
    <col min="4" max="12" width="10.42578125" style="5" customWidth="1"/>
    <col min="13" max="14" width="1.42578125" style="5" customWidth="1"/>
    <col min="15" max="15" width="9.140625" style="5"/>
    <col min="16" max="16" width="16.855468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46148</v>
      </c>
    </row>
    <row r="2" spans="2:22" ht="15" customHeight="1" x14ac:dyDescent="0.2">
      <c r="D2" s="3"/>
      <c r="L2" s="4"/>
      <c r="O2" s="101" t="s">
        <v>136</v>
      </c>
      <c r="P2" s="101"/>
      <c r="Q2" s="101"/>
      <c r="R2" s="101"/>
      <c r="S2" s="101"/>
      <c r="T2" s="101"/>
      <c r="U2" s="101"/>
      <c r="V2" s="101"/>
    </row>
    <row r="3" spans="2:22" ht="14.45" customHeight="1" x14ac:dyDescent="0.2">
      <c r="B3" s="68" t="s">
        <v>196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47"/>
      <c r="N3" s="50"/>
      <c r="O3" s="101"/>
      <c r="P3" s="101"/>
      <c r="Q3" s="101"/>
      <c r="R3" s="101"/>
      <c r="S3" s="101"/>
      <c r="T3" s="101"/>
      <c r="U3" s="101"/>
      <c r="V3" s="101"/>
    </row>
    <row r="4" spans="2:22" ht="14.45" customHeight="1" x14ac:dyDescent="0.2">
      <c r="B4" s="98" t="s">
        <v>197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47"/>
      <c r="N4" s="50"/>
      <c r="O4" s="98" t="s">
        <v>137</v>
      </c>
      <c r="P4" s="98"/>
      <c r="Q4" s="98"/>
      <c r="R4" s="98"/>
      <c r="S4" s="98"/>
      <c r="T4" s="98"/>
      <c r="U4" s="98"/>
      <c r="V4" s="98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45" customHeight="1" x14ac:dyDescent="0.2">
      <c r="B6" s="70" t="s">
        <v>0</v>
      </c>
      <c r="C6" s="72" t="s">
        <v>1</v>
      </c>
      <c r="D6" s="74" t="s">
        <v>168</v>
      </c>
      <c r="E6" s="75"/>
      <c r="F6" s="75"/>
      <c r="G6" s="75"/>
      <c r="H6" s="75"/>
      <c r="I6" s="76"/>
      <c r="J6" s="74" t="s">
        <v>158</v>
      </c>
      <c r="K6" s="75"/>
      <c r="L6" s="76"/>
      <c r="M6" s="47"/>
      <c r="N6" s="47"/>
      <c r="O6" s="70" t="s">
        <v>0</v>
      </c>
      <c r="P6" s="72" t="s">
        <v>1</v>
      </c>
      <c r="Q6" s="74" t="s">
        <v>174</v>
      </c>
      <c r="R6" s="75"/>
      <c r="S6" s="75"/>
      <c r="T6" s="75"/>
      <c r="U6" s="75"/>
      <c r="V6" s="76"/>
    </row>
    <row r="7" spans="2:22" ht="14.45" customHeight="1" thickBot="1" x14ac:dyDescent="0.25">
      <c r="B7" s="71"/>
      <c r="C7" s="73"/>
      <c r="D7" s="77" t="s">
        <v>169</v>
      </c>
      <c r="E7" s="78"/>
      <c r="F7" s="78"/>
      <c r="G7" s="78"/>
      <c r="H7" s="78"/>
      <c r="I7" s="79"/>
      <c r="J7" s="77" t="s">
        <v>159</v>
      </c>
      <c r="K7" s="78"/>
      <c r="L7" s="79"/>
      <c r="M7" s="47"/>
      <c r="N7" s="47"/>
      <c r="O7" s="71"/>
      <c r="P7" s="73"/>
      <c r="Q7" s="77" t="s">
        <v>181</v>
      </c>
      <c r="R7" s="78"/>
      <c r="S7" s="78"/>
      <c r="T7" s="78"/>
      <c r="U7" s="78"/>
      <c r="V7" s="79"/>
    </row>
    <row r="8" spans="2:22" ht="14.45" customHeight="1" x14ac:dyDescent="0.2">
      <c r="B8" s="71"/>
      <c r="C8" s="73"/>
      <c r="D8" s="80">
        <v>2026</v>
      </c>
      <c r="E8" s="81"/>
      <c r="F8" s="80">
        <v>2025</v>
      </c>
      <c r="G8" s="81"/>
      <c r="H8" s="88" t="s">
        <v>5</v>
      </c>
      <c r="I8" s="88" t="s">
        <v>42</v>
      </c>
      <c r="J8" s="88">
        <v>2026</v>
      </c>
      <c r="K8" s="88" t="s">
        <v>170</v>
      </c>
      <c r="L8" s="90" t="s">
        <v>172</v>
      </c>
      <c r="M8" s="47"/>
      <c r="N8" s="47"/>
      <c r="O8" s="71"/>
      <c r="P8" s="73"/>
      <c r="Q8" s="80">
        <v>2026</v>
      </c>
      <c r="R8" s="81"/>
      <c r="S8" s="80">
        <v>2025</v>
      </c>
      <c r="T8" s="81"/>
      <c r="U8" s="88" t="s">
        <v>5</v>
      </c>
      <c r="V8" s="90" t="s">
        <v>63</v>
      </c>
    </row>
    <row r="9" spans="2:22" ht="14.45" customHeight="1" thickBot="1" x14ac:dyDescent="0.25">
      <c r="B9" s="92" t="s">
        <v>6</v>
      </c>
      <c r="C9" s="94" t="s">
        <v>7</v>
      </c>
      <c r="D9" s="82"/>
      <c r="E9" s="83"/>
      <c r="F9" s="82"/>
      <c r="G9" s="83"/>
      <c r="H9" s="89"/>
      <c r="I9" s="89"/>
      <c r="J9" s="89"/>
      <c r="K9" s="89"/>
      <c r="L9" s="91"/>
      <c r="M9" s="47"/>
      <c r="N9" s="47"/>
      <c r="O9" s="92" t="s">
        <v>6</v>
      </c>
      <c r="P9" s="94" t="s">
        <v>7</v>
      </c>
      <c r="Q9" s="82"/>
      <c r="R9" s="83"/>
      <c r="S9" s="82"/>
      <c r="T9" s="83"/>
      <c r="U9" s="89"/>
      <c r="V9" s="91"/>
    </row>
    <row r="10" spans="2:22" ht="14.45" customHeight="1" x14ac:dyDescent="0.2">
      <c r="B10" s="92"/>
      <c r="C10" s="94"/>
      <c r="D10" s="25" t="s">
        <v>8</v>
      </c>
      <c r="E10" s="26" t="s">
        <v>2</v>
      </c>
      <c r="F10" s="25" t="s">
        <v>8</v>
      </c>
      <c r="G10" s="26" t="s">
        <v>2</v>
      </c>
      <c r="H10" s="96" t="s">
        <v>9</v>
      </c>
      <c r="I10" s="96" t="s">
        <v>43</v>
      </c>
      <c r="J10" s="96" t="s">
        <v>8</v>
      </c>
      <c r="K10" s="96" t="s">
        <v>171</v>
      </c>
      <c r="L10" s="99" t="s">
        <v>173</v>
      </c>
      <c r="M10" s="47"/>
      <c r="N10" s="47"/>
      <c r="O10" s="92"/>
      <c r="P10" s="94"/>
      <c r="Q10" s="25" t="s">
        <v>8</v>
      </c>
      <c r="R10" s="26" t="s">
        <v>2</v>
      </c>
      <c r="S10" s="25" t="s">
        <v>8</v>
      </c>
      <c r="T10" s="26" t="s">
        <v>2</v>
      </c>
      <c r="U10" s="96" t="s">
        <v>9</v>
      </c>
      <c r="V10" s="99" t="s">
        <v>64</v>
      </c>
    </row>
    <row r="11" spans="2:22" ht="14.45" customHeight="1" thickBot="1" x14ac:dyDescent="0.25">
      <c r="B11" s="93"/>
      <c r="C11" s="95"/>
      <c r="D11" s="28" t="s">
        <v>10</v>
      </c>
      <c r="E11" s="29" t="s">
        <v>11</v>
      </c>
      <c r="F11" s="28" t="s">
        <v>10</v>
      </c>
      <c r="G11" s="29" t="s">
        <v>11</v>
      </c>
      <c r="H11" s="97"/>
      <c r="I11" s="97"/>
      <c r="J11" s="97" t="s">
        <v>10</v>
      </c>
      <c r="K11" s="97"/>
      <c r="L11" s="100"/>
      <c r="M11" s="47"/>
      <c r="N11" s="47"/>
      <c r="O11" s="93"/>
      <c r="P11" s="95"/>
      <c r="Q11" s="28" t="s">
        <v>10</v>
      </c>
      <c r="R11" s="29" t="s">
        <v>11</v>
      </c>
      <c r="S11" s="28" t="s">
        <v>10</v>
      </c>
      <c r="T11" s="29" t="s">
        <v>11</v>
      </c>
      <c r="U11" s="97"/>
      <c r="V11" s="100"/>
    </row>
    <row r="12" spans="2:22" ht="14.45" customHeight="1" thickBot="1" x14ac:dyDescent="0.25">
      <c r="B12" s="31">
        <v>1</v>
      </c>
      <c r="C12" s="32" t="s">
        <v>19</v>
      </c>
      <c r="D12" s="33">
        <v>4379</v>
      </c>
      <c r="E12" s="34">
        <v>0.1340865944025966</v>
      </c>
      <c r="F12" s="33">
        <v>4977</v>
      </c>
      <c r="G12" s="34">
        <v>0.15506122067482941</v>
      </c>
      <c r="H12" s="35">
        <v>-0.12015270243118348</v>
      </c>
      <c r="I12" s="52">
        <v>0</v>
      </c>
      <c r="J12" s="33">
        <v>4329</v>
      </c>
      <c r="K12" s="35">
        <v>1.1550011550011563E-2</v>
      </c>
      <c r="L12" s="52">
        <v>0</v>
      </c>
      <c r="M12" s="47"/>
      <c r="N12" s="47"/>
      <c r="O12" s="31">
        <v>1</v>
      </c>
      <c r="P12" s="32" t="s">
        <v>19</v>
      </c>
      <c r="Q12" s="33">
        <v>23404</v>
      </c>
      <c r="R12" s="34">
        <v>0.14179945471069372</v>
      </c>
      <c r="S12" s="33">
        <v>25394</v>
      </c>
      <c r="T12" s="34">
        <v>0.16258819612513287</v>
      </c>
      <c r="U12" s="35">
        <v>-7.8364968102701438E-2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3781</v>
      </c>
      <c r="E13" s="39">
        <v>0.11577561393839182</v>
      </c>
      <c r="F13" s="38">
        <v>4160</v>
      </c>
      <c r="G13" s="39">
        <v>0.12960712839206157</v>
      </c>
      <c r="H13" s="40">
        <v>-9.1105769230769185E-2</v>
      </c>
      <c r="I13" s="53">
        <v>0</v>
      </c>
      <c r="J13" s="38">
        <v>4214</v>
      </c>
      <c r="K13" s="40">
        <v>-0.10275272899857613</v>
      </c>
      <c r="L13" s="53">
        <v>0</v>
      </c>
      <c r="M13" s="47"/>
      <c r="N13" s="47"/>
      <c r="O13" s="36">
        <v>2</v>
      </c>
      <c r="P13" s="37" t="s">
        <v>17</v>
      </c>
      <c r="Q13" s="38">
        <v>21110</v>
      </c>
      <c r="R13" s="39">
        <v>0.12790063617085731</v>
      </c>
      <c r="S13" s="38">
        <v>18201</v>
      </c>
      <c r="T13" s="39">
        <v>0.1165341323806231</v>
      </c>
      <c r="U13" s="40">
        <v>0.15982638316576003</v>
      </c>
      <c r="V13" s="53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2447</v>
      </c>
      <c r="E14" s="34">
        <v>7.492804213362729E-2</v>
      </c>
      <c r="F14" s="33">
        <v>2201</v>
      </c>
      <c r="G14" s="34">
        <v>6.857338692089604E-2</v>
      </c>
      <c r="H14" s="35">
        <v>0.11176737846433449</v>
      </c>
      <c r="I14" s="52">
        <v>1</v>
      </c>
      <c r="J14" s="33">
        <v>2633</v>
      </c>
      <c r="K14" s="35">
        <v>-7.06418533991644E-2</v>
      </c>
      <c r="L14" s="52">
        <v>0</v>
      </c>
      <c r="M14" s="47"/>
      <c r="N14" s="47"/>
      <c r="O14" s="31">
        <v>3</v>
      </c>
      <c r="P14" s="32" t="s">
        <v>16</v>
      </c>
      <c r="Q14" s="33">
        <v>12281</v>
      </c>
      <c r="R14" s="34">
        <v>7.4407755225689182E-2</v>
      </c>
      <c r="S14" s="33">
        <v>10565</v>
      </c>
      <c r="T14" s="34">
        <v>6.7643706862330816E-2</v>
      </c>
      <c r="U14" s="35">
        <v>0.1624230951254142</v>
      </c>
      <c r="V14" s="52">
        <v>1</v>
      </c>
    </row>
    <row r="15" spans="2:22" ht="14.45" customHeight="1" thickBot="1" x14ac:dyDescent="0.25">
      <c r="B15" s="36">
        <v>4</v>
      </c>
      <c r="C15" s="37" t="s">
        <v>16</v>
      </c>
      <c r="D15" s="38">
        <v>2383</v>
      </c>
      <c r="E15" s="39">
        <v>7.2968338538796002E-2</v>
      </c>
      <c r="F15" s="38">
        <v>2240</v>
      </c>
      <c r="G15" s="39">
        <v>6.9788453749571613E-2</v>
      </c>
      <c r="H15" s="40">
        <v>6.3839285714285765E-2</v>
      </c>
      <c r="I15" s="53">
        <v>-1</v>
      </c>
      <c r="J15" s="38">
        <v>2532</v>
      </c>
      <c r="K15" s="40">
        <v>-5.8846761453396512E-2</v>
      </c>
      <c r="L15" s="53">
        <v>0</v>
      </c>
      <c r="M15" s="47"/>
      <c r="N15" s="47"/>
      <c r="O15" s="36">
        <v>4</v>
      </c>
      <c r="P15" s="37" t="s">
        <v>18</v>
      </c>
      <c r="Q15" s="38">
        <v>11651</v>
      </c>
      <c r="R15" s="39">
        <v>7.0590730081793396E-2</v>
      </c>
      <c r="S15" s="38">
        <v>10818</v>
      </c>
      <c r="T15" s="39">
        <v>6.9263570358418805E-2</v>
      </c>
      <c r="U15" s="40">
        <v>7.700129413939738E-2</v>
      </c>
      <c r="V15" s="53">
        <v>-1</v>
      </c>
    </row>
    <row r="16" spans="2:22" ht="14.45" customHeight="1" thickBot="1" x14ac:dyDescent="0.25">
      <c r="B16" s="31">
        <v>5</v>
      </c>
      <c r="C16" s="32" t="s">
        <v>31</v>
      </c>
      <c r="D16" s="33">
        <v>1931</v>
      </c>
      <c r="E16" s="34">
        <v>5.9127931900300079E-2</v>
      </c>
      <c r="F16" s="33">
        <v>2126</v>
      </c>
      <c r="G16" s="34">
        <v>6.6236719942673772E-2</v>
      </c>
      <c r="H16" s="35">
        <v>-9.1721542803386624E-2</v>
      </c>
      <c r="I16" s="52">
        <v>0</v>
      </c>
      <c r="J16" s="33">
        <v>2413</v>
      </c>
      <c r="K16" s="35">
        <v>-0.19975134687111484</v>
      </c>
      <c r="L16" s="52">
        <v>0</v>
      </c>
      <c r="M16" s="47"/>
      <c r="N16" s="47"/>
      <c r="O16" s="31">
        <v>5</v>
      </c>
      <c r="P16" s="32" t="s">
        <v>32</v>
      </c>
      <c r="Q16" s="33">
        <v>10038</v>
      </c>
      <c r="R16" s="34">
        <v>6.081793395940624E-2</v>
      </c>
      <c r="S16" s="33">
        <v>10397</v>
      </c>
      <c r="T16" s="34">
        <v>6.6568066279948268E-2</v>
      </c>
      <c r="U16" s="35">
        <v>-3.4529191112821045E-2</v>
      </c>
      <c r="V16" s="52">
        <v>0</v>
      </c>
    </row>
    <row r="17" spans="2:22" ht="14.45" customHeight="1" thickBot="1" x14ac:dyDescent="0.25">
      <c r="B17" s="36">
        <v>6</v>
      </c>
      <c r="C17" s="37" t="s">
        <v>32</v>
      </c>
      <c r="D17" s="38">
        <v>1661</v>
      </c>
      <c r="E17" s="39">
        <v>5.0860432359605606E-2</v>
      </c>
      <c r="F17" s="38">
        <v>1621</v>
      </c>
      <c r="G17" s="39">
        <v>5.0503162289310524E-2</v>
      </c>
      <c r="H17" s="40">
        <v>2.4676125848241748E-2</v>
      </c>
      <c r="I17" s="53">
        <v>0</v>
      </c>
      <c r="J17" s="38">
        <v>2053</v>
      </c>
      <c r="K17" s="40">
        <v>-0.19094008767657089</v>
      </c>
      <c r="L17" s="53">
        <v>0</v>
      </c>
      <c r="M17" s="47"/>
      <c r="N17" s="47"/>
      <c r="O17" s="36">
        <v>6</v>
      </c>
      <c r="P17" s="37" t="s">
        <v>31</v>
      </c>
      <c r="Q17" s="38">
        <v>9958</v>
      </c>
      <c r="R17" s="39">
        <v>6.0333232353832172E-2</v>
      </c>
      <c r="S17" s="38">
        <v>9600</v>
      </c>
      <c r="T17" s="39">
        <v>6.1465176136145362E-2</v>
      </c>
      <c r="U17" s="40">
        <v>3.7291666666666723E-2</v>
      </c>
      <c r="V17" s="53">
        <v>0</v>
      </c>
    </row>
    <row r="18" spans="2:22" ht="14.45" customHeight="1" thickBot="1" x14ac:dyDescent="0.25">
      <c r="B18" s="31">
        <v>7</v>
      </c>
      <c r="C18" s="32" t="s">
        <v>22</v>
      </c>
      <c r="D18" s="33">
        <v>1351</v>
      </c>
      <c r="E18" s="34">
        <v>4.1368118072141587E-2</v>
      </c>
      <c r="F18" s="33">
        <v>1234</v>
      </c>
      <c r="G18" s="34">
        <v>3.8445960681683648E-2</v>
      </c>
      <c r="H18" s="35">
        <v>9.4813614262560852E-2</v>
      </c>
      <c r="I18" s="52">
        <v>1</v>
      </c>
      <c r="J18" s="33">
        <v>1521</v>
      </c>
      <c r="K18" s="35">
        <v>-0.11176857330703482</v>
      </c>
      <c r="L18" s="52">
        <v>0</v>
      </c>
      <c r="M18" s="47"/>
      <c r="N18" s="47"/>
      <c r="O18" s="31">
        <v>7</v>
      </c>
      <c r="P18" s="32" t="s">
        <v>33</v>
      </c>
      <c r="Q18" s="33">
        <v>6601</v>
      </c>
      <c r="R18" s="34">
        <v>3.9993941229930323E-2</v>
      </c>
      <c r="S18" s="33">
        <v>6489</v>
      </c>
      <c r="T18" s="34">
        <v>4.1546617494525755E-2</v>
      </c>
      <c r="U18" s="35">
        <v>1.7259978425026912E-2</v>
      </c>
      <c r="V18" s="52">
        <v>2</v>
      </c>
    </row>
    <row r="19" spans="2:22" ht="14.45" customHeight="1" thickBot="1" x14ac:dyDescent="0.25">
      <c r="B19" s="36">
        <v>8</v>
      </c>
      <c r="C19" s="37" t="s">
        <v>23</v>
      </c>
      <c r="D19" s="38">
        <v>1240</v>
      </c>
      <c r="E19" s="39">
        <v>3.7969257149856085E-2</v>
      </c>
      <c r="F19" s="38">
        <v>1401</v>
      </c>
      <c r="G19" s="39">
        <v>4.3648939153191887E-2</v>
      </c>
      <c r="H19" s="40">
        <v>-0.11491791577444688</v>
      </c>
      <c r="I19" s="53">
        <v>-1</v>
      </c>
      <c r="J19" s="38">
        <v>1409</v>
      </c>
      <c r="K19" s="40">
        <v>-0.11994322214336406</v>
      </c>
      <c r="L19" s="53">
        <v>0</v>
      </c>
      <c r="M19" s="47"/>
      <c r="N19" s="47"/>
      <c r="O19" s="36">
        <v>8</v>
      </c>
      <c r="P19" s="37" t="s">
        <v>22</v>
      </c>
      <c r="Q19" s="38">
        <v>6150</v>
      </c>
      <c r="R19" s="39">
        <v>3.726143592850651E-2</v>
      </c>
      <c r="S19" s="38">
        <v>6550</v>
      </c>
      <c r="T19" s="39">
        <v>4.193717746789085E-2</v>
      </c>
      <c r="U19" s="40">
        <v>-6.1068702290076327E-2</v>
      </c>
      <c r="V19" s="53">
        <v>0</v>
      </c>
    </row>
    <row r="20" spans="2:22" ht="14.45" customHeight="1" thickBot="1" x14ac:dyDescent="0.25">
      <c r="B20" s="31">
        <v>9</v>
      </c>
      <c r="C20" s="32" t="s">
        <v>24</v>
      </c>
      <c r="D20" s="33">
        <v>1223</v>
      </c>
      <c r="E20" s="34">
        <v>3.7448710882479024E-2</v>
      </c>
      <c r="F20" s="33">
        <v>1150</v>
      </c>
      <c r="G20" s="34">
        <v>3.582889366607471E-2</v>
      </c>
      <c r="H20" s="35">
        <v>6.3478260869565206E-2</v>
      </c>
      <c r="I20" s="52">
        <v>1</v>
      </c>
      <c r="J20" s="33">
        <v>970</v>
      </c>
      <c r="K20" s="35">
        <v>0.2608247422680412</v>
      </c>
      <c r="L20" s="52">
        <v>1</v>
      </c>
      <c r="M20" s="47"/>
      <c r="N20" s="47"/>
      <c r="O20" s="31">
        <v>9</v>
      </c>
      <c r="P20" s="32" t="s">
        <v>23</v>
      </c>
      <c r="Q20" s="33">
        <v>5524</v>
      </c>
      <c r="R20" s="34">
        <v>3.3468645864889429E-2</v>
      </c>
      <c r="S20" s="33">
        <v>6946</v>
      </c>
      <c r="T20" s="34">
        <v>4.4472615983506845E-2</v>
      </c>
      <c r="U20" s="35">
        <v>-0.20472214224013818</v>
      </c>
      <c r="V20" s="52">
        <v>-2</v>
      </c>
    </row>
    <row r="21" spans="2:22" ht="14.45" customHeight="1" thickBot="1" x14ac:dyDescent="0.25">
      <c r="B21" s="36">
        <v>10</v>
      </c>
      <c r="C21" s="37" t="s">
        <v>33</v>
      </c>
      <c r="D21" s="38">
        <v>1015</v>
      </c>
      <c r="E21" s="39">
        <v>3.107967419927736E-2</v>
      </c>
      <c r="F21" s="38">
        <v>1188</v>
      </c>
      <c r="G21" s="39">
        <v>3.7012804935040659E-2</v>
      </c>
      <c r="H21" s="40">
        <v>-0.14562289562289565</v>
      </c>
      <c r="I21" s="53">
        <v>-1</v>
      </c>
      <c r="J21" s="38">
        <v>1407</v>
      </c>
      <c r="K21" s="40">
        <v>-0.27860696517412931</v>
      </c>
      <c r="L21" s="53">
        <v>-1</v>
      </c>
      <c r="M21" s="47"/>
      <c r="N21" s="47"/>
      <c r="O21" s="36">
        <v>10</v>
      </c>
      <c r="P21" s="37" t="s">
        <v>24</v>
      </c>
      <c r="Q21" s="38">
        <v>4332</v>
      </c>
      <c r="R21" s="39">
        <v>2.6246591941835807E-2</v>
      </c>
      <c r="S21" s="38">
        <v>5177</v>
      </c>
      <c r="T21" s="39">
        <v>3.3146376755919221E-2</v>
      </c>
      <c r="U21" s="40">
        <v>-0.16322194321035344</v>
      </c>
      <c r="V21" s="53">
        <v>0</v>
      </c>
    </row>
    <row r="22" spans="2:22" ht="14.45" customHeight="1" thickBot="1" x14ac:dyDescent="0.25">
      <c r="B22" s="31">
        <v>11</v>
      </c>
      <c r="C22" s="32" t="s">
        <v>29</v>
      </c>
      <c r="D22" s="33">
        <v>911</v>
      </c>
      <c r="E22" s="34">
        <v>2.7895155857676525E-2</v>
      </c>
      <c r="F22" s="33">
        <v>866</v>
      </c>
      <c r="G22" s="34">
        <v>2.698071470853974E-2</v>
      </c>
      <c r="H22" s="35">
        <v>5.1963048498845366E-2</v>
      </c>
      <c r="I22" s="52">
        <v>1</v>
      </c>
      <c r="J22" s="33">
        <v>566</v>
      </c>
      <c r="K22" s="35">
        <v>0.60954063604240272</v>
      </c>
      <c r="L22" s="52">
        <v>7</v>
      </c>
      <c r="M22" s="47"/>
      <c r="N22" s="47"/>
      <c r="O22" s="31">
        <v>11</v>
      </c>
      <c r="P22" s="32" t="s">
        <v>62</v>
      </c>
      <c r="Q22" s="33">
        <v>3826</v>
      </c>
      <c r="R22" s="34">
        <v>2.3180854286579823E-2</v>
      </c>
      <c r="S22" s="33">
        <v>4783</v>
      </c>
      <c r="T22" s="34">
        <v>3.0623743485331593E-2</v>
      </c>
      <c r="U22" s="35">
        <v>-0.20008362952122094</v>
      </c>
      <c r="V22" s="52">
        <v>0</v>
      </c>
    </row>
    <row r="23" spans="2:22" ht="14.45" customHeight="1" thickBot="1" x14ac:dyDescent="0.25">
      <c r="B23" s="36">
        <v>12</v>
      </c>
      <c r="C23" s="37" t="s">
        <v>28</v>
      </c>
      <c r="D23" s="38">
        <v>786</v>
      </c>
      <c r="E23" s="39">
        <v>2.406760977402168E-2</v>
      </c>
      <c r="F23" s="38">
        <v>539</v>
      </c>
      <c r="G23" s="39">
        <v>1.679284668349067E-2</v>
      </c>
      <c r="H23" s="40">
        <v>0.45825602968460122</v>
      </c>
      <c r="I23" s="53">
        <v>5</v>
      </c>
      <c r="J23" s="38">
        <v>331</v>
      </c>
      <c r="K23" s="40">
        <v>1.3746223564954683</v>
      </c>
      <c r="L23" s="53">
        <v>11</v>
      </c>
      <c r="M23" s="47"/>
      <c r="N23" s="47"/>
      <c r="O23" s="36">
        <v>12</v>
      </c>
      <c r="P23" s="37" t="s">
        <v>77</v>
      </c>
      <c r="Q23" s="38">
        <v>3807</v>
      </c>
      <c r="R23" s="39">
        <v>2.3065737655255984E-2</v>
      </c>
      <c r="S23" s="38">
        <v>3396</v>
      </c>
      <c r="T23" s="39">
        <v>2.1743306058161424E-2</v>
      </c>
      <c r="U23" s="40">
        <v>0.12102473498233213</v>
      </c>
      <c r="V23" s="53">
        <v>3</v>
      </c>
    </row>
    <row r="24" spans="2:22" ht="14.45" customHeight="1" thickBot="1" x14ac:dyDescent="0.25">
      <c r="B24" s="31">
        <v>13</v>
      </c>
      <c r="C24" s="32" t="s">
        <v>77</v>
      </c>
      <c r="D24" s="33">
        <v>720</v>
      </c>
      <c r="E24" s="34">
        <v>2.204666544185192E-2</v>
      </c>
      <c r="F24" s="33">
        <v>690</v>
      </c>
      <c r="G24" s="34">
        <v>2.1497336199644827E-2</v>
      </c>
      <c r="H24" s="35">
        <v>4.3478260869565188E-2</v>
      </c>
      <c r="I24" s="52">
        <v>2</v>
      </c>
      <c r="J24" s="33">
        <v>967</v>
      </c>
      <c r="K24" s="35">
        <v>-0.25542916235780766</v>
      </c>
      <c r="L24" s="52">
        <v>-2</v>
      </c>
      <c r="M24" s="47"/>
      <c r="N24" s="47"/>
      <c r="O24" s="31">
        <v>13</v>
      </c>
      <c r="P24" s="32" t="s">
        <v>25</v>
      </c>
      <c r="Q24" s="33">
        <v>3732</v>
      </c>
      <c r="R24" s="34">
        <v>2.2611329900030293E-2</v>
      </c>
      <c r="S24" s="33">
        <v>3342</v>
      </c>
      <c r="T24" s="34">
        <v>2.1397564442395604E-2</v>
      </c>
      <c r="U24" s="35">
        <v>0.11669658886894085</v>
      </c>
      <c r="V24" s="52">
        <v>3</v>
      </c>
    </row>
    <row r="25" spans="2:22" ht="14.45" customHeight="1" thickBot="1" x14ac:dyDescent="0.25">
      <c r="B25" s="36">
        <v>14</v>
      </c>
      <c r="C25" s="37" t="s">
        <v>62</v>
      </c>
      <c r="D25" s="38">
        <v>696</v>
      </c>
      <c r="E25" s="39">
        <v>2.1311776593790188E-2</v>
      </c>
      <c r="F25" s="38">
        <v>733</v>
      </c>
      <c r="G25" s="39">
        <v>2.2837025267158924E-2</v>
      </c>
      <c r="H25" s="40">
        <v>-5.0477489768076422E-2</v>
      </c>
      <c r="I25" s="53">
        <v>0</v>
      </c>
      <c r="J25" s="38">
        <v>741</v>
      </c>
      <c r="K25" s="40">
        <v>-6.0728744939271273E-2</v>
      </c>
      <c r="L25" s="53">
        <v>-2</v>
      </c>
      <c r="M25" s="47"/>
      <c r="N25" s="47"/>
      <c r="O25" s="36">
        <v>14</v>
      </c>
      <c r="P25" s="37" t="s">
        <v>27</v>
      </c>
      <c r="Q25" s="38">
        <v>3500</v>
      </c>
      <c r="R25" s="39">
        <v>2.1205695243865494E-2</v>
      </c>
      <c r="S25" s="38">
        <v>3426</v>
      </c>
      <c r="T25" s="39">
        <v>2.1935384733586877E-2</v>
      </c>
      <c r="U25" s="40">
        <v>2.1599532983070713E-2</v>
      </c>
      <c r="V25" s="53">
        <v>0</v>
      </c>
    </row>
    <row r="26" spans="2:22" ht="14.45" customHeight="1" thickBot="1" x14ac:dyDescent="0.25">
      <c r="B26" s="31">
        <v>15</v>
      </c>
      <c r="C26" s="32" t="s">
        <v>21</v>
      </c>
      <c r="D26" s="33">
        <v>662</v>
      </c>
      <c r="E26" s="34">
        <v>2.0270684059036072E-2</v>
      </c>
      <c r="F26" s="33">
        <v>1033</v>
      </c>
      <c r="G26" s="34">
        <v>3.2183693180047983E-2</v>
      </c>
      <c r="H26" s="35">
        <v>-0.35914811229428845</v>
      </c>
      <c r="I26" s="52">
        <v>-4</v>
      </c>
      <c r="J26" s="33">
        <v>708</v>
      </c>
      <c r="K26" s="35">
        <v>-6.497175141242939E-2</v>
      </c>
      <c r="L26" s="52">
        <v>-2</v>
      </c>
      <c r="M26" s="47"/>
      <c r="N26" s="47"/>
      <c r="O26" s="31">
        <v>15</v>
      </c>
      <c r="P26" s="32" t="s">
        <v>21</v>
      </c>
      <c r="Q26" s="33">
        <v>3464</v>
      </c>
      <c r="R26" s="34">
        <v>2.0987579521357165E-2</v>
      </c>
      <c r="S26" s="33">
        <v>4544</v>
      </c>
      <c r="T26" s="34">
        <v>2.909351670444214E-2</v>
      </c>
      <c r="U26" s="35">
        <v>-0.23767605633802813</v>
      </c>
      <c r="V26" s="52">
        <v>-3</v>
      </c>
    </row>
    <row r="27" spans="2:22" ht="14.45" customHeight="1" thickBot="1" x14ac:dyDescent="0.25">
      <c r="B27" s="36">
        <v>16</v>
      </c>
      <c r="C27" s="37" t="s">
        <v>82</v>
      </c>
      <c r="D27" s="38">
        <v>631</v>
      </c>
      <c r="E27" s="39">
        <v>1.9321452630289667E-2</v>
      </c>
      <c r="F27" s="38">
        <v>454</v>
      </c>
      <c r="G27" s="39">
        <v>1.4144624108172103E-2</v>
      </c>
      <c r="H27" s="40">
        <v>0.38986784140969166</v>
      </c>
      <c r="I27" s="53">
        <v>2</v>
      </c>
      <c r="J27" s="38">
        <v>408</v>
      </c>
      <c r="K27" s="40">
        <v>0.54656862745098045</v>
      </c>
      <c r="L27" s="53">
        <v>4</v>
      </c>
      <c r="M27" s="47"/>
      <c r="N27" s="47"/>
      <c r="O27" s="36">
        <v>16</v>
      </c>
      <c r="P27" s="37" t="s">
        <v>29</v>
      </c>
      <c r="Q27" s="38">
        <v>3430</v>
      </c>
      <c r="R27" s="39">
        <v>2.0781581338988185E-2</v>
      </c>
      <c r="S27" s="38">
        <v>3430</v>
      </c>
      <c r="T27" s="39">
        <v>2.1960995223643604E-2</v>
      </c>
      <c r="U27" s="40">
        <v>0</v>
      </c>
      <c r="V27" s="53">
        <v>-3</v>
      </c>
    </row>
    <row r="28" spans="2:22" ht="14.45" customHeight="1" thickBot="1" x14ac:dyDescent="0.25">
      <c r="B28" s="31">
        <v>17</v>
      </c>
      <c r="C28" s="32" t="s">
        <v>101</v>
      </c>
      <c r="D28" s="33">
        <v>627</v>
      </c>
      <c r="E28" s="34">
        <v>1.9198971155612712E-2</v>
      </c>
      <c r="F28" s="33">
        <v>298</v>
      </c>
      <c r="G28" s="34">
        <v>9.2843567934697939E-3</v>
      </c>
      <c r="H28" s="35">
        <v>1.1040268456375837</v>
      </c>
      <c r="I28" s="52">
        <v>5</v>
      </c>
      <c r="J28" s="33">
        <v>589</v>
      </c>
      <c r="K28" s="35">
        <v>6.4516129032258007E-2</v>
      </c>
      <c r="L28" s="52">
        <v>0</v>
      </c>
      <c r="M28" s="47"/>
      <c r="N28" s="47"/>
      <c r="O28" s="31">
        <v>17</v>
      </c>
      <c r="P28" s="32" t="s">
        <v>97</v>
      </c>
      <c r="Q28" s="33">
        <v>3040</v>
      </c>
      <c r="R28" s="34">
        <v>1.8418661011814601E-2</v>
      </c>
      <c r="S28" s="33">
        <v>1018</v>
      </c>
      <c r="T28" s="34">
        <v>6.517869719437081E-3</v>
      </c>
      <c r="U28" s="35">
        <v>1.9862475442043221</v>
      </c>
      <c r="V28" s="52">
        <v>10</v>
      </c>
    </row>
    <row r="29" spans="2:22" ht="14.45" customHeight="1" thickBot="1" x14ac:dyDescent="0.25">
      <c r="B29" s="36">
        <v>18</v>
      </c>
      <c r="C29" s="37" t="s">
        <v>20</v>
      </c>
      <c r="D29" s="38">
        <v>618</v>
      </c>
      <c r="E29" s="39">
        <v>1.8923387837589564E-2</v>
      </c>
      <c r="F29" s="38">
        <v>687</v>
      </c>
      <c r="G29" s="39">
        <v>2.1403869520515935E-2</v>
      </c>
      <c r="H29" s="40">
        <v>-0.10043668122270744</v>
      </c>
      <c r="I29" s="53">
        <v>-2</v>
      </c>
      <c r="J29" s="38">
        <v>378</v>
      </c>
      <c r="K29" s="40">
        <v>0.63492063492063489</v>
      </c>
      <c r="L29" s="53">
        <v>3</v>
      </c>
      <c r="M29" s="47"/>
      <c r="N29" s="47"/>
      <c r="O29" s="36">
        <v>18</v>
      </c>
      <c r="P29" s="37" t="s">
        <v>28</v>
      </c>
      <c r="Q29" s="38">
        <v>2731</v>
      </c>
      <c r="R29" s="39">
        <v>1.6546501060284761E-2</v>
      </c>
      <c r="S29" s="38">
        <v>1969</v>
      </c>
      <c r="T29" s="39">
        <v>1.2606763730423982E-2</v>
      </c>
      <c r="U29" s="40">
        <v>0.38699847638395135</v>
      </c>
      <c r="V29" s="53">
        <v>1</v>
      </c>
    </row>
    <row r="30" spans="2:22" ht="14.45" customHeight="1" thickBot="1" x14ac:dyDescent="0.25">
      <c r="B30" s="31">
        <v>19</v>
      </c>
      <c r="C30" s="32" t="s">
        <v>27</v>
      </c>
      <c r="D30" s="33">
        <v>594</v>
      </c>
      <c r="E30" s="34">
        <v>1.8188498989527836E-2</v>
      </c>
      <c r="F30" s="33">
        <v>750</v>
      </c>
      <c r="G30" s="34">
        <v>2.3366669782222637E-2</v>
      </c>
      <c r="H30" s="35">
        <v>-0.20799999999999996</v>
      </c>
      <c r="I30" s="52">
        <v>-6</v>
      </c>
      <c r="J30" s="33">
        <v>677</v>
      </c>
      <c r="K30" s="35">
        <v>-0.12259970457902514</v>
      </c>
      <c r="L30" s="52">
        <v>-5</v>
      </c>
      <c r="O30" s="31">
        <v>19</v>
      </c>
      <c r="P30" s="32" t="s">
        <v>82</v>
      </c>
      <c r="Q30" s="33">
        <v>2579</v>
      </c>
      <c r="R30" s="34">
        <v>1.5625568009694033E-2</v>
      </c>
      <c r="S30" s="33">
        <v>1996</v>
      </c>
      <c r="T30" s="34">
        <v>1.277963453830689E-2</v>
      </c>
      <c r="U30" s="35">
        <v>0.29208416833667328</v>
      </c>
      <c r="V30" s="52">
        <v>-1</v>
      </c>
    </row>
    <row r="31" spans="2:22" ht="14.45" customHeight="1" thickBot="1" x14ac:dyDescent="0.25">
      <c r="B31" s="36">
        <v>20</v>
      </c>
      <c r="C31" s="37" t="s">
        <v>102</v>
      </c>
      <c r="D31" s="38">
        <v>506</v>
      </c>
      <c r="E31" s="39">
        <v>1.5493906546634821E-2</v>
      </c>
      <c r="F31" s="38">
        <v>0</v>
      </c>
      <c r="G31" s="39">
        <v>0</v>
      </c>
      <c r="H31" s="40" t="s">
        <v>179</v>
      </c>
      <c r="I31" s="53" t="s">
        <v>179</v>
      </c>
      <c r="J31" s="38">
        <v>609</v>
      </c>
      <c r="K31" s="40">
        <v>-0.1691297208538588</v>
      </c>
      <c r="L31" s="53">
        <v>-4</v>
      </c>
      <c r="O31" s="36">
        <v>20</v>
      </c>
      <c r="P31" s="37" t="s">
        <v>101</v>
      </c>
      <c r="Q31" s="38">
        <v>2546</v>
      </c>
      <c r="R31" s="39">
        <v>1.5425628597394729E-2</v>
      </c>
      <c r="S31" s="38">
        <v>950</v>
      </c>
      <c r="T31" s="39">
        <v>6.0824913884727182E-3</v>
      </c>
      <c r="U31" s="40">
        <v>1.6800000000000002</v>
      </c>
      <c r="V31" s="53">
        <v>9</v>
      </c>
    </row>
    <row r="32" spans="2:22" ht="14.45" customHeight="1" thickBot="1" x14ac:dyDescent="0.25">
      <c r="B32" s="84" t="s">
        <v>40</v>
      </c>
      <c r="C32" s="85"/>
      <c r="D32" s="41">
        <f>SUM(D12:D31)</f>
        <v>28162</v>
      </c>
      <c r="E32" s="42">
        <f>D32/D34</f>
        <v>0.86233082246310244</v>
      </c>
      <c r="F32" s="41">
        <f>SUM(F12:F31)</f>
        <v>28348</v>
      </c>
      <c r="G32" s="42">
        <f>F32/F34</f>
        <v>0.88319780664859648</v>
      </c>
      <c r="H32" s="43">
        <f>D32/F32-1</f>
        <v>-6.5613094398193628E-3</v>
      </c>
      <c r="I32" s="54"/>
      <c r="J32" s="41">
        <f>SUM(J12:J31)</f>
        <v>29455</v>
      </c>
      <c r="K32" s="42">
        <f>D32/J32-1</f>
        <v>-4.3897470718044507E-2</v>
      </c>
      <c r="L32" s="41"/>
      <c r="O32" s="84" t="s">
        <v>40</v>
      </c>
      <c r="P32" s="85"/>
      <c r="Q32" s="41">
        <f>SUM(Q12:Q31)</f>
        <v>143704</v>
      </c>
      <c r="R32" s="42">
        <f>Q32/Q34</f>
        <v>0.87066949409269923</v>
      </c>
      <c r="S32" s="41">
        <f>SUM(S12:S31)</f>
        <v>138991</v>
      </c>
      <c r="T32" s="42">
        <f>S32/S34</f>
        <v>0.88990690586864385</v>
      </c>
      <c r="U32" s="43">
        <f>Q32/S32-1</f>
        <v>3.3908670345561998E-2</v>
      </c>
      <c r="V32" s="54"/>
    </row>
    <row r="33" spans="2:22" ht="14.45" customHeight="1" thickBot="1" x14ac:dyDescent="0.25">
      <c r="B33" s="84" t="s">
        <v>12</v>
      </c>
      <c r="C33" s="85"/>
      <c r="D33" s="41">
        <f>D34-SUM(D12:D31)</f>
        <v>4496</v>
      </c>
      <c r="E33" s="42">
        <f>D33/D34</f>
        <v>0.13766917753689756</v>
      </c>
      <c r="F33" s="41">
        <f>F34-SUM(F12:F31)</f>
        <v>3749</v>
      </c>
      <c r="G33" s="42">
        <f>F33/F34</f>
        <v>0.11680219335140356</v>
      </c>
      <c r="H33" s="43">
        <f>D33/F33-1</f>
        <v>0.19925313416911172</v>
      </c>
      <c r="I33" s="54"/>
      <c r="J33" s="41">
        <f>J34-SUM(J12:J31)</f>
        <v>4740</v>
      </c>
      <c r="K33" s="42">
        <f>D33/J33-1</f>
        <v>-5.1476793248945163E-2</v>
      </c>
      <c r="L33" s="41"/>
      <c r="O33" s="84" t="s">
        <v>12</v>
      </c>
      <c r="P33" s="85"/>
      <c r="Q33" s="41">
        <f>Q34-SUM(Q12:Q31)</f>
        <v>21346</v>
      </c>
      <c r="R33" s="42">
        <f>Q33/Q34</f>
        <v>0.12933050590730083</v>
      </c>
      <c r="S33" s="41">
        <f>S34-SUM(S12:S31)</f>
        <v>17195</v>
      </c>
      <c r="T33" s="42">
        <f>S33/S34</f>
        <v>0.11009309413135621</v>
      </c>
      <c r="U33" s="43">
        <f>Q33/S33-1</f>
        <v>0.24140738586798483</v>
      </c>
      <c r="V33" s="54"/>
    </row>
    <row r="34" spans="2:22" ht="14.45" customHeight="1" thickBot="1" x14ac:dyDescent="0.25">
      <c r="B34" s="86" t="s">
        <v>34</v>
      </c>
      <c r="C34" s="87"/>
      <c r="D34" s="44">
        <v>32658</v>
      </c>
      <c r="E34" s="45">
        <v>1</v>
      </c>
      <c r="F34" s="44">
        <v>32097</v>
      </c>
      <c r="G34" s="45">
        <v>0.98828550954917893</v>
      </c>
      <c r="H34" s="46">
        <v>1.7478268997102475E-2</v>
      </c>
      <c r="I34" s="56"/>
      <c r="J34" s="44">
        <v>34195</v>
      </c>
      <c r="K34" s="46">
        <v>-4.4948091826290448E-2</v>
      </c>
      <c r="L34" s="44"/>
      <c r="M34" s="47"/>
      <c r="N34" s="47"/>
      <c r="O34" s="86" t="s">
        <v>34</v>
      </c>
      <c r="P34" s="87"/>
      <c r="Q34" s="44">
        <v>165050</v>
      </c>
      <c r="R34" s="45">
        <v>1</v>
      </c>
      <c r="S34" s="44">
        <v>156186</v>
      </c>
      <c r="T34" s="45">
        <v>1</v>
      </c>
      <c r="U34" s="46">
        <v>5.6752845965707621E-2</v>
      </c>
      <c r="V34" s="56"/>
    </row>
    <row r="35" spans="2:22" ht="14.45" customHeight="1" x14ac:dyDescent="0.2">
      <c r="B35" s="48" t="s">
        <v>68</v>
      </c>
      <c r="O35" s="48" t="s">
        <v>68</v>
      </c>
    </row>
    <row r="36" spans="2:22" x14ac:dyDescent="0.2">
      <c r="B36" s="49" t="s">
        <v>67</v>
      </c>
      <c r="O36" s="49" t="s">
        <v>67</v>
      </c>
    </row>
    <row r="39" spans="2:22" ht="15" customHeight="1" x14ac:dyDescent="0.2">
      <c r="O39" s="101" t="s">
        <v>135</v>
      </c>
      <c r="P39" s="101"/>
      <c r="Q39" s="101"/>
      <c r="R39" s="101"/>
      <c r="S39" s="101"/>
      <c r="T39" s="101"/>
      <c r="U39" s="101"/>
      <c r="V39" s="101"/>
    </row>
    <row r="40" spans="2:22" ht="15" customHeight="1" x14ac:dyDescent="0.2">
      <c r="B40" s="68" t="s">
        <v>198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47"/>
      <c r="N40" s="50"/>
      <c r="O40" s="101"/>
      <c r="P40" s="101"/>
      <c r="Q40" s="101"/>
      <c r="R40" s="101"/>
      <c r="S40" s="101"/>
      <c r="T40" s="101"/>
      <c r="U40" s="101"/>
      <c r="V40" s="101"/>
    </row>
    <row r="41" spans="2:22" x14ac:dyDescent="0.2">
      <c r="B41" s="98" t="s">
        <v>199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47"/>
      <c r="N41" s="50"/>
      <c r="O41" s="98" t="s">
        <v>131</v>
      </c>
      <c r="P41" s="98"/>
      <c r="Q41" s="98"/>
      <c r="R41" s="98"/>
      <c r="S41" s="98"/>
      <c r="T41" s="98"/>
      <c r="U41" s="98"/>
      <c r="V41" s="98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2" ht="15" customHeight="1" x14ac:dyDescent="0.2">
      <c r="B43" s="70" t="s">
        <v>0</v>
      </c>
      <c r="C43" s="72" t="s">
        <v>39</v>
      </c>
      <c r="D43" s="74" t="s">
        <v>168</v>
      </c>
      <c r="E43" s="75"/>
      <c r="F43" s="75"/>
      <c r="G43" s="75"/>
      <c r="H43" s="75"/>
      <c r="I43" s="76"/>
      <c r="J43" s="74" t="s">
        <v>158</v>
      </c>
      <c r="K43" s="75"/>
      <c r="L43" s="76"/>
      <c r="M43" s="47"/>
      <c r="N43" s="47"/>
      <c r="O43" s="70" t="s">
        <v>0</v>
      </c>
      <c r="P43" s="72" t="s">
        <v>39</v>
      </c>
      <c r="Q43" s="74" t="s">
        <v>174</v>
      </c>
      <c r="R43" s="75"/>
      <c r="S43" s="75"/>
      <c r="T43" s="75"/>
      <c r="U43" s="75"/>
      <c r="V43" s="76"/>
    </row>
    <row r="44" spans="2:22" ht="15" customHeight="1" thickBot="1" x14ac:dyDescent="0.25">
      <c r="B44" s="71"/>
      <c r="C44" s="73"/>
      <c r="D44" s="77" t="s">
        <v>169</v>
      </c>
      <c r="E44" s="78"/>
      <c r="F44" s="78"/>
      <c r="G44" s="78"/>
      <c r="H44" s="78"/>
      <c r="I44" s="79"/>
      <c r="J44" s="77" t="s">
        <v>159</v>
      </c>
      <c r="K44" s="78"/>
      <c r="L44" s="79"/>
      <c r="M44" s="47"/>
      <c r="N44" s="47"/>
      <c r="O44" s="71"/>
      <c r="P44" s="73"/>
      <c r="Q44" s="77" t="s">
        <v>181</v>
      </c>
      <c r="R44" s="78"/>
      <c r="S44" s="78"/>
      <c r="T44" s="78"/>
      <c r="U44" s="78"/>
      <c r="V44" s="79"/>
    </row>
    <row r="45" spans="2:22" ht="15" customHeight="1" x14ac:dyDescent="0.2">
      <c r="B45" s="71"/>
      <c r="C45" s="73"/>
      <c r="D45" s="80">
        <v>2026</v>
      </c>
      <c r="E45" s="81"/>
      <c r="F45" s="80">
        <v>2025</v>
      </c>
      <c r="G45" s="81"/>
      <c r="H45" s="88" t="s">
        <v>5</v>
      </c>
      <c r="I45" s="88" t="s">
        <v>42</v>
      </c>
      <c r="J45" s="88">
        <v>2026</v>
      </c>
      <c r="K45" s="88" t="s">
        <v>170</v>
      </c>
      <c r="L45" s="90" t="s">
        <v>172</v>
      </c>
      <c r="M45" s="47"/>
      <c r="N45" s="47"/>
      <c r="O45" s="71"/>
      <c r="P45" s="73"/>
      <c r="Q45" s="80">
        <v>2026</v>
      </c>
      <c r="R45" s="81"/>
      <c r="S45" s="80">
        <v>2025</v>
      </c>
      <c r="T45" s="81"/>
      <c r="U45" s="88" t="s">
        <v>5</v>
      </c>
      <c r="V45" s="90" t="s">
        <v>63</v>
      </c>
    </row>
    <row r="46" spans="2:22" ht="15" customHeight="1" thickBot="1" x14ac:dyDescent="0.25">
      <c r="B46" s="92" t="s">
        <v>6</v>
      </c>
      <c r="C46" s="94" t="s">
        <v>39</v>
      </c>
      <c r="D46" s="82"/>
      <c r="E46" s="83"/>
      <c r="F46" s="82"/>
      <c r="G46" s="83"/>
      <c r="H46" s="89"/>
      <c r="I46" s="89"/>
      <c r="J46" s="89"/>
      <c r="K46" s="89"/>
      <c r="L46" s="91"/>
      <c r="M46" s="47"/>
      <c r="N46" s="47"/>
      <c r="O46" s="92" t="s">
        <v>6</v>
      </c>
      <c r="P46" s="94" t="s">
        <v>39</v>
      </c>
      <c r="Q46" s="82"/>
      <c r="R46" s="83"/>
      <c r="S46" s="82"/>
      <c r="T46" s="83"/>
      <c r="U46" s="89"/>
      <c r="V46" s="91"/>
    </row>
    <row r="47" spans="2:22" ht="15" customHeight="1" x14ac:dyDescent="0.2">
      <c r="B47" s="92"/>
      <c r="C47" s="94"/>
      <c r="D47" s="25" t="s">
        <v>8</v>
      </c>
      <c r="E47" s="26" t="s">
        <v>2</v>
      </c>
      <c r="F47" s="25" t="s">
        <v>8</v>
      </c>
      <c r="G47" s="26" t="s">
        <v>2</v>
      </c>
      <c r="H47" s="96" t="s">
        <v>9</v>
      </c>
      <c r="I47" s="96" t="s">
        <v>43</v>
      </c>
      <c r="J47" s="96" t="s">
        <v>8</v>
      </c>
      <c r="K47" s="96" t="s">
        <v>171</v>
      </c>
      <c r="L47" s="99" t="s">
        <v>173</v>
      </c>
      <c r="M47" s="47"/>
      <c r="N47" s="47"/>
      <c r="O47" s="92"/>
      <c r="P47" s="94"/>
      <c r="Q47" s="25" t="s">
        <v>8</v>
      </c>
      <c r="R47" s="26" t="s">
        <v>2</v>
      </c>
      <c r="S47" s="25" t="s">
        <v>8</v>
      </c>
      <c r="T47" s="26" t="s">
        <v>2</v>
      </c>
      <c r="U47" s="96" t="s">
        <v>9</v>
      </c>
      <c r="V47" s="99" t="s">
        <v>64</v>
      </c>
    </row>
    <row r="48" spans="2:22" ht="15" customHeight="1" thickBot="1" x14ac:dyDescent="0.25">
      <c r="B48" s="93"/>
      <c r="C48" s="95"/>
      <c r="D48" s="28" t="s">
        <v>10</v>
      </c>
      <c r="E48" s="29" t="s">
        <v>11</v>
      </c>
      <c r="F48" s="28" t="s">
        <v>10</v>
      </c>
      <c r="G48" s="29" t="s">
        <v>11</v>
      </c>
      <c r="H48" s="97"/>
      <c r="I48" s="97"/>
      <c r="J48" s="97" t="s">
        <v>10</v>
      </c>
      <c r="K48" s="97"/>
      <c r="L48" s="100"/>
      <c r="M48" s="47"/>
      <c r="N48" s="47"/>
      <c r="O48" s="93"/>
      <c r="P48" s="95"/>
      <c r="Q48" s="28" t="s">
        <v>10</v>
      </c>
      <c r="R48" s="29" t="s">
        <v>11</v>
      </c>
      <c r="S48" s="28" t="s">
        <v>10</v>
      </c>
      <c r="T48" s="29" t="s">
        <v>11</v>
      </c>
      <c r="U48" s="97"/>
      <c r="V48" s="100"/>
    </row>
    <row r="49" spans="2:22" ht="15" thickBot="1" x14ac:dyDescent="0.25">
      <c r="B49" s="31">
        <v>1</v>
      </c>
      <c r="C49" s="32" t="s">
        <v>45</v>
      </c>
      <c r="D49" s="33">
        <v>1506</v>
      </c>
      <c r="E49" s="34">
        <v>4.61142752158736E-2</v>
      </c>
      <c r="F49" s="33">
        <v>1682</v>
      </c>
      <c r="G49" s="34">
        <v>5.2403651431597968E-2</v>
      </c>
      <c r="H49" s="35">
        <v>-0.10463733650416174</v>
      </c>
      <c r="I49" s="52">
        <v>0</v>
      </c>
      <c r="J49" s="33">
        <v>1525</v>
      </c>
      <c r="K49" s="35">
        <v>-1.2459016393442601E-2</v>
      </c>
      <c r="L49" s="52">
        <v>1</v>
      </c>
      <c r="M49" s="47"/>
      <c r="N49" s="47"/>
      <c r="O49" s="31">
        <v>1</v>
      </c>
      <c r="P49" s="32" t="s">
        <v>45</v>
      </c>
      <c r="Q49" s="33">
        <v>8455</v>
      </c>
      <c r="R49" s="34">
        <v>5.1226900939109359E-2</v>
      </c>
      <c r="S49" s="33">
        <v>8248</v>
      </c>
      <c r="T49" s="34">
        <v>5.2808830496971562E-2</v>
      </c>
      <c r="U49" s="35">
        <v>2.5096993210475205E-2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1313</v>
      </c>
      <c r="E50" s="39">
        <v>4.0204544062710512E-2</v>
      </c>
      <c r="F50" s="38">
        <v>1481</v>
      </c>
      <c r="G50" s="39">
        <v>4.6141383929962303E-2</v>
      </c>
      <c r="H50" s="40">
        <v>-0.11343686698176902</v>
      </c>
      <c r="I50" s="53">
        <v>0</v>
      </c>
      <c r="J50" s="38">
        <v>1547</v>
      </c>
      <c r="K50" s="40">
        <v>-0.15126050420168069</v>
      </c>
      <c r="L50" s="53">
        <v>-1</v>
      </c>
      <c r="M50" s="47"/>
      <c r="N50" s="47"/>
      <c r="O50" s="36">
        <v>2</v>
      </c>
      <c r="P50" s="37" t="s">
        <v>35</v>
      </c>
      <c r="Q50" s="38">
        <v>7918</v>
      </c>
      <c r="R50" s="39">
        <v>4.7973341411693425E-2</v>
      </c>
      <c r="S50" s="38">
        <v>6753</v>
      </c>
      <c r="T50" s="39">
        <v>4.3236909838269756E-2</v>
      </c>
      <c r="U50" s="40">
        <v>0.17251591885088113</v>
      </c>
      <c r="V50" s="53">
        <v>0</v>
      </c>
    </row>
    <row r="51" spans="2:22" ht="15" thickBot="1" x14ac:dyDescent="0.25">
      <c r="B51" s="31">
        <v>3</v>
      </c>
      <c r="C51" s="32" t="s">
        <v>46</v>
      </c>
      <c r="D51" s="33">
        <v>756</v>
      </c>
      <c r="E51" s="34">
        <v>2.3148998713944515E-2</v>
      </c>
      <c r="F51" s="33">
        <v>506</v>
      </c>
      <c r="G51" s="34">
        <v>1.5764713213072871E-2</v>
      </c>
      <c r="H51" s="35">
        <v>0.49407114624505932</v>
      </c>
      <c r="I51" s="52">
        <v>6</v>
      </c>
      <c r="J51" s="33">
        <v>697</v>
      </c>
      <c r="K51" s="35">
        <v>8.4648493543759029E-2</v>
      </c>
      <c r="L51" s="52">
        <v>2</v>
      </c>
      <c r="M51" s="47"/>
      <c r="N51" s="47"/>
      <c r="O51" s="31">
        <v>3</v>
      </c>
      <c r="P51" s="32" t="s">
        <v>72</v>
      </c>
      <c r="Q51" s="33">
        <v>3614</v>
      </c>
      <c r="R51" s="34">
        <v>2.1896395031808544E-2</v>
      </c>
      <c r="S51" s="33">
        <v>3434</v>
      </c>
      <c r="T51" s="34">
        <v>2.1986605713700331E-2</v>
      </c>
      <c r="U51" s="35">
        <v>5.2417006406523026E-2</v>
      </c>
      <c r="V51" s="52">
        <v>0</v>
      </c>
    </row>
    <row r="52" spans="2:22" ht="15" thickBot="1" x14ac:dyDescent="0.25">
      <c r="B52" s="36">
        <v>4</v>
      </c>
      <c r="C52" s="37" t="s">
        <v>38</v>
      </c>
      <c r="D52" s="38">
        <v>714</v>
      </c>
      <c r="E52" s="39">
        <v>2.1862943229836486E-2</v>
      </c>
      <c r="F52" s="38">
        <v>438</v>
      </c>
      <c r="G52" s="39">
        <v>1.3646135152818021E-2</v>
      </c>
      <c r="H52" s="40">
        <v>0.63013698630136994</v>
      </c>
      <c r="I52" s="53">
        <v>9</v>
      </c>
      <c r="J52" s="38">
        <v>792</v>
      </c>
      <c r="K52" s="40">
        <v>-9.8484848484848508E-2</v>
      </c>
      <c r="L52" s="53">
        <v>0</v>
      </c>
      <c r="M52" s="47"/>
      <c r="N52" s="47"/>
      <c r="O52" s="36">
        <v>4</v>
      </c>
      <c r="P52" s="37" t="s">
        <v>70</v>
      </c>
      <c r="Q52" s="38">
        <v>3101</v>
      </c>
      <c r="R52" s="39">
        <v>1.8788245986064829E-2</v>
      </c>
      <c r="S52" s="38">
        <v>2557</v>
      </c>
      <c r="T52" s="39">
        <v>1.6371505768762885E-2</v>
      </c>
      <c r="U52" s="40">
        <v>0.21274931560422372</v>
      </c>
      <c r="V52" s="53">
        <v>4</v>
      </c>
    </row>
    <row r="53" spans="2:22" ht="15" thickBot="1" x14ac:dyDescent="0.25">
      <c r="B53" s="31">
        <v>5</v>
      </c>
      <c r="C53" s="32" t="s">
        <v>70</v>
      </c>
      <c r="D53" s="33">
        <v>668</v>
      </c>
      <c r="E53" s="34">
        <v>2.0454406271051502E-2</v>
      </c>
      <c r="F53" s="33">
        <v>756</v>
      </c>
      <c r="G53" s="34">
        <v>2.3553603140480418E-2</v>
      </c>
      <c r="H53" s="35">
        <v>-0.1164021164021164</v>
      </c>
      <c r="I53" s="52">
        <v>-1</v>
      </c>
      <c r="J53" s="33">
        <v>618</v>
      </c>
      <c r="K53" s="35">
        <v>8.0906148867313954E-2</v>
      </c>
      <c r="L53" s="52">
        <v>4</v>
      </c>
      <c r="M53" s="47"/>
      <c r="N53" s="47"/>
      <c r="O53" s="31">
        <v>5</v>
      </c>
      <c r="P53" s="32" t="s">
        <v>38</v>
      </c>
      <c r="Q53" s="33">
        <v>3063</v>
      </c>
      <c r="R53" s="34">
        <v>1.8558012723417148E-2</v>
      </c>
      <c r="S53" s="33">
        <v>2447</v>
      </c>
      <c r="T53" s="34">
        <v>1.5667217292202888E-2</v>
      </c>
      <c r="U53" s="35">
        <v>0.25173682059664904</v>
      </c>
      <c r="V53" s="52">
        <v>4</v>
      </c>
    </row>
    <row r="54" spans="2:22" ht="15" thickBot="1" x14ac:dyDescent="0.25">
      <c r="B54" s="36">
        <v>6</v>
      </c>
      <c r="C54" s="37" t="s">
        <v>79</v>
      </c>
      <c r="D54" s="38">
        <v>654</v>
      </c>
      <c r="E54" s="39">
        <v>2.0025721109682159E-2</v>
      </c>
      <c r="F54" s="38">
        <v>471</v>
      </c>
      <c r="G54" s="39">
        <v>1.4674268623235816E-2</v>
      </c>
      <c r="H54" s="40">
        <v>0.38853503184713367</v>
      </c>
      <c r="I54" s="53">
        <v>5</v>
      </c>
      <c r="J54" s="38">
        <v>630</v>
      </c>
      <c r="K54" s="40">
        <v>3.8095238095238182E-2</v>
      </c>
      <c r="L54" s="53">
        <v>2</v>
      </c>
      <c r="M54" s="47"/>
      <c r="N54" s="47"/>
      <c r="O54" s="36">
        <v>6</v>
      </c>
      <c r="P54" s="37" t="s">
        <v>41</v>
      </c>
      <c r="Q54" s="38">
        <v>3005</v>
      </c>
      <c r="R54" s="39">
        <v>1.8206604059375946E-2</v>
      </c>
      <c r="S54" s="38">
        <v>2956</v>
      </c>
      <c r="T54" s="39">
        <v>1.8926152151921428E-2</v>
      </c>
      <c r="U54" s="40">
        <v>1.6576454668470797E-2</v>
      </c>
      <c r="V54" s="53">
        <v>0</v>
      </c>
    </row>
    <row r="55" spans="2:22" ht="15" thickBot="1" x14ac:dyDescent="0.25">
      <c r="B55" s="31">
        <v>7</v>
      </c>
      <c r="C55" s="32" t="s">
        <v>41</v>
      </c>
      <c r="D55" s="33">
        <v>584</v>
      </c>
      <c r="E55" s="34">
        <v>1.7882295302835447E-2</v>
      </c>
      <c r="F55" s="33">
        <v>790</v>
      </c>
      <c r="G55" s="34">
        <v>2.4612892170607845E-2</v>
      </c>
      <c r="H55" s="35">
        <v>-0.26075949367088602</v>
      </c>
      <c r="I55" s="52">
        <v>-4</v>
      </c>
      <c r="J55" s="33">
        <v>613</v>
      </c>
      <c r="K55" s="35">
        <v>-4.7308319738988636E-2</v>
      </c>
      <c r="L55" s="52">
        <v>3</v>
      </c>
      <c r="M55" s="47"/>
      <c r="N55" s="47"/>
      <c r="O55" s="31">
        <v>7</v>
      </c>
      <c r="P55" s="32" t="s">
        <v>46</v>
      </c>
      <c r="Q55" s="33">
        <v>2866</v>
      </c>
      <c r="R55" s="34">
        <v>1.7364435019691003E-2</v>
      </c>
      <c r="S55" s="33">
        <v>2643</v>
      </c>
      <c r="T55" s="34">
        <v>1.6922131304982522E-2</v>
      </c>
      <c r="U55" s="35">
        <v>8.4373817631479442E-2</v>
      </c>
      <c r="V55" s="52">
        <v>0</v>
      </c>
    </row>
    <row r="56" spans="2:22" ht="15" thickBot="1" x14ac:dyDescent="0.25">
      <c r="B56" s="36">
        <v>8</v>
      </c>
      <c r="C56" s="37" t="s">
        <v>127</v>
      </c>
      <c r="D56" s="38">
        <v>582</v>
      </c>
      <c r="E56" s="39">
        <v>1.7821054565496968E-2</v>
      </c>
      <c r="F56" s="38">
        <v>344</v>
      </c>
      <c r="G56" s="39">
        <v>1.0717512540112783E-2</v>
      </c>
      <c r="H56" s="40">
        <v>0.69186046511627897</v>
      </c>
      <c r="I56" s="53">
        <v>12</v>
      </c>
      <c r="J56" s="38">
        <v>526</v>
      </c>
      <c r="K56" s="40">
        <v>0.10646387832699622</v>
      </c>
      <c r="L56" s="53">
        <v>8</v>
      </c>
      <c r="M56" s="47"/>
      <c r="N56" s="47"/>
      <c r="O56" s="36">
        <v>8</v>
      </c>
      <c r="P56" s="37" t="s">
        <v>54</v>
      </c>
      <c r="Q56" s="38">
        <v>2859</v>
      </c>
      <c r="R56" s="39">
        <v>1.7322023629203272E-2</v>
      </c>
      <c r="S56" s="38">
        <v>3338</v>
      </c>
      <c r="T56" s="39">
        <v>2.1371953952338877E-2</v>
      </c>
      <c r="U56" s="40">
        <v>-0.1434991012582385</v>
      </c>
      <c r="V56" s="53">
        <v>-4</v>
      </c>
    </row>
    <row r="57" spans="2:22" ht="15" thickBot="1" x14ac:dyDescent="0.25">
      <c r="B57" s="31">
        <v>9</v>
      </c>
      <c r="C57" s="32" t="s">
        <v>54</v>
      </c>
      <c r="D57" s="33">
        <v>559</v>
      </c>
      <c r="E57" s="34">
        <v>1.7116786086104476E-2</v>
      </c>
      <c r="F57" s="33">
        <v>622</v>
      </c>
      <c r="G57" s="34">
        <v>1.9378758139389975E-2</v>
      </c>
      <c r="H57" s="35">
        <v>-0.1012861736334405</v>
      </c>
      <c r="I57" s="52">
        <v>-4</v>
      </c>
      <c r="J57" s="33">
        <v>582</v>
      </c>
      <c r="K57" s="35">
        <v>-3.9518900343642582E-2</v>
      </c>
      <c r="L57" s="52">
        <v>2</v>
      </c>
      <c r="M57" s="47"/>
      <c r="N57" s="47"/>
      <c r="O57" s="31">
        <v>9</v>
      </c>
      <c r="P57" s="32" t="s">
        <v>37</v>
      </c>
      <c r="Q57" s="33">
        <v>2763</v>
      </c>
      <c r="R57" s="34">
        <v>1.6740381702514389E-2</v>
      </c>
      <c r="S57" s="33">
        <v>3187</v>
      </c>
      <c r="T57" s="34">
        <v>2.0405157952697425E-2</v>
      </c>
      <c r="U57" s="35">
        <v>-0.13304047693755883</v>
      </c>
      <c r="V57" s="52">
        <v>-4</v>
      </c>
    </row>
    <row r="58" spans="2:22" ht="15" thickBot="1" x14ac:dyDescent="0.25">
      <c r="B58" s="36">
        <v>10</v>
      </c>
      <c r="C58" s="37" t="s">
        <v>96</v>
      </c>
      <c r="D58" s="38">
        <v>552</v>
      </c>
      <c r="E58" s="39">
        <v>1.6902443505419806E-2</v>
      </c>
      <c r="F58" s="38">
        <v>529</v>
      </c>
      <c r="G58" s="39">
        <v>1.6481291086394366E-2</v>
      </c>
      <c r="H58" s="40">
        <v>4.3478260869565188E-2</v>
      </c>
      <c r="I58" s="53">
        <v>-3</v>
      </c>
      <c r="J58" s="38">
        <v>553</v>
      </c>
      <c r="K58" s="40">
        <v>-1.8083182640145079E-3</v>
      </c>
      <c r="L58" s="53">
        <v>4</v>
      </c>
      <c r="M58" s="47"/>
      <c r="N58" s="47"/>
      <c r="O58" s="36">
        <v>10</v>
      </c>
      <c r="P58" s="37" t="s">
        <v>79</v>
      </c>
      <c r="Q58" s="38">
        <v>2752</v>
      </c>
      <c r="R58" s="39">
        <v>1.6673735231747956E-2</v>
      </c>
      <c r="S58" s="38">
        <v>2256</v>
      </c>
      <c r="T58" s="39">
        <v>1.4444316391994162E-2</v>
      </c>
      <c r="U58" s="40">
        <v>0.21985815602836878</v>
      </c>
      <c r="V58" s="53">
        <v>1</v>
      </c>
    </row>
    <row r="59" spans="2:22" ht="15" thickBot="1" x14ac:dyDescent="0.25">
      <c r="B59" s="31" t="s">
        <v>179</v>
      </c>
      <c r="C59" s="32" t="s">
        <v>92</v>
      </c>
      <c r="D59" s="33">
        <v>552</v>
      </c>
      <c r="E59" s="34">
        <v>1.6902443505419806E-2</v>
      </c>
      <c r="F59" s="33">
        <v>276</v>
      </c>
      <c r="G59" s="34">
        <v>8.5989344798579302E-3</v>
      </c>
      <c r="H59" s="35">
        <v>1</v>
      </c>
      <c r="I59" s="52">
        <v>21</v>
      </c>
      <c r="J59" s="33">
        <v>658</v>
      </c>
      <c r="K59" s="35">
        <v>-0.16109422492401215</v>
      </c>
      <c r="L59" s="52">
        <v>-4</v>
      </c>
      <c r="M59" s="47"/>
      <c r="N59" s="47"/>
      <c r="O59" s="31">
        <v>11</v>
      </c>
      <c r="P59" s="32" t="s">
        <v>84</v>
      </c>
      <c r="Q59" s="33">
        <v>2571</v>
      </c>
      <c r="R59" s="34">
        <v>1.5577097849136625E-2</v>
      </c>
      <c r="S59" s="33">
        <v>2164</v>
      </c>
      <c r="T59" s="34">
        <v>1.3855275120689434E-2</v>
      </c>
      <c r="U59" s="35">
        <v>0.18807763401109057</v>
      </c>
      <c r="V59" s="52">
        <v>3</v>
      </c>
    </row>
    <row r="60" spans="2:22" ht="15" thickBot="1" x14ac:dyDescent="0.25">
      <c r="B60" s="36">
        <v>12</v>
      </c>
      <c r="C60" s="37" t="s">
        <v>84</v>
      </c>
      <c r="D60" s="38">
        <v>550</v>
      </c>
      <c r="E60" s="39">
        <v>1.6841202768081327E-2</v>
      </c>
      <c r="F60" s="38">
        <v>495</v>
      </c>
      <c r="G60" s="39">
        <v>1.5422002056266941E-2</v>
      </c>
      <c r="H60" s="40">
        <v>0.11111111111111116</v>
      </c>
      <c r="I60" s="53">
        <v>-2</v>
      </c>
      <c r="J60" s="38">
        <v>545</v>
      </c>
      <c r="K60" s="40">
        <v>9.1743119266054496E-3</v>
      </c>
      <c r="L60" s="53">
        <v>3</v>
      </c>
      <c r="M60" s="47"/>
      <c r="N60" s="47"/>
      <c r="O60" s="36">
        <v>12</v>
      </c>
      <c r="P60" s="37" t="s">
        <v>127</v>
      </c>
      <c r="Q60" s="38">
        <v>2438</v>
      </c>
      <c r="R60" s="39">
        <v>1.4771281429869736E-2</v>
      </c>
      <c r="S60" s="38">
        <v>1067</v>
      </c>
      <c r="T60" s="39">
        <v>6.8315982226319905E-3</v>
      </c>
      <c r="U60" s="40">
        <v>1.2849109653233364</v>
      </c>
      <c r="V60" s="53">
        <v>30</v>
      </c>
    </row>
    <row r="61" spans="2:22" ht="15" thickBot="1" x14ac:dyDescent="0.25">
      <c r="B61" s="31">
        <v>13</v>
      </c>
      <c r="C61" s="32" t="s">
        <v>200</v>
      </c>
      <c r="D61" s="33">
        <v>529</v>
      </c>
      <c r="E61" s="34">
        <v>1.6198175026027314E-2</v>
      </c>
      <c r="F61" s="33">
        <v>88</v>
      </c>
      <c r="G61" s="34">
        <v>2.741689254447456E-3</v>
      </c>
      <c r="H61" s="35">
        <v>5.0113636363636367</v>
      </c>
      <c r="I61" s="52">
        <v>88</v>
      </c>
      <c r="J61" s="33">
        <v>78</v>
      </c>
      <c r="K61" s="35">
        <v>5.7820512820512819</v>
      </c>
      <c r="L61" s="52">
        <v>102</v>
      </c>
      <c r="M61" s="47"/>
      <c r="N61" s="47"/>
      <c r="O61" s="31">
        <v>13</v>
      </c>
      <c r="P61" s="32" t="s">
        <v>92</v>
      </c>
      <c r="Q61" s="33">
        <v>2418</v>
      </c>
      <c r="R61" s="34">
        <v>1.4650106028476219E-2</v>
      </c>
      <c r="S61" s="33">
        <v>1832</v>
      </c>
      <c r="T61" s="34">
        <v>1.1729604445981074E-2</v>
      </c>
      <c r="U61" s="35">
        <v>0.31986899563318771</v>
      </c>
      <c r="V61" s="52">
        <v>5</v>
      </c>
    </row>
    <row r="62" spans="2:22" ht="15" thickBot="1" x14ac:dyDescent="0.25">
      <c r="B62" s="36">
        <v>14</v>
      </c>
      <c r="C62" s="37" t="s">
        <v>72</v>
      </c>
      <c r="D62" s="38">
        <v>523</v>
      </c>
      <c r="E62" s="39">
        <v>1.6014452814011881E-2</v>
      </c>
      <c r="F62" s="38">
        <v>471</v>
      </c>
      <c r="G62" s="39">
        <v>1.4674268623235816E-2</v>
      </c>
      <c r="H62" s="40">
        <v>0.11040339702760082</v>
      </c>
      <c r="I62" s="53">
        <v>-3</v>
      </c>
      <c r="J62" s="38">
        <v>794</v>
      </c>
      <c r="K62" s="40">
        <v>-0.34130982367758189</v>
      </c>
      <c r="L62" s="53">
        <v>-11</v>
      </c>
      <c r="M62" s="47"/>
      <c r="N62" s="47"/>
      <c r="O62" s="36">
        <v>14</v>
      </c>
      <c r="P62" s="37" t="s">
        <v>96</v>
      </c>
      <c r="Q62" s="38">
        <v>2315</v>
      </c>
      <c r="R62" s="39">
        <v>1.4026052711299607E-2</v>
      </c>
      <c r="S62" s="38">
        <v>1963</v>
      </c>
      <c r="T62" s="39">
        <v>1.256834799533889E-2</v>
      </c>
      <c r="U62" s="40">
        <v>0.17931737137035153</v>
      </c>
      <c r="V62" s="53">
        <v>2</v>
      </c>
    </row>
    <row r="63" spans="2:22" ht="15" thickBot="1" x14ac:dyDescent="0.25">
      <c r="B63" s="31">
        <v>15</v>
      </c>
      <c r="C63" s="32" t="s">
        <v>37</v>
      </c>
      <c r="D63" s="33">
        <v>506</v>
      </c>
      <c r="E63" s="34">
        <v>1.5493906546634821E-2</v>
      </c>
      <c r="F63" s="33">
        <v>540</v>
      </c>
      <c r="G63" s="34">
        <v>1.6824002243200298E-2</v>
      </c>
      <c r="H63" s="35">
        <v>-6.2962962962962998E-2</v>
      </c>
      <c r="I63" s="52">
        <v>-9</v>
      </c>
      <c r="J63" s="33">
        <v>634</v>
      </c>
      <c r="K63" s="35">
        <v>-0.20189274447949523</v>
      </c>
      <c r="L63" s="52">
        <v>-8</v>
      </c>
      <c r="M63" s="47"/>
      <c r="N63" s="47"/>
      <c r="O63" s="31">
        <v>15</v>
      </c>
      <c r="P63" s="32" t="s">
        <v>78</v>
      </c>
      <c r="Q63" s="33">
        <v>2314</v>
      </c>
      <c r="R63" s="34">
        <v>1.401999394122993E-2</v>
      </c>
      <c r="S63" s="33">
        <v>2204</v>
      </c>
      <c r="T63" s="34">
        <v>1.4111380021256706E-2</v>
      </c>
      <c r="U63" s="35">
        <v>4.99092558983667E-2</v>
      </c>
      <c r="V63" s="52">
        <v>-3</v>
      </c>
    </row>
    <row r="64" spans="2:22" ht="15" thickBot="1" x14ac:dyDescent="0.25">
      <c r="B64" s="36">
        <v>16</v>
      </c>
      <c r="C64" s="37" t="s">
        <v>126</v>
      </c>
      <c r="D64" s="38">
        <v>434</v>
      </c>
      <c r="E64" s="39">
        <v>1.328924000244963E-2</v>
      </c>
      <c r="F64" s="38">
        <v>347</v>
      </c>
      <c r="G64" s="39">
        <v>1.0810979219241674E-2</v>
      </c>
      <c r="H64" s="40">
        <v>0.25072046109510082</v>
      </c>
      <c r="I64" s="53">
        <v>3</v>
      </c>
      <c r="J64" s="38">
        <v>563</v>
      </c>
      <c r="K64" s="40">
        <v>-0.22912966252220246</v>
      </c>
      <c r="L64" s="53">
        <v>-3</v>
      </c>
      <c r="M64" s="47"/>
      <c r="N64" s="47"/>
      <c r="O64" s="36">
        <v>16</v>
      </c>
      <c r="P64" s="37" t="s">
        <v>126</v>
      </c>
      <c r="Q64" s="38">
        <v>2147</v>
      </c>
      <c r="R64" s="39">
        <v>1.3008179339594063E-2</v>
      </c>
      <c r="S64" s="38">
        <v>1614</v>
      </c>
      <c r="T64" s="39">
        <v>1.033383273788944E-2</v>
      </c>
      <c r="U64" s="40">
        <v>0.33023543990086734</v>
      </c>
      <c r="V64" s="53">
        <v>9</v>
      </c>
    </row>
    <row r="65" spans="2:22" ht="15" thickBot="1" x14ac:dyDescent="0.25">
      <c r="B65" s="31">
        <v>17</v>
      </c>
      <c r="C65" s="32" t="s">
        <v>36</v>
      </c>
      <c r="D65" s="33">
        <v>422</v>
      </c>
      <c r="E65" s="34">
        <v>1.2921795578418764E-2</v>
      </c>
      <c r="F65" s="33">
        <v>342</v>
      </c>
      <c r="G65" s="34">
        <v>1.0655201420693523E-2</v>
      </c>
      <c r="H65" s="35">
        <v>0.23391812865497075</v>
      </c>
      <c r="I65" s="52">
        <v>4</v>
      </c>
      <c r="J65" s="33">
        <v>228</v>
      </c>
      <c r="K65" s="35">
        <v>0.85087719298245612</v>
      </c>
      <c r="L65" s="52">
        <v>21</v>
      </c>
      <c r="M65" s="47"/>
      <c r="N65" s="47"/>
      <c r="O65" s="31">
        <v>17</v>
      </c>
      <c r="P65" s="32" t="s">
        <v>87</v>
      </c>
      <c r="Q65" s="33">
        <v>2140</v>
      </c>
      <c r="R65" s="34">
        <v>1.2965767949106331E-2</v>
      </c>
      <c r="S65" s="33">
        <v>2024</v>
      </c>
      <c r="T65" s="34">
        <v>1.295890796870398E-2</v>
      </c>
      <c r="U65" s="35">
        <v>5.7312252964426769E-2</v>
      </c>
      <c r="V65" s="52">
        <v>-2</v>
      </c>
    </row>
    <row r="66" spans="2:22" ht="15" thickBot="1" x14ac:dyDescent="0.25">
      <c r="B66" s="36">
        <v>18</v>
      </c>
      <c r="C66" s="37" t="s">
        <v>61</v>
      </c>
      <c r="D66" s="38">
        <v>396</v>
      </c>
      <c r="E66" s="39">
        <v>1.2125665993018555E-2</v>
      </c>
      <c r="F66" s="38">
        <v>268</v>
      </c>
      <c r="G66" s="39">
        <v>8.349690002180889E-3</v>
      </c>
      <c r="H66" s="40">
        <v>0.47761194029850751</v>
      </c>
      <c r="I66" s="53">
        <v>14</v>
      </c>
      <c r="J66" s="38">
        <v>255</v>
      </c>
      <c r="K66" s="40">
        <v>0.55294117647058827</v>
      </c>
      <c r="L66" s="53">
        <v>14</v>
      </c>
      <c r="M66" s="47"/>
      <c r="N66" s="47"/>
      <c r="O66" s="36">
        <v>18</v>
      </c>
      <c r="P66" s="37" t="s">
        <v>61</v>
      </c>
      <c r="Q66" s="38">
        <v>1863</v>
      </c>
      <c r="R66" s="39">
        <v>1.128748863980612E-2</v>
      </c>
      <c r="S66" s="38">
        <v>1165</v>
      </c>
      <c r="T66" s="39">
        <v>7.4590552290218076E-3</v>
      </c>
      <c r="U66" s="40">
        <v>0.59914163090128758</v>
      </c>
      <c r="V66" s="53">
        <v>20</v>
      </c>
    </row>
    <row r="67" spans="2:22" ht="15" thickBot="1" x14ac:dyDescent="0.25">
      <c r="B67" s="31">
        <v>19</v>
      </c>
      <c r="C67" s="32" t="s">
        <v>201</v>
      </c>
      <c r="D67" s="33">
        <v>355</v>
      </c>
      <c r="E67" s="34">
        <v>1.0870230877579766E-2</v>
      </c>
      <c r="F67" s="33">
        <v>131</v>
      </c>
      <c r="G67" s="34">
        <v>4.0813783219615539E-3</v>
      </c>
      <c r="H67" s="35">
        <v>1.7099236641221376</v>
      </c>
      <c r="I67" s="52">
        <v>58</v>
      </c>
      <c r="J67" s="33">
        <v>241</v>
      </c>
      <c r="K67" s="35">
        <v>0.47302904564315362</v>
      </c>
      <c r="L67" s="52">
        <v>17</v>
      </c>
      <c r="O67" s="31">
        <v>19</v>
      </c>
      <c r="P67" s="32" t="s">
        <v>88</v>
      </c>
      <c r="Q67" s="33">
        <v>1796</v>
      </c>
      <c r="R67" s="34">
        <v>1.0881551045137838E-2</v>
      </c>
      <c r="S67" s="33">
        <v>2180</v>
      </c>
      <c r="T67" s="34">
        <v>1.3957717080916343E-2</v>
      </c>
      <c r="U67" s="35">
        <v>-0.1761467889908257</v>
      </c>
      <c r="V67" s="52">
        <v>-6</v>
      </c>
    </row>
    <row r="68" spans="2:22" ht="15" thickBot="1" x14ac:dyDescent="0.25">
      <c r="B68" s="36">
        <v>20</v>
      </c>
      <c r="C68" s="37" t="s">
        <v>202</v>
      </c>
      <c r="D68" s="38">
        <v>344</v>
      </c>
      <c r="E68" s="39">
        <v>1.0533406822218139E-2</v>
      </c>
      <c r="F68" s="38">
        <v>241</v>
      </c>
      <c r="G68" s="39">
        <v>7.508489890020874E-3</v>
      </c>
      <c r="H68" s="40">
        <v>0.42738589211618261</v>
      </c>
      <c r="I68" s="53">
        <v>21</v>
      </c>
      <c r="J68" s="38">
        <v>243</v>
      </c>
      <c r="K68" s="40">
        <v>0.41563786008230452</v>
      </c>
      <c r="L68" s="53">
        <v>14</v>
      </c>
      <c r="O68" s="36">
        <v>20</v>
      </c>
      <c r="P68" s="37" t="s">
        <v>156</v>
      </c>
      <c r="Q68" s="38">
        <v>1669</v>
      </c>
      <c r="R68" s="39">
        <v>1.0112087246289004E-2</v>
      </c>
      <c r="S68" s="38">
        <v>1815</v>
      </c>
      <c r="T68" s="39">
        <v>1.1620759863239983E-2</v>
      </c>
      <c r="U68" s="40">
        <v>-8.0440771349862272E-2</v>
      </c>
      <c r="V68" s="53">
        <v>0</v>
      </c>
    </row>
    <row r="69" spans="2:22" ht="15" thickBot="1" x14ac:dyDescent="0.25">
      <c r="B69" s="84" t="s">
        <v>40</v>
      </c>
      <c r="C69" s="85"/>
      <c r="D69" s="41">
        <f>SUM(D49:D68)</f>
        <v>12499</v>
      </c>
      <c r="E69" s="42">
        <f>D69/D71</f>
        <v>0.38272398799681551</v>
      </c>
      <c r="F69" s="41">
        <f>SUM(F49:F68)</f>
        <v>10818</v>
      </c>
      <c r="G69" s="42">
        <f>F69/F71</f>
        <v>0.33704084493877934</v>
      </c>
      <c r="H69" s="43">
        <f>D69/F69-1</f>
        <v>0.15538916620447396</v>
      </c>
      <c r="I69" s="54"/>
      <c r="J69" s="41">
        <f>SUM(J49:J68)</f>
        <v>12322</v>
      </c>
      <c r="K69" s="42">
        <f>D69/J69-1</f>
        <v>1.4364551209219201E-2</v>
      </c>
      <c r="L69" s="41"/>
      <c r="O69" s="84" t="s">
        <v>40</v>
      </c>
      <c r="P69" s="85"/>
      <c r="Q69" s="41">
        <f>SUM(Q49:Q68)</f>
        <v>62067</v>
      </c>
      <c r="R69" s="42">
        <f>Q69/Q71</f>
        <v>0.37604968191457133</v>
      </c>
      <c r="S69" s="41">
        <f>SUM(S49:S68)</f>
        <v>55847</v>
      </c>
      <c r="T69" s="42">
        <f>S69/S71</f>
        <v>0.35756725954951146</v>
      </c>
      <c r="U69" s="43">
        <f>Q69/S69-1</f>
        <v>0.11137572295736575</v>
      </c>
      <c r="V69" s="54"/>
    </row>
    <row r="70" spans="2:22" ht="15" thickBot="1" x14ac:dyDescent="0.25">
      <c r="B70" s="84" t="s">
        <v>12</v>
      </c>
      <c r="C70" s="85"/>
      <c r="D70" s="41">
        <f>D71-SUM(D49:D68)</f>
        <v>20159</v>
      </c>
      <c r="E70" s="42">
        <f>D70/D71</f>
        <v>0.61727601200318449</v>
      </c>
      <c r="F70" s="41">
        <f>F71-SUM(F49:F68)</f>
        <v>21279</v>
      </c>
      <c r="G70" s="42">
        <f>F70/F71</f>
        <v>0.66295915506122072</v>
      </c>
      <c r="H70" s="43">
        <f>D70/F70-1</f>
        <v>-5.2634052352084182E-2</v>
      </c>
      <c r="I70" s="54"/>
      <c r="J70" s="41">
        <f>J71-SUM(J49:J68)</f>
        <v>21873</v>
      </c>
      <c r="K70" s="42">
        <f>D70/J70-1</f>
        <v>-7.8361450189731618E-2</v>
      </c>
      <c r="L70" s="59"/>
      <c r="O70" s="84" t="s">
        <v>12</v>
      </c>
      <c r="P70" s="85"/>
      <c r="Q70" s="41">
        <f>Q71-SUM(Q49:Q68)</f>
        <v>102983</v>
      </c>
      <c r="R70" s="42">
        <f>Q70/Q71</f>
        <v>0.62395031808542867</v>
      </c>
      <c r="S70" s="41">
        <f>S71-SUM(S49:S68)</f>
        <v>100339</v>
      </c>
      <c r="T70" s="42">
        <f>S70/S71</f>
        <v>0.64243274045048848</v>
      </c>
      <c r="U70" s="43">
        <f>Q70/S70-1</f>
        <v>2.6350671224548705E-2</v>
      </c>
      <c r="V70" s="54"/>
    </row>
    <row r="71" spans="2:22" ht="15" thickBot="1" x14ac:dyDescent="0.25">
      <c r="B71" s="86" t="s">
        <v>34</v>
      </c>
      <c r="C71" s="87"/>
      <c r="D71" s="44">
        <v>32658</v>
      </c>
      <c r="E71" s="45">
        <v>1</v>
      </c>
      <c r="F71" s="44">
        <v>32097</v>
      </c>
      <c r="G71" s="45">
        <v>1</v>
      </c>
      <c r="H71" s="46">
        <v>1.7478268997102475E-2</v>
      </c>
      <c r="I71" s="56"/>
      <c r="J71" s="44">
        <v>34195</v>
      </c>
      <c r="K71" s="46">
        <v>-4.4948091826290448E-2</v>
      </c>
      <c r="L71" s="44"/>
      <c r="M71" s="47"/>
      <c r="O71" s="86" t="s">
        <v>34</v>
      </c>
      <c r="P71" s="87"/>
      <c r="Q71" s="44">
        <v>165050</v>
      </c>
      <c r="R71" s="45">
        <v>1</v>
      </c>
      <c r="S71" s="44">
        <v>156186</v>
      </c>
      <c r="T71" s="45">
        <v>1</v>
      </c>
      <c r="U71" s="46">
        <v>5.6752845965707621E-2</v>
      </c>
      <c r="V71" s="56"/>
    </row>
    <row r="72" spans="2:22" x14ac:dyDescent="0.2">
      <c r="B72" s="48" t="s">
        <v>68</v>
      </c>
      <c r="O72" s="48" t="s">
        <v>68</v>
      </c>
    </row>
    <row r="73" spans="2:22" x14ac:dyDescent="0.2">
      <c r="B73" s="49" t="s">
        <v>67</v>
      </c>
      <c r="O73" s="49" t="s">
        <v>67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81"/>
  <sheetViews>
    <sheetView showGridLines="0" workbookViewId="0">
      <selection activeCell="Q5" sqref="Q5:V6"/>
    </sheetView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140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855468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63">
        <v>46148</v>
      </c>
    </row>
    <row r="2" spans="2:22" ht="14.45" customHeight="1" x14ac:dyDescent="0.25">
      <c r="B2" s="68" t="s">
        <v>177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/>
      <c r="N2" s="50"/>
      <c r="O2" s="68" t="s">
        <v>138</v>
      </c>
      <c r="P2" s="68"/>
      <c r="Q2" s="68"/>
      <c r="R2" s="68"/>
      <c r="S2" s="68"/>
      <c r="T2" s="68"/>
      <c r="U2" s="68"/>
      <c r="V2" s="68"/>
    </row>
    <row r="3" spans="2:22" ht="14.45" customHeight="1" x14ac:dyDescent="0.25">
      <c r="B3" s="98" t="s">
        <v>178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/>
      <c r="N3" s="50"/>
      <c r="O3" s="98" t="s">
        <v>139</v>
      </c>
      <c r="P3" s="98"/>
      <c r="Q3" s="98"/>
      <c r="R3" s="98"/>
      <c r="S3" s="98"/>
      <c r="T3" s="98"/>
      <c r="U3" s="98"/>
      <c r="V3" s="98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72" t="s">
        <v>0</v>
      </c>
      <c r="C5" s="72" t="s">
        <v>1</v>
      </c>
      <c r="D5" s="74" t="s">
        <v>168</v>
      </c>
      <c r="E5" s="75"/>
      <c r="F5" s="75"/>
      <c r="G5" s="75"/>
      <c r="H5" s="75"/>
      <c r="I5" s="76"/>
      <c r="J5" s="74" t="s">
        <v>158</v>
      </c>
      <c r="K5" s="75"/>
      <c r="L5" s="76"/>
      <c r="M5"/>
      <c r="O5" s="72" t="s">
        <v>0</v>
      </c>
      <c r="P5" s="72" t="s">
        <v>1</v>
      </c>
      <c r="Q5" s="74" t="s">
        <v>174</v>
      </c>
      <c r="R5" s="75"/>
      <c r="S5" s="75"/>
      <c r="T5" s="75"/>
      <c r="U5" s="75"/>
      <c r="V5" s="76"/>
    </row>
    <row r="6" spans="2:22" ht="14.45" customHeight="1" thickBot="1" x14ac:dyDescent="0.3">
      <c r="B6" s="73"/>
      <c r="C6" s="73"/>
      <c r="D6" s="77" t="s">
        <v>169</v>
      </c>
      <c r="E6" s="78"/>
      <c r="F6" s="78"/>
      <c r="G6" s="78"/>
      <c r="H6" s="78"/>
      <c r="I6" s="79"/>
      <c r="J6" s="77" t="s">
        <v>159</v>
      </c>
      <c r="K6" s="78"/>
      <c r="L6" s="79"/>
      <c r="M6"/>
      <c r="O6" s="73"/>
      <c r="P6" s="73"/>
      <c r="Q6" s="77" t="s">
        <v>181</v>
      </c>
      <c r="R6" s="78"/>
      <c r="S6" s="78"/>
      <c r="T6" s="78"/>
      <c r="U6" s="78"/>
      <c r="V6" s="79"/>
    </row>
    <row r="7" spans="2:22" ht="14.45" customHeight="1" x14ac:dyDescent="0.25">
      <c r="B7" s="73"/>
      <c r="C7" s="73"/>
      <c r="D7" s="80">
        <v>2026</v>
      </c>
      <c r="E7" s="81"/>
      <c r="F7" s="80">
        <v>2025</v>
      </c>
      <c r="G7" s="81"/>
      <c r="H7" s="88" t="s">
        <v>5</v>
      </c>
      <c r="I7" s="88" t="s">
        <v>42</v>
      </c>
      <c r="J7" s="88">
        <v>2026</v>
      </c>
      <c r="K7" s="88" t="s">
        <v>170</v>
      </c>
      <c r="L7" s="90" t="s">
        <v>172</v>
      </c>
      <c r="M7"/>
      <c r="O7" s="73"/>
      <c r="P7" s="73"/>
      <c r="Q7" s="80">
        <v>2026</v>
      </c>
      <c r="R7" s="81"/>
      <c r="S7" s="80">
        <v>2026</v>
      </c>
      <c r="T7" s="81"/>
      <c r="U7" s="88" t="s">
        <v>5</v>
      </c>
      <c r="V7" s="88" t="s">
        <v>63</v>
      </c>
    </row>
    <row r="8" spans="2:22" ht="14.45" customHeight="1" thickBot="1" x14ac:dyDescent="0.3">
      <c r="B8" s="94" t="s">
        <v>6</v>
      </c>
      <c r="C8" s="94" t="s">
        <v>7</v>
      </c>
      <c r="D8" s="82"/>
      <c r="E8" s="83"/>
      <c r="F8" s="82"/>
      <c r="G8" s="83"/>
      <c r="H8" s="89"/>
      <c r="I8" s="89"/>
      <c r="J8" s="89"/>
      <c r="K8" s="89"/>
      <c r="L8" s="91"/>
      <c r="M8"/>
      <c r="O8" s="94" t="s">
        <v>6</v>
      </c>
      <c r="P8" s="94" t="s">
        <v>7</v>
      </c>
      <c r="Q8" s="82"/>
      <c r="R8" s="83"/>
      <c r="S8" s="82"/>
      <c r="T8" s="83"/>
      <c r="U8" s="89"/>
      <c r="V8" s="89"/>
    </row>
    <row r="9" spans="2:22" ht="14.45" customHeight="1" x14ac:dyDescent="0.25">
      <c r="B9" s="94"/>
      <c r="C9" s="94"/>
      <c r="D9" s="25" t="s">
        <v>8</v>
      </c>
      <c r="E9" s="26" t="s">
        <v>2</v>
      </c>
      <c r="F9" s="25" t="s">
        <v>8</v>
      </c>
      <c r="G9" s="26" t="s">
        <v>2</v>
      </c>
      <c r="H9" s="96" t="s">
        <v>9</v>
      </c>
      <c r="I9" s="96" t="s">
        <v>43</v>
      </c>
      <c r="J9" s="96" t="s">
        <v>8</v>
      </c>
      <c r="K9" s="96" t="s">
        <v>171</v>
      </c>
      <c r="L9" s="99" t="s">
        <v>173</v>
      </c>
      <c r="M9"/>
      <c r="O9" s="94"/>
      <c r="P9" s="94"/>
      <c r="Q9" s="25" t="s">
        <v>8</v>
      </c>
      <c r="R9" s="26" t="s">
        <v>2</v>
      </c>
      <c r="S9" s="25" t="s">
        <v>8</v>
      </c>
      <c r="T9" s="26" t="s">
        <v>2</v>
      </c>
      <c r="U9" s="96" t="s">
        <v>9</v>
      </c>
      <c r="V9" s="96" t="s">
        <v>64</v>
      </c>
    </row>
    <row r="10" spans="2:22" ht="14.45" customHeight="1" thickBot="1" x14ac:dyDescent="0.3">
      <c r="B10" s="95"/>
      <c r="C10" s="95"/>
      <c r="D10" s="28" t="s">
        <v>10</v>
      </c>
      <c r="E10" s="29" t="s">
        <v>11</v>
      </c>
      <c r="F10" s="28" t="s">
        <v>10</v>
      </c>
      <c r="G10" s="29" t="s">
        <v>11</v>
      </c>
      <c r="H10" s="97"/>
      <c r="I10" s="97"/>
      <c r="J10" s="97" t="s">
        <v>10</v>
      </c>
      <c r="K10" s="97"/>
      <c r="L10" s="100"/>
      <c r="M10"/>
      <c r="O10" s="95"/>
      <c r="P10" s="95"/>
      <c r="Q10" s="28" t="s">
        <v>10</v>
      </c>
      <c r="R10" s="29" t="s">
        <v>11</v>
      </c>
      <c r="S10" s="28" t="s">
        <v>10</v>
      </c>
      <c r="T10" s="29" t="s">
        <v>11</v>
      </c>
      <c r="U10" s="97"/>
      <c r="V10" s="97"/>
    </row>
    <row r="11" spans="2:22" ht="14.45" customHeight="1" thickBot="1" x14ac:dyDescent="0.3">
      <c r="B11" s="31">
        <v>1</v>
      </c>
      <c r="C11" s="32" t="s">
        <v>19</v>
      </c>
      <c r="D11" s="33">
        <v>1221</v>
      </c>
      <c r="E11" s="34">
        <v>0.19709443099273607</v>
      </c>
      <c r="F11" s="33">
        <v>1030</v>
      </c>
      <c r="G11" s="34">
        <v>0.19444968850292618</v>
      </c>
      <c r="H11" s="35">
        <v>0.18543689320388346</v>
      </c>
      <c r="I11" s="52">
        <v>0</v>
      </c>
      <c r="J11" s="33">
        <v>981</v>
      </c>
      <c r="K11" s="35">
        <v>0.2446483180428134</v>
      </c>
      <c r="L11" s="52">
        <v>1</v>
      </c>
      <c r="M11"/>
      <c r="O11" s="31">
        <v>1</v>
      </c>
      <c r="P11" s="32" t="s">
        <v>24</v>
      </c>
      <c r="Q11" s="33">
        <v>5230</v>
      </c>
      <c r="R11" s="34">
        <v>0.17228883910923706</v>
      </c>
      <c r="S11" s="33">
        <v>4027</v>
      </c>
      <c r="T11" s="34">
        <v>0.1484882005899705</v>
      </c>
      <c r="U11" s="35">
        <v>0.29873354854730572</v>
      </c>
      <c r="V11" s="52">
        <v>2</v>
      </c>
    </row>
    <row r="12" spans="2:22" ht="14.45" customHeight="1" thickBot="1" x14ac:dyDescent="0.3">
      <c r="B12" s="36">
        <v>2</v>
      </c>
      <c r="C12" s="37" t="s">
        <v>24</v>
      </c>
      <c r="D12" s="38">
        <v>1008</v>
      </c>
      <c r="E12" s="39">
        <v>0.16271186440677965</v>
      </c>
      <c r="F12" s="38">
        <v>760</v>
      </c>
      <c r="G12" s="39">
        <v>0.14347744006041155</v>
      </c>
      <c r="H12" s="40">
        <v>0.32631578947368411</v>
      </c>
      <c r="I12" s="53">
        <v>1</v>
      </c>
      <c r="J12" s="38">
        <v>1013</v>
      </c>
      <c r="K12" s="40">
        <v>-4.9358341559723184E-3</v>
      </c>
      <c r="L12" s="53">
        <v>-1</v>
      </c>
      <c r="M12"/>
      <c r="O12" s="36">
        <v>2</v>
      </c>
      <c r="P12" s="37" t="s">
        <v>19</v>
      </c>
      <c r="Q12" s="38">
        <v>4897</v>
      </c>
      <c r="R12" s="39">
        <v>0.16131901436289367</v>
      </c>
      <c r="S12" s="38">
        <v>4703</v>
      </c>
      <c r="T12" s="39">
        <v>0.17341445427728613</v>
      </c>
      <c r="U12" s="40">
        <v>4.1250265787795115E-2</v>
      </c>
      <c r="V12" s="53">
        <v>-1</v>
      </c>
    </row>
    <row r="13" spans="2:22" ht="14.45" customHeight="1" thickBot="1" x14ac:dyDescent="0.3">
      <c r="B13" s="31">
        <v>3</v>
      </c>
      <c r="C13" s="32" t="s">
        <v>21</v>
      </c>
      <c r="D13" s="33">
        <v>834</v>
      </c>
      <c r="E13" s="34">
        <v>0.13462469733656174</v>
      </c>
      <c r="F13" s="33">
        <v>972</v>
      </c>
      <c r="G13" s="34">
        <v>0.18350009439305268</v>
      </c>
      <c r="H13" s="35">
        <v>-0.14197530864197527</v>
      </c>
      <c r="I13" s="52">
        <v>-1</v>
      </c>
      <c r="J13" s="33">
        <v>932</v>
      </c>
      <c r="K13" s="35">
        <v>-0.10515021459227469</v>
      </c>
      <c r="L13" s="52">
        <v>0</v>
      </c>
      <c r="M13"/>
      <c r="O13" s="31">
        <v>3</v>
      </c>
      <c r="P13" s="32" t="s">
        <v>21</v>
      </c>
      <c r="Q13" s="33">
        <v>4508</v>
      </c>
      <c r="R13" s="34">
        <v>0.14850441428383185</v>
      </c>
      <c r="S13" s="33">
        <v>4569</v>
      </c>
      <c r="T13" s="34">
        <v>0.16847345132743363</v>
      </c>
      <c r="U13" s="35">
        <v>-1.3350842635149962E-2</v>
      </c>
      <c r="V13" s="52">
        <v>-1</v>
      </c>
    </row>
    <row r="14" spans="2:22" ht="14.45" customHeight="1" thickBot="1" x14ac:dyDescent="0.3">
      <c r="B14" s="36">
        <v>4</v>
      </c>
      <c r="C14" s="37" t="s">
        <v>18</v>
      </c>
      <c r="D14" s="38">
        <v>695</v>
      </c>
      <c r="E14" s="39">
        <v>0.11218724778046812</v>
      </c>
      <c r="F14" s="38">
        <v>466</v>
      </c>
      <c r="G14" s="39">
        <v>8.79743250896734E-2</v>
      </c>
      <c r="H14" s="40">
        <v>0.49141630901287559</v>
      </c>
      <c r="I14" s="53">
        <v>1</v>
      </c>
      <c r="J14" s="38">
        <v>615</v>
      </c>
      <c r="K14" s="40">
        <v>0.13008130081300817</v>
      </c>
      <c r="L14" s="53">
        <v>1</v>
      </c>
      <c r="M14"/>
      <c r="O14" s="36">
        <v>4</v>
      </c>
      <c r="P14" s="37" t="s">
        <v>18</v>
      </c>
      <c r="Q14" s="38">
        <v>3488</v>
      </c>
      <c r="R14" s="39">
        <v>0.11490314929503229</v>
      </c>
      <c r="S14" s="38">
        <v>2883</v>
      </c>
      <c r="T14" s="39">
        <v>0.10630530973451327</v>
      </c>
      <c r="U14" s="40">
        <v>0.20985084980922641</v>
      </c>
      <c r="V14" s="53">
        <v>0</v>
      </c>
    </row>
    <row r="15" spans="2:22" ht="14.45" customHeight="1" thickBot="1" x14ac:dyDescent="0.3">
      <c r="B15" s="31">
        <v>5</v>
      </c>
      <c r="C15" s="32" t="s">
        <v>26</v>
      </c>
      <c r="D15" s="33">
        <v>620</v>
      </c>
      <c r="E15" s="34">
        <v>0.10008071025020178</v>
      </c>
      <c r="F15" s="33">
        <v>528</v>
      </c>
      <c r="G15" s="34">
        <v>9.9679063620917496E-2</v>
      </c>
      <c r="H15" s="35">
        <v>0.17424242424242431</v>
      </c>
      <c r="I15" s="52">
        <v>-1</v>
      </c>
      <c r="J15" s="33">
        <v>670</v>
      </c>
      <c r="K15" s="35">
        <v>-7.4626865671641784E-2</v>
      </c>
      <c r="L15" s="52">
        <v>-1</v>
      </c>
      <c r="M15"/>
      <c r="O15" s="31">
        <v>5</v>
      </c>
      <c r="P15" s="32" t="s">
        <v>26</v>
      </c>
      <c r="Q15" s="33">
        <v>3290</v>
      </c>
      <c r="R15" s="34">
        <v>0.10838055079720649</v>
      </c>
      <c r="S15" s="33">
        <v>2676</v>
      </c>
      <c r="T15" s="34">
        <v>9.8672566371681411E-2</v>
      </c>
      <c r="U15" s="35">
        <v>0.22944693572496266</v>
      </c>
      <c r="V15" s="52">
        <v>0</v>
      </c>
    </row>
    <row r="16" spans="2:22" ht="14.45" customHeight="1" thickBot="1" x14ac:dyDescent="0.3">
      <c r="B16" s="36">
        <v>6</v>
      </c>
      <c r="C16" s="37" t="s">
        <v>31</v>
      </c>
      <c r="D16" s="38">
        <v>428</v>
      </c>
      <c r="E16" s="39">
        <v>6.9087974172719932E-2</v>
      </c>
      <c r="F16" s="38">
        <v>359</v>
      </c>
      <c r="G16" s="39">
        <v>6.7774211818010188E-2</v>
      </c>
      <c r="H16" s="40">
        <v>0.19220055710306405</v>
      </c>
      <c r="I16" s="53">
        <v>0</v>
      </c>
      <c r="J16" s="38">
        <v>439</v>
      </c>
      <c r="K16" s="40">
        <v>-2.5056947608200431E-2</v>
      </c>
      <c r="L16" s="53">
        <v>0</v>
      </c>
      <c r="M16"/>
      <c r="O16" s="36">
        <v>6</v>
      </c>
      <c r="P16" s="37" t="s">
        <v>31</v>
      </c>
      <c r="Q16" s="38">
        <v>2044</v>
      </c>
      <c r="R16" s="39">
        <v>6.7334299644221898E-2</v>
      </c>
      <c r="S16" s="38">
        <v>2111</v>
      </c>
      <c r="T16" s="39">
        <v>7.7839233038348082E-2</v>
      </c>
      <c r="U16" s="40">
        <v>-3.1738512553292297E-2</v>
      </c>
      <c r="V16" s="53">
        <v>0</v>
      </c>
    </row>
    <row r="17" spans="2:22" ht="14.45" customHeight="1" thickBot="1" x14ac:dyDescent="0.3">
      <c r="B17" s="31">
        <v>7</v>
      </c>
      <c r="C17" s="32" t="s">
        <v>44</v>
      </c>
      <c r="D17" s="33">
        <v>290</v>
      </c>
      <c r="E17" s="34">
        <v>4.6811945117029866E-2</v>
      </c>
      <c r="F17" s="33">
        <v>323</v>
      </c>
      <c r="G17" s="34">
        <v>6.0977912025674909E-2</v>
      </c>
      <c r="H17" s="35">
        <v>-0.10216718266253866</v>
      </c>
      <c r="I17" s="52">
        <v>0</v>
      </c>
      <c r="J17" s="33">
        <v>365</v>
      </c>
      <c r="K17" s="35">
        <v>-0.20547945205479456</v>
      </c>
      <c r="L17" s="52">
        <v>0</v>
      </c>
      <c r="M17"/>
      <c r="O17" s="31">
        <v>7</v>
      </c>
      <c r="P17" s="32" t="s">
        <v>44</v>
      </c>
      <c r="Q17" s="33">
        <v>1446</v>
      </c>
      <c r="R17" s="34">
        <v>4.7634734484121755E-2</v>
      </c>
      <c r="S17" s="33">
        <v>1611</v>
      </c>
      <c r="T17" s="34">
        <v>5.9402654867256634E-2</v>
      </c>
      <c r="U17" s="35">
        <v>-0.10242085661080069</v>
      </c>
      <c r="V17" s="52">
        <v>0</v>
      </c>
    </row>
    <row r="18" spans="2:22" ht="14.45" customHeight="1" thickBot="1" x14ac:dyDescent="0.3">
      <c r="B18" s="36">
        <v>8</v>
      </c>
      <c r="C18" s="37" t="s">
        <v>20</v>
      </c>
      <c r="D18" s="38">
        <v>277</v>
      </c>
      <c r="E18" s="39">
        <v>4.4713478611783694E-2</v>
      </c>
      <c r="F18" s="38">
        <v>191</v>
      </c>
      <c r="G18" s="39">
        <v>3.6058146120445535E-2</v>
      </c>
      <c r="H18" s="40">
        <v>0.45026178010471196</v>
      </c>
      <c r="I18" s="53">
        <v>0</v>
      </c>
      <c r="J18" s="38">
        <v>218</v>
      </c>
      <c r="K18" s="40">
        <v>0.27064220183486243</v>
      </c>
      <c r="L18" s="53">
        <v>0</v>
      </c>
      <c r="M18"/>
      <c r="O18" s="36">
        <v>8</v>
      </c>
      <c r="P18" s="37" t="s">
        <v>20</v>
      </c>
      <c r="Q18" s="38">
        <v>1399</v>
      </c>
      <c r="R18" s="39">
        <v>4.6086440901304516E-2</v>
      </c>
      <c r="S18" s="38">
        <v>1340</v>
      </c>
      <c r="T18" s="39">
        <v>4.9410029498525077E-2</v>
      </c>
      <c r="U18" s="40">
        <v>4.4029850746268639E-2</v>
      </c>
      <c r="V18" s="53">
        <v>0</v>
      </c>
    </row>
    <row r="19" spans="2:22" ht="14.45" customHeight="1" thickBot="1" x14ac:dyDescent="0.3">
      <c r="B19" s="31">
        <v>9</v>
      </c>
      <c r="C19" s="32" t="s">
        <v>27</v>
      </c>
      <c r="D19" s="33">
        <v>214</v>
      </c>
      <c r="E19" s="34">
        <v>3.4543987086359966E-2</v>
      </c>
      <c r="F19" s="33">
        <v>168</v>
      </c>
      <c r="G19" s="34">
        <v>3.171606569756466E-2</v>
      </c>
      <c r="H19" s="35">
        <v>0.27380952380952372</v>
      </c>
      <c r="I19" s="52">
        <v>0</v>
      </c>
      <c r="J19" s="33">
        <v>163</v>
      </c>
      <c r="K19" s="35">
        <v>0.31288343558282206</v>
      </c>
      <c r="L19" s="52">
        <v>0</v>
      </c>
      <c r="M19"/>
      <c r="O19" s="31">
        <v>9</v>
      </c>
      <c r="P19" s="32" t="s">
        <v>27</v>
      </c>
      <c r="Q19" s="33">
        <v>895</v>
      </c>
      <c r="R19" s="34">
        <v>2.9483462906838846E-2</v>
      </c>
      <c r="S19" s="33">
        <v>857</v>
      </c>
      <c r="T19" s="34">
        <v>3.1600294985250736E-2</v>
      </c>
      <c r="U19" s="35">
        <v>4.4340723453909048E-2</v>
      </c>
      <c r="V19" s="52">
        <v>0</v>
      </c>
    </row>
    <row r="20" spans="2:22" ht="14.45" customHeight="1" thickBot="1" x14ac:dyDescent="0.3">
      <c r="B20" s="36">
        <v>10</v>
      </c>
      <c r="C20" s="37" t="s">
        <v>28</v>
      </c>
      <c r="D20" s="38">
        <v>115</v>
      </c>
      <c r="E20" s="39">
        <v>1.8563357546408393E-2</v>
      </c>
      <c r="F20" s="38">
        <v>88</v>
      </c>
      <c r="G20" s="39">
        <v>1.6613177270152917E-2</v>
      </c>
      <c r="H20" s="40">
        <v>0.30681818181818188</v>
      </c>
      <c r="I20" s="53">
        <v>0</v>
      </c>
      <c r="J20" s="38">
        <v>135</v>
      </c>
      <c r="K20" s="40">
        <v>-0.14814814814814814</v>
      </c>
      <c r="L20" s="53">
        <v>0</v>
      </c>
      <c r="M20"/>
      <c r="O20" s="36">
        <v>10</v>
      </c>
      <c r="P20" s="37" t="s">
        <v>28</v>
      </c>
      <c r="Q20" s="38">
        <v>795</v>
      </c>
      <c r="R20" s="39">
        <v>2.6189221241270259E-2</v>
      </c>
      <c r="S20" s="38">
        <v>708</v>
      </c>
      <c r="T20" s="39">
        <v>2.6106194690265486E-2</v>
      </c>
      <c r="U20" s="40">
        <v>0.12288135593220328</v>
      </c>
      <c r="V20" s="53">
        <v>0</v>
      </c>
    </row>
    <row r="21" spans="2:22" ht="14.45" customHeight="1" thickBot="1" x14ac:dyDescent="0.3">
      <c r="B21" s="31">
        <v>11</v>
      </c>
      <c r="C21" s="32" t="s">
        <v>95</v>
      </c>
      <c r="D21" s="33">
        <v>90</v>
      </c>
      <c r="E21" s="34">
        <v>1.4527845036319613E-2</v>
      </c>
      <c r="F21" s="33">
        <v>32</v>
      </c>
      <c r="G21" s="34">
        <v>6.0411553709646968E-3</v>
      </c>
      <c r="H21" s="35">
        <v>1.8125</v>
      </c>
      <c r="I21" s="52">
        <v>3</v>
      </c>
      <c r="J21" s="33">
        <v>75</v>
      </c>
      <c r="K21" s="35">
        <v>0.19999999999999996</v>
      </c>
      <c r="L21" s="52">
        <v>1</v>
      </c>
      <c r="M21"/>
      <c r="O21" s="31">
        <v>11</v>
      </c>
      <c r="P21" s="32" t="s">
        <v>55</v>
      </c>
      <c r="Q21" s="33">
        <v>381</v>
      </c>
      <c r="R21" s="34">
        <v>1.2551060745816313E-2</v>
      </c>
      <c r="S21" s="33">
        <v>408</v>
      </c>
      <c r="T21" s="34">
        <v>1.5044247787610619E-2</v>
      </c>
      <c r="U21" s="35">
        <v>-6.6176470588235281E-2</v>
      </c>
      <c r="V21" s="52">
        <v>0</v>
      </c>
    </row>
    <row r="22" spans="2:22" ht="14.45" customHeight="1" thickBot="1" x14ac:dyDescent="0.3">
      <c r="B22" s="36">
        <v>12</v>
      </c>
      <c r="C22" s="37" t="s">
        <v>112</v>
      </c>
      <c r="D22" s="38">
        <v>70</v>
      </c>
      <c r="E22" s="39">
        <v>1.1299435028248588E-2</v>
      </c>
      <c r="F22" s="38">
        <v>0</v>
      </c>
      <c r="G22" s="39">
        <v>0</v>
      </c>
      <c r="H22" s="40" t="s">
        <v>179</v>
      </c>
      <c r="I22" s="53" t="s">
        <v>179</v>
      </c>
      <c r="J22" s="38">
        <v>120</v>
      </c>
      <c r="K22" s="40">
        <v>-0.41666666666666663</v>
      </c>
      <c r="L22" s="53">
        <v>-1</v>
      </c>
      <c r="M22"/>
      <c r="O22" s="36">
        <v>12</v>
      </c>
      <c r="P22" s="37" t="s">
        <v>95</v>
      </c>
      <c r="Q22" s="38">
        <v>349</v>
      </c>
      <c r="R22" s="39">
        <v>1.1496903412834365E-2</v>
      </c>
      <c r="S22" s="38">
        <v>84</v>
      </c>
      <c r="T22" s="39">
        <v>3.0973451327433628E-3</v>
      </c>
      <c r="U22" s="40">
        <v>3.1547619047619051</v>
      </c>
      <c r="V22" s="53">
        <v>4</v>
      </c>
    </row>
    <row r="23" spans="2:22" ht="14.45" customHeight="1" thickBot="1" x14ac:dyDescent="0.3">
      <c r="B23" s="31">
        <v>13</v>
      </c>
      <c r="C23" s="32" t="s">
        <v>55</v>
      </c>
      <c r="D23" s="33">
        <v>44</v>
      </c>
      <c r="E23" s="34">
        <v>7.1025020177562549E-3</v>
      </c>
      <c r="F23" s="33">
        <v>81</v>
      </c>
      <c r="G23" s="34">
        <v>1.5291674532754389E-2</v>
      </c>
      <c r="H23" s="35">
        <v>-0.45679012345679015</v>
      </c>
      <c r="I23" s="52">
        <v>-2</v>
      </c>
      <c r="J23" s="33">
        <v>42</v>
      </c>
      <c r="K23" s="35">
        <v>4.7619047619047672E-2</v>
      </c>
      <c r="L23" s="52">
        <v>1</v>
      </c>
      <c r="M23"/>
      <c r="O23" s="31" t="s">
        <v>179</v>
      </c>
      <c r="P23" s="32" t="s">
        <v>112</v>
      </c>
      <c r="Q23" s="33">
        <v>349</v>
      </c>
      <c r="R23" s="34">
        <v>1.1496903412834365E-2</v>
      </c>
      <c r="S23" s="33">
        <v>1</v>
      </c>
      <c r="T23" s="34">
        <v>3.687315634218289E-5</v>
      </c>
      <c r="U23" s="35">
        <v>348</v>
      </c>
      <c r="V23" s="52">
        <v>54</v>
      </c>
    </row>
    <row r="24" spans="2:22" ht="14.45" customHeight="1" thickBot="1" x14ac:dyDescent="0.3">
      <c r="B24" s="36">
        <v>14</v>
      </c>
      <c r="C24" s="37" t="s">
        <v>17</v>
      </c>
      <c r="D24" s="38">
        <v>33</v>
      </c>
      <c r="E24" s="39">
        <v>5.3268765133171912E-3</v>
      </c>
      <c r="F24" s="38">
        <v>35</v>
      </c>
      <c r="G24" s="39">
        <v>6.607513686992637E-3</v>
      </c>
      <c r="H24" s="40">
        <v>-5.7142857142857162E-2</v>
      </c>
      <c r="I24" s="53">
        <v>-1</v>
      </c>
      <c r="J24" s="38">
        <v>2</v>
      </c>
      <c r="K24" s="40">
        <v>15.5</v>
      </c>
      <c r="L24" s="53">
        <v>24</v>
      </c>
      <c r="M24"/>
      <c r="O24" s="36">
        <v>14</v>
      </c>
      <c r="P24" s="37" t="s">
        <v>25</v>
      </c>
      <c r="Q24" s="38">
        <v>126</v>
      </c>
      <c r="R24" s="39">
        <v>4.1507444986164186E-3</v>
      </c>
      <c r="S24" s="38">
        <v>50</v>
      </c>
      <c r="T24" s="39">
        <v>1.8436578171091445E-3</v>
      </c>
      <c r="U24" s="40">
        <v>1.52</v>
      </c>
      <c r="V24" s="53">
        <v>5</v>
      </c>
    </row>
    <row r="25" spans="2:22" ht="14.45" customHeight="1" thickBot="1" x14ac:dyDescent="0.3">
      <c r="B25" s="31">
        <v>15</v>
      </c>
      <c r="C25" s="32" t="s">
        <v>71</v>
      </c>
      <c r="D25" s="33">
        <v>29</v>
      </c>
      <c r="E25" s="34">
        <v>4.681194511702986E-3</v>
      </c>
      <c r="F25" s="33">
        <v>31</v>
      </c>
      <c r="G25" s="34">
        <v>5.85236926562205E-3</v>
      </c>
      <c r="H25" s="35">
        <v>-6.4516129032258118E-2</v>
      </c>
      <c r="I25" s="52">
        <v>0</v>
      </c>
      <c r="J25" s="33">
        <v>45</v>
      </c>
      <c r="K25" s="35">
        <v>-0.35555555555555551</v>
      </c>
      <c r="L25" s="52">
        <v>-2</v>
      </c>
      <c r="M25"/>
      <c r="O25" s="31" t="s">
        <v>179</v>
      </c>
      <c r="P25" s="32" t="s">
        <v>71</v>
      </c>
      <c r="Q25" s="33">
        <v>126</v>
      </c>
      <c r="R25" s="34">
        <v>4.1507444986164186E-3</v>
      </c>
      <c r="S25" s="33">
        <v>141</v>
      </c>
      <c r="T25" s="34">
        <v>5.1991150442477875E-3</v>
      </c>
      <c r="U25" s="35">
        <v>-0.1063829787234043</v>
      </c>
      <c r="V25" s="52">
        <v>-2</v>
      </c>
    </row>
    <row r="26" spans="2:22" ht="14.45" customHeight="1" thickBot="1" x14ac:dyDescent="0.3">
      <c r="B26" s="36">
        <v>16</v>
      </c>
      <c r="C26" s="37" t="s">
        <v>94</v>
      </c>
      <c r="D26" s="38">
        <v>28</v>
      </c>
      <c r="E26" s="39">
        <v>4.5197740112994352E-3</v>
      </c>
      <c r="F26" s="38">
        <v>23</v>
      </c>
      <c r="G26" s="39">
        <v>4.342080422880876E-3</v>
      </c>
      <c r="H26" s="40">
        <v>0.21739130434782616</v>
      </c>
      <c r="I26" s="53">
        <v>0</v>
      </c>
      <c r="J26" s="38">
        <v>23</v>
      </c>
      <c r="K26" s="40">
        <v>0.21739130434782616</v>
      </c>
      <c r="L26" s="53">
        <v>0</v>
      </c>
      <c r="M26"/>
      <c r="O26" s="36">
        <v>16</v>
      </c>
      <c r="P26" s="37" t="s">
        <v>17</v>
      </c>
      <c r="Q26" s="38">
        <v>113</v>
      </c>
      <c r="R26" s="39">
        <v>3.7224930820925024E-3</v>
      </c>
      <c r="S26" s="38">
        <v>135</v>
      </c>
      <c r="T26" s="39">
        <v>4.9778761061946902E-3</v>
      </c>
      <c r="U26" s="40">
        <v>-0.16296296296296298</v>
      </c>
      <c r="V26" s="53">
        <v>-3</v>
      </c>
    </row>
    <row r="27" spans="2:22" ht="14.45" customHeight="1" thickBot="1" x14ac:dyDescent="0.3">
      <c r="B27" s="31">
        <v>17</v>
      </c>
      <c r="C27" s="32" t="s">
        <v>25</v>
      </c>
      <c r="D27" s="33">
        <v>21</v>
      </c>
      <c r="E27" s="34">
        <v>3.3898305084745762E-3</v>
      </c>
      <c r="F27" s="33">
        <v>12</v>
      </c>
      <c r="G27" s="34">
        <v>2.2654332641117614E-3</v>
      </c>
      <c r="H27" s="35">
        <v>0.75</v>
      </c>
      <c r="I27" s="52">
        <v>3</v>
      </c>
      <c r="J27" s="33">
        <v>15</v>
      </c>
      <c r="K27" s="35">
        <v>0.39999999999999991</v>
      </c>
      <c r="L27" s="52">
        <v>2</v>
      </c>
      <c r="M27"/>
      <c r="O27" s="31">
        <v>17</v>
      </c>
      <c r="P27" s="32" t="s">
        <v>94</v>
      </c>
      <c r="Q27" s="33">
        <v>106</v>
      </c>
      <c r="R27" s="34">
        <v>3.4918961655027014E-3</v>
      </c>
      <c r="S27" s="33">
        <v>86</v>
      </c>
      <c r="T27" s="34">
        <v>3.1710914454277286E-3</v>
      </c>
      <c r="U27" s="35">
        <v>0.23255813953488369</v>
      </c>
      <c r="V27" s="52">
        <v>-2</v>
      </c>
    </row>
    <row r="28" spans="2:22" ht="14.45" customHeight="1" thickBot="1" x14ac:dyDescent="0.3">
      <c r="B28" s="36">
        <v>18</v>
      </c>
      <c r="C28" s="37" t="s">
        <v>147</v>
      </c>
      <c r="D28" s="38">
        <v>17</v>
      </c>
      <c r="E28" s="39">
        <v>2.7441485068603715E-3</v>
      </c>
      <c r="F28" s="38">
        <v>12</v>
      </c>
      <c r="G28" s="39">
        <v>2.2654332641117614E-3</v>
      </c>
      <c r="H28" s="40">
        <v>0.41666666666666674</v>
      </c>
      <c r="I28" s="53">
        <v>2</v>
      </c>
      <c r="J28" s="38">
        <v>21</v>
      </c>
      <c r="K28" s="40">
        <v>-0.19047619047619047</v>
      </c>
      <c r="L28" s="53">
        <v>-1</v>
      </c>
      <c r="M28"/>
      <c r="O28" s="36">
        <v>18</v>
      </c>
      <c r="P28" s="37" t="s">
        <v>128</v>
      </c>
      <c r="Q28" s="38">
        <v>79</v>
      </c>
      <c r="R28" s="39">
        <v>2.6024509157991831E-3</v>
      </c>
      <c r="S28" s="38">
        <v>4</v>
      </c>
      <c r="T28" s="39">
        <v>1.4749262536873156E-4</v>
      </c>
      <c r="U28" s="40">
        <v>18.75</v>
      </c>
      <c r="V28" s="53">
        <v>33</v>
      </c>
    </row>
    <row r="29" spans="2:22" ht="14.45" customHeight="1" thickBot="1" x14ac:dyDescent="0.3">
      <c r="B29" s="31">
        <v>19</v>
      </c>
      <c r="C29" s="32" t="s">
        <v>180</v>
      </c>
      <c r="D29" s="33">
        <v>14</v>
      </c>
      <c r="E29" s="34">
        <v>2.2598870056497176E-3</v>
      </c>
      <c r="F29" s="33">
        <v>7</v>
      </c>
      <c r="G29" s="34">
        <v>1.3215027373985274E-3</v>
      </c>
      <c r="H29" s="35">
        <v>1</v>
      </c>
      <c r="I29" s="52">
        <v>3</v>
      </c>
      <c r="J29" s="33">
        <v>14</v>
      </c>
      <c r="K29" s="35">
        <v>0</v>
      </c>
      <c r="L29" s="52">
        <v>1</v>
      </c>
      <c r="M29"/>
      <c r="O29" s="31">
        <v>19</v>
      </c>
      <c r="P29" s="32" t="s">
        <v>147</v>
      </c>
      <c r="Q29" s="33">
        <v>75</v>
      </c>
      <c r="R29" s="34">
        <v>2.4706812491764396E-3</v>
      </c>
      <c r="S29" s="33">
        <v>52</v>
      </c>
      <c r="T29" s="34">
        <v>1.9174041297935103E-3</v>
      </c>
      <c r="U29" s="35">
        <v>0.44230769230769229</v>
      </c>
      <c r="V29" s="52">
        <v>-1</v>
      </c>
    </row>
    <row r="30" spans="2:22" ht="14.45" customHeight="1" thickBot="1" x14ac:dyDescent="0.3">
      <c r="B30" s="36" t="s">
        <v>179</v>
      </c>
      <c r="C30" s="37" t="s">
        <v>146</v>
      </c>
      <c r="D30" s="38">
        <v>14</v>
      </c>
      <c r="E30" s="39">
        <v>2.2598870056497176E-3</v>
      </c>
      <c r="F30" s="38">
        <v>13</v>
      </c>
      <c r="G30" s="39">
        <v>2.4542193694544081E-3</v>
      </c>
      <c r="H30" s="40">
        <v>7.6923076923076872E-2</v>
      </c>
      <c r="I30" s="53">
        <v>-1</v>
      </c>
      <c r="J30" s="38">
        <v>18</v>
      </c>
      <c r="K30" s="40">
        <v>-0.22222222222222221</v>
      </c>
      <c r="L30" s="53">
        <v>-1</v>
      </c>
      <c r="M30"/>
      <c r="O30" s="36">
        <v>20</v>
      </c>
      <c r="P30" s="37" t="s">
        <v>146</v>
      </c>
      <c r="Q30" s="38">
        <v>72</v>
      </c>
      <c r="R30" s="39">
        <v>2.3718539992093821E-3</v>
      </c>
      <c r="S30" s="38">
        <v>41</v>
      </c>
      <c r="T30" s="39">
        <v>1.5117994100294985E-3</v>
      </c>
      <c r="U30" s="40">
        <v>0.75609756097560976</v>
      </c>
      <c r="V30" s="53">
        <v>2</v>
      </c>
    </row>
    <row r="31" spans="2:22" ht="15.75" thickBot="1" x14ac:dyDescent="0.3">
      <c r="B31" s="84" t="s">
        <v>40</v>
      </c>
      <c r="C31" s="85"/>
      <c r="D31" s="41">
        <f>SUM(D11:D30)</f>
        <v>6062</v>
      </c>
      <c r="E31" s="42">
        <f>D31/D33</f>
        <v>0.97853107344632773</v>
      </c>
      <c r="F31" s="41">
        <f>SUM(F11:F30)</f>
        <v>5131</v>
      </c>
      <c r="G31" s="42">
        <f>F31/F33</f>
        <v>0.96866150651312066</v>
      </c>
      <c r="H31" s="43">
        <f>D31/F31-1</f>
        <v>0.18144611186903137</v>
      </c>
      <c r="I31" s="54"/>
      <c r="J31" s="41">
        <f>SUM(J11:J30)</f>
        <v>5906</v>
      </c>
      <c r="K31" s="42">
        <f>E31/J31-1</f>
        <v>-0.9998343157681262</v>
      </c>
      <c r="L31" s="41"/>
      <c r="M31"/>
      <c r="O31" s="84" t="s">
        <v>40</v>
      </c>
      <c r="P31" s="85"/>
      <c r="Q31" s="41">
        <f>SUM(Q11:Q30)</f>
        <v>29768</v>
      </c>
      <c r="R31" s="42">
        <f>Q31/Q33</f>
        <v>0.98062985900645672</v>
      </c>
      <c r="S31" s="41">
        <f>SUM(S11:S30)</f>
        <v>26487</v>
      </c>
      <c r="T31" s="42">
        <f>S31/S33</f>
        <v>0.97665929203539825</v>
      </c>
      <c r="U31" s="43">
        <f>Q31/S31-1</f>
        <v>0.12387208819420858</v>
      </c>
      <c r="V31" s="54"/>
    </row>
    <row r="32" spans="2:22" ht="15.75" thickBot="1" x14ac:dyDescent="0.3">
      <c r="B32" s="84" t="s">
        <v>12</v>
      </c>
      <c r="C32" s="85"/>
      <c r="D32" s="41">
        <f>D33-SUM(D11:D30)</f>
        <v>133</v>
      </c>
      <c r="E32" s="42">
        <f>D32/D33</f>
        <v>2.1468926553672316E-2</v>
      </c>
      <c r="F32" s="41">
        <f>F33-SUM(F11:F30)</f>
        <v>166</v>
      </c>
      <c r="G32" s="42">
        <f>F32/F33</f>
        <v>3.1338493486879365E-2</v>
      </c>
      <c r="H32" s="43">
        <f>D32/F32-1</f>
        <v>-0.1987951807228916</v>
      </c>
      <c r="I32" s="54"/>
      <c r="J32" s="41">
        <f>J33-SUM(J11:J30)</f>
        <v>142</v>
      </c>
      <c r="K32" s="42">
        <f>E32/J32-1</f>
        <v>-0.99984881037638262</v>
      </c>
      <c r="L32" s="41"/>
      <c r="M32"/>
      <c r="O32" s="84" t="s">
        <v>12</v>
      </c>
      <c r="P32" s="85"/>
      <c r="Q32" s="41">
        <f>Q33-SUM(Q11:Q30)</f>
        <v>588</v>
      </c>
      <c r="R32" s="42">
        <f>Q32/Q33</f>
        <v>1.9370140993543287E-2</v>
      </c>
      <c r="S32" s="41">
        <f>S33-SUM(S11:S30)</f>
        <v>633</v>
      </c>
      <c r="T32" s="42">
        <f>S32/S33</f>
        <v>2.3340707964601769E-2</v>
      </c>
      <c r="U32" s="43">
        <f>Q32/S32-1</f>
        <v>-7.1090047393364886E-2</v>
      </c>
      <c r="V32" s="55"/>
    </row>
    <row r="33" spans="2:22" ht="15.75" thickBot="1" x14ac:dyDescent="0.3">
      <c r="B33" s="86" t="s">
        <v>34</v>
      </c>
      <c r="C33" s="87"/>
      <c r="D33" s="44">
        <v>6195</v>
      </c>
      <c r="E33" s="45">
        <v>1</v>
      </c>
      <c r="F33" s="44">
        <v>5297</v>
      </c>
      <c r="G33" s="45">
        <v>1</v>
      </c>
      <c r="H33" s="46">
        <v>0.16952992259769673</v>
      </c>
      <c r="I33" s="56"/>
      <c r="J33" s="44">
        <v>6048</v>
      </c>
      <c r="K33" s="46">
        <v>2.430555555555558E-2</v>
      </c>
      <c r="L33" s="44"/>
      <c r="M33"/>
      <c r="N33" s="47"/>
      <c r="O33" s="86" t="s">
        <v>34</v>
      </c>
      <c r="P33" s="87"/>
      <c r="Q33" s="44">
        <v>30356</v>
      </c>
      <c r="R33" s="45">
        <v>1</v>
      </c>
      <c r="S33" s="44">
        <v>27120</v>
      </c>
      <c r="T33" s="45">
        <v>1</v>
      </c>
      <c r="U33" s="46">
        <v>0.1193215339233038</v>
      </c>
      <c r="V33" s="56"/>
    </row>
    <row r="34" spans="2:22" ht="15" x14ac:dyDescent="0.25">
      <c r="B34" s="48" t="s">
        <v>68</v>
      </c>
      <c r="M34"/>
      <c r="O34" s="48" t="s">
        <v>68</v>
      </c>
    </row>
    <row r="35" spans="2:22" ht="15" x14ac:dyDescent="0.25">
      <c r="B35" s="49" t="s">
        <v>67</v>
      </c>
      <c r="M35"/>
      <c r="O35" s="49" t="s">
        <v>67</v>
      </c>
    </row>
    <row r="36" spans="2:22" x14ac:dyDescent="0.2">
      <c r="B36" s="60"/>
    </row>
    <row r="37" spans="2:22" x14ac:dyDescent="0.2">
      <c r="B37" s="61"/>
    </row>
    <row r="38" spans="2:22" ht="15" customHeight="1" x14ac:dyDescent="0.2">
      <c r="B38" s="68" t="s">
        <v>183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50"/>
      <c r="O38" s="68" t="s">
        <v>140</v>
      </c>
      <c r="P38" s="68"/>
      <c r="Q38" s="68"/>
      <c r="R38" s="68"/>
      <c r="S38" s="68"/>
      <c r="T38" s="68"/>
      <c r="U38" s="68"/>
      <c r="V38" s="68"/>
    </row>
    <row r="39" spans="2:22" ht="15" customHeight="1" x14ac:dyDescent="0.2">
      <c r="B39" s="98" t="s">
        <v>184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50"/>
      <c r="O39" s="98" t="s">
        <v>141</v>
      </c>
      <c r="P39" s="98"/>
      <c r="Q39" s="98"/>
      <c r="R39" s="98"/>
      <c r="S39" s="98"/>
      <c r="T39" s="98"/>
      <c r="U39" s="98"/>
      <c r="V39" s="98"/>
    </row>
    <row r="40" spans="2:22" ht="15" customHeight="1" thickBot="1" x14ac:dyDescent="0.25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51"/>
      <c r="V40" s="24" t="s">
        <v>4</v>
      </c>
    </row>
    <row r="41" spans="2:22" x14ac:dyDescent="0.2">
      <c r="B41" s="70" t="s">
        <v>0</v>
      </c>
      <c r="C41" s="72" t="s">
        <v>39</v>
      </c>
      <c r="D41" s="74" t="s">
        <v>168</v>
      </c>
      <c r="E41" s="75"/>
      <c r="F41" s="75"/>
      <c r="G41" s="75"/>
      <c r="H41" s="75"/>
      <c r="I41" s="76"/>
      <c r="J41" s="74" t="s">
        <v>158</v>
      </c>
      <c r="K41" s="75"/>
      <c r="L41" s="76"/>
      <c r="O41" s="70" t="s">
        <v>0</v>
      </c>
      <c r="P41" s="72" t="s">
        <v>39</v>
      </c>
      <c r="Q41" s="74" t="s">
        <v>174</v>
      </c>
      <c r="R41" s="75"/>
      <c r="S41" s="75"/>
      <c r="T41" s="75"/>
      <c r="U41" s="75"/>
      <c r="V41" s="76"/>
    </row>
    <row r="42" spans="2:22" ht="15" customHeight="1" thickBot="1" x14ac:dyDescent="0.25">
      <c r="B42" s="71"/>
      <c r="C42" s="73"/>
      <c r="D42" s="77" t="s">
        <v>169</v>
      </c>
      <c r="E42" s="78"/>
      <c r="F42" s="78"/>
      <c r="G42" s="78"/>
      <c r="H42" s="78"/>
      <c r="I42" s="79"/>
      <c r="J42" s="77" t="s">
        <v>159</v>
      </c>
      <c r="K42" s="78"/>
      <c r="L42" s="79"/>
      <c r="O42" s="71"/>
      <c r="P42" s="73"/>
      <c r="Q42" s="77" t="s">
        <v>181</v>
      </c>
      <c r="R42" s="78"/>
      <c r="S42" s="78"/>
      <c r="T42" s="78"/>
      <c r="U42" s="78"/>
      <c r="V42" s="79"/>
    </row>
    <row r="43" spans="2:22" ht="15" customHeight="1" x14ac:dyDescent="0.2">
      <c r="B43" s="71"/>
      <c r="C43" s="73"/>
      <c r="D43" s="80">
        <v>2026</v>
      </c>
      <c r="E43" s="81"/>
      <c r="F43" s="80">
        <v>2025</v>
      </c>
      <c r="G43" s="81"/>
      <c r="H43" s="88" t="s">
        <v>5</v>
      </c>
      <c r="I43" s="88" t="s">
        <v>42</v>
      </c>
      <c r="J43" s="88">
        <v>2026</v>
      </c>
      <c r="K43" s="88" t="s">
        <v>170</v>
      </c>
      <c r="L43" s="90" t="s">
        <v>172</v>
      </c>
      <c r="O43" s="71"/>
      <c r="P43" s="73"/>
      <c r="Q43" s="80">
        <v>2026</v>
      </c>
      <c r="R43" s="81"/>
      <c r="S43" s="80">
        <v>2025</v>
      </c>
      <c r="T43" s="81"/>
      <c r="U43" s="88" t="s">
        <v>5</v>
      </c>
      <c r="V43" s="90" t="s">
        <v>63</v>
      </c>
    </row>
    <row r="44" spans="2:22" ht="14.45" customHeight="1" thickBot="1" x14ac:dyDescent="0.25">
      <c r="B44" s="92" t="s">
        <v>6</v>
      </c>
      <c r="C44" s="94" t="s">
        <v>39</v>
      </c>
      <c r="D44" s="82"/>
      <c r="E44" s="83"/>
      <c r="F44" s="82"/>
      <c r="G44" s="83"/>
      <c r="H44" s="89"/>
      <c r="I44" s="89"/>
      <c r="J44" s="89"/>
      <c r="K44" s="89"/>
      <c r="L44" s="91"/>
      <c r="O44" s="92" t="s">
        <v>6</v>
      </c>
      <c r="P44" s="94" t="s">
        <v>39</v>
      </c>
      <c r="Q44" s="82"/>
      <c r="R44" s="83"/>
      <c r="S44" s="82"/>
      <c r="T44" s="83"/>
      <c r="U44" s="89"/>
      <c r="V44" s="91"/>
    </row>
    <row r="45" spans="2:22" ht="15" customHeight="1" x14ac:dyDescent="0.2">
      <c r="B45" s="92"/>
      <c r="C45" s="94"/>
      <c r="D45" s="25" t="s">
        <v>8</v>
      </c>
      <c r="E45" s="26" t="s">
        <v>2</v>
      </c>
      <c r="F45" s="25" t="s">
        <v>8</v>
      </c>
      <c r="G45" s="26" t="s">
        <v>2</v>
      </c>
      <c r="H45" s="96" t="s">
        <v>9</v>
      </c>
      <c r="I45" s="96" t="s">
        <v>43</v>
      </c>
      <c r="J45" s="96" t="s">
        <v>8</v>
      </c>
      <c r="K45" s="96" t="s">
        <v>171</v>
      </c>
      <c r="L45" s="99" t="s">
        <v>173</v>
      </c>
      <c r="O45" s="92"/>
      <c r="P45" s="94"/>
      <c r="Q45" s="25" t="s">
        <v>8</v>
      </c>
      <c r="R45" s="26" t="s">
        <v>2</v>
      </c>
      <c r="S45" s="25" t="s">
        <v>8</v>
      </c>
      <c r="T45" s="26" t="s">
        <v>2</v>
      </c>
      <c r="U45" s="96" t="s">
        <v>9</v>
      </c>
      <c r="V45" s="99" t="s">
        <v>64</v>
      </c>
    </row>
    <row r="46" spans="2:22" ht="14.25" customHeight="1" thickBot="1" x14ac:dyDescent="0.25">
      <c r="B46" s="93"/>
      <c r="C46" s="95"/>
      <c r="D46" s="28" t="s">
        <v>10</v>
      </c>
      <c r="E46" s="29" t="s">
        <v>11</v>
      </c>
      <c r="F46" s="28" t="s">
        <v>10</v>
      </c>
      <c r="G46" s="29" t="s">
        <v>11</v>
      </c>
      <c r="H46" s="97"/>
      <c r="I46" s="97"/>
      <c r="J46" s="97" t="s">
        <v>10</v>
      </c>
      <c r="K46" s="97"/>
      <c r="L46" s="100"/>
      <c r="O46" s="93"/>
      <c r="P46" s="95"/>
      <c r="Q46" s="28" t="s">
        <v>10</v>
      </c>
      <c r="R46" s="29" t="s">
        <v>11</v>
      </c>
      <c r="S46" s="28" t="s">
        <v>10</v>
      </c>
      <c r="T46" s="29" t="s">
        <v>11</v>
      </c>
      <c r="U46" s="97"/>
      <c r="V46" s="100"/>
    </row>
    <row r="47" spans="2:22" ht="15" thickBot="1" x14ac:dyDescent="0.25">
      <c r="B47" s="31">
        <v>1</v>
      </c>
      <c r="C47" s="32" t="s">
        <v>56</v>
      </c>
      <c r="D47" s="33">
        <v>725</v>
      </c>
      <c r="E47" s="34">
        <v>0.11702986279257466</v>
      </c>
      <c r="F47" s="33">
        <v>525</v>
      </c>
      <c r="G47" s="34">
        <v>9.9112705304889553E-2</v>
      </c>
      <c r="H47" s="35">
        <v>0.38095238095238093</v>
      </c>
      <c r="I47" s="52">
        <v>0</v>
      </c>
      <c r="J47" s="33">
        <v>722</v>
      </c>
      <c r="K47" s="35">
        <v>4.1551246537396835E-3</v>
      </c>
      <c r="L47" s="52">
        <v>0</v>
      </c>
      <c r="O47" s="31">
        <v>1</v>
      </c>
      <c r="P47" s="32" t="s">
        <v>56</v>
      </c>
      <c r="Q47" s="33">
        <v>3784</v>
      </c>
      <c r="R47" s="34">
        <v>0.12465410462511529</v>
      </c>
      <c r="S47" s="33">
        <v>2692</v>
      </c>
      <c r="T47" s="34">
        <v>9.9262536873156337E-2</v>
      </c>
      <c r="U47" s="35">
        <v>0.40564635958395234</v>
      </c>
      <c r="V47" s="52">
        <v>0</v>
      </c>
    </row>
    <row r="48" spans="2:22" ht="15" thickBot="1" x14ac:dyDescent="0.25">
      <c r="B48" s="36">
        <v>2</v>
      </c>
      <c r="C48" s="37" t="s">
        <v>66</v>
      </c>
      <c r="D48" s="38">
        <v>567</v>
      </c>
      <c r="E48" s="39">
        <v>9.152542372881356E-2</v>
      </c>
      <c r="F48" s="38">
        <v>487</v>
      </c>
      <c r="G48" s="39">
        <v>9.1938833301868986E-2</v>
      </c>
      <c r="H48" s="40">
        <v>0.16427104722792607</v>
      </c>
      <c r="I48" s="53">
        <v>0</v>
      </c>
      <c r="J48" s="38">
        <v>282</v>
      </c>
      <c r="K48" s="40">
        <v>1.0106382978723403</v>
      </c>
      <c r="L48" s="53">
        <v>6</v>
      </c>
      <c r="O48" s="36">
        <v>2</v>
      </c>
      <c r="P48" s="37" t="s">
        <v>73</v>
      </c>
      <c r="Q48" s="38">
        <v>2417</v>
      </c>
      <c r="R48" s="39">
        <v>7.9621821056792733E-2</v>
      </c>
      <c r="S48" s="38">
        <v>1836</v>
      </c>
      <c r="T48" s="39">
        <v>6.769911504424779E-2</v>
      </c>
      <c r="U48" s="40">
        <v>0.31644880174291945</v>
      </c>
      <c r="V48" s="53">
        <v>0</v>
      </c>
    </row>
    <row r="49" spans="2:22" ht="15" thickBot="1" x14ac:dyDescent="0.25">
      <c r="B49" s="31">
        <v>3</v>
      </c>
      <c r="C49" s="32" t="s">
        <v>73</v>
      </c>
      <c r="D49" s="33">
        <v>474</v>
      </c>
      <c r="E49" s="34">
        <v>7.6513317191283292E-2</v>
      </c>
      <c r="F49" s="33">
        <v>409</v>
      </c>
      <c r="G49" s="34">
        <v>7.7213517085142527E-2</v>
      </c>
      <c r="H49" s="35">
        <v>0.158924205378973</v>
      </c>
      <c r="I49" s="52">
        <v>0</v>
      </c>
      <c r="J49" s="33">
        <v>529</v>
      </c>
      <c r="K49" s="35">
        <v>-0.10396975425330812</v>
      </c>
      <c r="L49" s="52">
        <v>-1</v>
      </c>
      <c r="O49" s="31">
        <v>3</v>
      </c>
      <c r="P49" s="32" t="s">
        <v>66</v>
      </c>
      <c r="Q49" s="33">
        <v>2131</v>
      </c>
      <c r="R49" s="34">
        <v>7.0200289893266571E-2</v>
      </c>
      <c r="S49" s="33">
        <v>1798</v>
      </c>
      <c r="T49" s="34">
        <v>6.6297935103244832E-2</v>
      </c>
      <c r="U49" s="35">
        <v>0.18520578420467193</v>
      </c>
      <c r="V49" s="52">
        <v>0</v>
      </c>
    </row>
    <row r="50" spans="2:22" ht="15" thickBot="1" x14ac:dyDescent="0.25">
      <c r="B50" s="36">
        <v>4</v>
      </c>
      <c r="C50" s="37" t="s">
        <v>93</v>
      </c>
      <c r="D50" s="38">
        <v>418</v>
      </c>
      <c r="E50" s="39">
        <v>6.7473769168684417E-2</v>
      </c>
      <c r="F50" s="38">
        <v>259</v>
      </c>
      <c r="G50" s="39">
        <v>4.8895601283745517E-2</v>
      </c>
      <c r="H50" s="40">
        <v>0.61389961389961401</v>
      </c>
      <c r="I50" s="53">
        <v>3</v>
      </c>
      <c r="J50" s="38">
        <v>400</v>
      </c>
      <c r="K50" s="40">
        <v>4.4999999999999929E-2</v>
      </c>
      <c r="L50" s="53">
        <v>-1</v>
      </c>
      <c r="O50" s="36">
        <v>4</v>
      </c>
      <c r="P50" s="37" t="s">
        <v>93</v>
      </c>
      <c r="Q50" s="38">
        <v>1701</v>
      </c>
      <c r="R50" s="39">
        <v>5.6035050731321652E-2</v>
      </c>
      <c r="S50" s="38">
        <v>1363</v>
      </c>
      <c r="T50" s="39">
        <v>5.0258112094395277E-2</v>
      </c>
      <c r="U50" s="40">
        <v>0.24798239178283188</v>
      </c>
      <c r="V50" s="53">
        <v>4</v>
      </c>
    </row>
    <row r="51" spans="2:22" ht="15" thickBot="1" x14ac:dyDescent="0.25">
      <c r="B51" s="31">
        <v>5</v>
      </c>
      <c r="C51" s="32" t="s">
        <v>60</v>
      </c>
      <c r="D51" s="33">
        <v>327</v>
      </c>
      <c r="E51" s="34">
        <v>5.2784503631961258E-2</v>
      </c>
      <c r="F51" s="33">
        <v>268</v>
      </c>
      <c r="G51" s="34">
        <v>5.0594676231829339E-2</v>
      </c>
      <c r="H51" s="35">
        <v>0.2201492537313432</v>
      </c>
      <c r="I51" s="52">
        <v>1</v>
      </c>
      <c r="J51" s="33">
        <v>297</v>
      </c>
      <c r="K51" s="35">
        <v>0.10101010101010099</v>
      </c>
      <c r="L51" s="52">
        <v>1</v>
      </c>
      <c r="O51" s="31">
        <v>5</v>
      </c>
      <c r="P51" s="32" t="s">
        <v>75</v>
      </c>
      <c r="Q51" s="33">
        <v>1587</v>
      </c>
      <c r="R51" s="34">
        <v>5.2279615232573462E-2</v>
      </c>
      <c r="S51" s="33">
        <v>1550</v>
      </c>
      <c r="T51" s="34">
        <v>5.7153392330383482E-2</v>
      </c>
      <c r="U51" s="35">
        <v>2.3870967741935534E-2</v>
      </c>
      <c r="V51" s="52">
        <v>2</v>
      </c>
    </row>
    <row r="52" spans="2:22" ht="15" thickBot="1" x14ac:dyDescent="0.25">
      <c r="B52" s="36">
        <v>6</v>
      </c>
      <c r="C52" s="37" t="s">
        <v>75</v>
      </c>
      <c r="D52" s="38">
        <v>299</v>
      </c>
      <c r="E52" s="39">
        <v>4.8264729620661827E-2</v>
      </c>
      <c r="F52" s="38">
        <v>253</v>
      </c>
      <c r="G52" s="39">
        <v>4.7762884651689638E-2</v>
      </c>
      <c r="H52" s="40">
        <v>0.18181818181818188</v>
      </c>
      <c r="I52" s="53">
        <v>2</v>
      </c>
      <c r="J52" s="38">
        <v>292</v>
      </c>
      <c r="K52" s="40">
        <v>2.3972602739726012E-2</v>
      </c>
      <c r="L52" s="53">
        <v>1</v>
      </c>
      <c r="O52" s="36">
        <v>6</v>
      </c>
      <c r="P52" s="37" t="s">
        <v>58</v>
      </c>
      <c r="Q52" s="38">
        <v>1582</v>
      </c>
      <c r="R52" s="39">
        <v>5.2114903149295032E-2</v>
      </c>
      <c r="S52" s="38">
        <v>1696</v>
      </c>
      <c r="T52" s="39">
        <v>6.2536873156342182E-2</v>
      </c>
      <c r="U52" s="40">
        <v>-6.7216981132075526E-2</v>
      </c>
      <c r="V52" s="53">
        <v>-2</v>
      </c>
    </row>
    <row r="53" spans="2:22" ht="15" thickBot="1" x14ac:dyDescent="0.25">
      <c r="B53" s="31">
        <v>7</v>
      </c>
      <c r="C53" s="32" t="s">
        <v>57</v>
      </c>
      <c r="D53" s="33">
        <v>290</v>
      </c>
      <c r="E53" s="34">
        <v>4.6811945117029866E-2</v>
      </c>
      <c r="F53" s="33">
        <v>323</v>
      </c>
      <c r="G53" s="34">
        <v>6.0977912025674909E-2</v>
      </c>
      <c r="H53" s="35">
        <v>-0.10216718266253866</v>
      </c>
      <c r="I53" s="52">
        <v>-2</v>
      </c>
      <c r="J53" s="33">
        <v>365</v>
      </c>
      <c r="K53" s="35">
        <v>-0.20547945205479456</v>
      </c>
      <c r="L53" s="52">
        <v>-2</v>
      </c>
      <c r="O53" s="31">
        <v>7</v>
      </c>
      <c r="P53" s="32" t="s">
        <v>60</v>
      </c>
      <c r="Q53" s="33">
        <v>1532</v>
      </c>
      <c r="R53" s="34">
        <v>5.0467782316510737E-2</v>
      </c>
      <c r="S53" s="33">
        <v>1587</v>
      </c>
      <c r="T53" s="34">
        <v>5.8517699115044244E-2</v>
      </c>
      <c r="U53" s="35">
        <v>-3.465658475110267E-2</v>
      </c>
      <c r="V53" s="52">
        <v>-1</v>
      </c>
    </row>
    <row r="54" spans="2:22" ht="15" thickBot="1" x14ac:dyDescent="0.25">
      <c r="B54" s="36">
        <v>8</v>
      </c>
      <c r="C54" s="37" t="s">
        <v>58</v>
      </c>
      <c r="D54" s="38">
        <v>277</v>
      </c>
      <c r="E54" s="39">
        <v>4.4713478611783694E-2</v>
      </c>
      <c r="F54" s="38">
        <v>328</v>
      </c>
      <c r="G54" s="39">
        <v>6.1921842552388147E-2</v>
      </c>
      <c r="H54" s="40">
        <v>-0.15548780487804881</v>
      </c>
      <c r="I54" s="53">
        <v>-4</v>
      </c>
      <c r="J54" s="38">
        <v>392</v>
      </c>
      <c r="K54" s="40">
        <v>-0.29336734693877553</v>
      </c>
      <c r="L54" s="53">
        <v>-4</v>
      </c>
      <c r="O54" s="36">
        <v>8</v>
      </c>
      <c r="P54" s="37" t="s">
        <v>57</v>
      </c>
      <c r="Q54" s="38">
        <v>1446</v>
      </c>
      <c r="R54" s="39">
        <v>4.7634734484121755E-2</v>
      </c>
      <c r="S54" s="38">
        <v>1611</v>
      </c>
      <c r="T54" s="39">
        <v>5.9402654867256634E-2</v>
      </c>
      <c r="U54" s="40">
        <v>-0.10242085661080069</v>
      </c>
      <c r="V54" s="53">
        <v>-3</v>
      </c>
    </row>
    <row r="55" spans="2:22" ht="15" thickBot="1" x14ac:dyDescent="0.25">
      <c r="B55" s="31">
        <v>9</v>
      </c>
      <c r="C55" s="32" t="s">
        <v>129</v>
      </c>
      <c r="D55" s="33">
        <v>241</v>
      </c>
      <c r="E55" s="34">
        <v>3.8902340597255849E-2</v>
      </c>
      <c r="F55" s="33">
        <v>94</v>
      </c>
      <c r="G55" s="34">
        <v>1.7745893902208796E-2</v>
      </c>
      <c r="H55" s="35">
        <v>1.5638297872340425</v>
      </c>
      <c r="I55" s="52">
        <v>8</v>
      </c>
      <c r="J55" s="33">
        <v>148</v>
      </c>
      <c r="K55" s="35">
        <v>0.62837837837837829</v>
      </c>
      <c r="L55" s="52">
        <v>3</v>
      </c>
      <c r="O55" s="31">
        <v>9</v>
      </c>
      <c r="P55" s="32" t="s">
        <v>85</v>
      </c>
      <c r="Q55" s="33">
        <v>1078</v>
      </c>
      <c r="R55" s="34">
        <v>3.5511925154829357E-2</v>
      </c>
      <c r="S55" s="33">
        <v>1071</v>
      </c>
      <c r="T55" s="34">
        <v>3.9491150442477876E-2</v>
      </c>
      <c r="U55" s="35">
        <v>6.5359477124182774E-3</v>
      </c>
      <c r="V55" s="52">
        <v>0</v>
      </c>
    </row>
    <row r="56" spans="2:22" ht="15" thickBot="1" x14ac:dyDescent="0.25">
      <c r="B56" s="36">
        <v>10</v>
      </c>
      <c r="C56" s="37" t="s">
        <v>85</v>
      </c>
      <c r="D56" s="38">
        <v>223</v>
      </c>
      <c r="E56" s="39">
        <v>3.5996771589991927E-2</v>
      </c>
      <c r="F56" s="38">
        <v>225</v>
      </c>
      <c r="G56" s="39">
        <v>4.2476873702095526E-2</v>
      </c>
      <c r="H56" s="40">
        <v>-8.8888888888888351E-3</v>
      </c>
      <c r="I56" s="53">
        <v>0</v>
      </c>
      <c r="J56" s="38">
        <v>193</v>
      </c>
      <c r="K56" s="40">
        <v>0.15544041450777213</v>
      </c>
      <c r="L56" s="53">
        <v>0</v>
      </c>
      <c r="O56" s="36">
        <v>10</v>
      </c>
      <c r="P56" s="37" t="s">
        <v>74</v>
      </c>
      <c r="Q56" s="38">
        <v>1071</v>
      </c>
      <c r="R56" s="39">
        <v>3.5281328238239561E-2</v>
      </c>
      <c r="S56" s="38">
        <v>1003</v>
      </c>
      <c r="T56" s="39">
        <v>3.6983775811209436E-2</v>
      </c>
      <c r="U56" s="40">
        <v>6.7796610169491567E-2</v>
      </c>
      <c r="V56" s="53">
        <v>0</v>
      </c>
    </row>
    <row r="57" spans="2:22" ht="15" thickBot="1" x14ac:dyDescent="0.25">
      <c r="B57" s="31">
        <v>11</v>
      </c>
      <c r="C57" s="32" t="s">
        <v>74</v>
      </c>
      <c r="D57" s="33">
        <v>196</v>
      </c>
      <c r="E57" s="34">
        <v>3.1638418079096044E-2</v>
      </c>
      <c r="F57" s="33">
        <v>228</v>
      </c>
      <c r="G57" s="34">
        <v>4.3043232018123469E-2</v>
      </c>
      <c r="H57" s="35">
        <v>-0.14035087719298245</v>
      </c>
      <c r="I57" s="52">
        <v>-2</v>
      </c>
      <c r="J57" s="33">
        <v>196</v>
      </c>
      <c r="K57" s="35">
        <v>0</v>
      </c>
      <c r="L57" s="52">
        <v>-2</v>
      </c>
      <c r="O57" s="31">
        <v>11</v>
      </c>
      <c r="P57" s="32" t="s">
        <v>129</v>
      </c>
      <c r="Q57" s="33">
        <v>1068</v>
      </c>
      <c r="R57" s="34">
        <v>3.5182500988272497E-2</v>
      </c>
      <c r="S57" s="33">
        <v>622</v>
      </c>
      <c r="T57" s="34">
        <v>2.293510324483776E-2</v>
      </c>
      <c r="U57" s="35">
        <v>0.71704180064308676</v>
      </c>
      <c r="V57" s="52">
        <v>4</v>
      </c>
    </row>
    <row r="58" spans="2:22" ht="15" thickBot="1" x14ac:dyDescent="0.25">
      <c r="B58" s="36">
        <v>12</v>
      </c>
      <c r="C58" s="37" t="s">
        <v>148</v>
      </c>
      <c r="D58" s="38">
        <v>154</v>
      </c>
      <c r="E58" s="39">
        <v>2.4858757062146894E-2</v>
      </c>
      <c r="F58" s="38">
        <v>136</v>
      </c>
      <c r="G58" s="39">
        <v>2.5674910326599961E-2</v>
      </c>
      <c r="H58" s="40">
        <v>0.13235294117647056</v>
      </c>
      <c r="I58" s="53">
        <v>0</v>
      </c>
      <c r="J58" s="38">
        <v>165</v>
      </c>
      <c r="K58" s="40">
        <v>-6.6666666666666652E-2</v>
      </c>
      <c r="L58" s="53">
        <v>-1</v>
      </c>
      <c r="O58" s="36">
        <v>12</v>
      </c>
      <c r="P58" s="37" t="s">
        <v>148</v>
      </c>
      <c r="Q58" s="38">
        <v>905</v>
      </c>
      <c r="R58" s="39">
        <v>2.9812887073395706E-2</v>
      </c>
      <c r="S58" s="38">
        <v>793</v>
      </c>
      <c r="T58" s="39">
        <v>2.9240412979351031E-2</v>
      </c>
      <c r="U58" s="40">
        <v>0.14123581336696089</v>
      </c>
      <c r="V58" s="53">
        <v>0</v>
      </c>
    </row>
    <row r="59" spans="2:22" ht="15" thickBot="1" x14ac:dyDescent="0.25">
      <c r="B59" s="31">
        <v>13</v>
      </c>
      <c r="C59" s="32" t="s">
        <v>162</v>
      </c>
      <c r="D59" s="33">
        <v>133</v>
      </c>
      <c r="E59" s="34">
        <v>2.1468926553672316E-2</v>
      </c>
      <c r="F59" s="33">
        <v>113</v>
      </c>
      <c r="G59" s="34">
        <v>2.1332829903719087E-2</v>
      </c>
      <c r="H59" s="35">
        <v>0.17699115044247793</v>
      </c>
      <c r="I59" s="52">
        <v>0</v>
      </c>
      <c r="J59" s="33">
        <v>147</v>
      </c>
      <c r="K59" s="35">
        <v>-9.5238095238095233E-2</v>
      </c>
      <c r="L59" s="52">
        <v>0</v>
      </c>
      <c r="O59" s="31">
        <v>13</v>
      </c>
      <c r="P59" s="32" t="s">
        <v>152</v>
      </c>
      <c r="Q59" s="33">
        <v>620</v>
      </c>
      <c r="R59" s="34">
        <v>2.0424298326525234E-2</v>
      </c>
      <c r="S59" s="33">
        <v>671</v>
      </c>
      <c r="T59" s="34">
        <v>2.474188790560472E-2</v>
      </c>
      <c r="U59" s="35">
        <v>-7.6005961251862875E-2</v>
      </c>
      <c r="V59" s="52">
        <v>0</v>
      </c>
    </row>
    <row r="60" spans="2:22" ht="15" thickBot="1" x14ac:dyDescent="0.25">
      <c r="B60" s="36">
        <v>14</v>
      </c>
      <c r="C60" s="37" t="s">
        <v>154</v>
      </c>
      <c r="D60" s="38">
        <v>128</v>
      </c>
      <c r="E60" s="39">
        <v>2.0661824051654561E-2</v>
      </c>
      <c r="F60" s="38">
        <v>99</v>
      </c>
      <c r="G60" s="39">
        <v>1.8689824428922031E-2</v>
      </c>
      <c r="H60" s="40">
        <v>0.29292929292929304</v>
      </c>
      <c r="I60" s="53">
        <v>2</v>
      </c>
      <c r="J60" s="38">
        <v>125</v>
      </c>
      <c r="K60" s="40">
        <v>2.4000000000000021E-2</v>
      </c>
      <c r="L60" s="53">
        <v>2</v>
      </c>
      <c r="O60" s="36">
        <v>14</v>
      </c>
      <c r="P60" s="37" t="s">
        <v>149</v>
      </c>
      <c r="Q60" s="38">
        <v>610</v>
      </c>
      <c r="R60" s="39">
        <v>2.0094874159968374E-2</v>
      </c>
      <c r="S60" s="38">
        <v>829</v>
      </c>
      <c r="T60" s="39">
        <v>3.0567846607669615E-2</v>
      </c>
      <c r="U60" s="40">
        <v>-0.26417370325693612</v>
      </c>
      <c r="V60" s="53">
        <v>-3</v>
      </c>
    </row>
    <row r="61" spans="2:22" ht="15" thickBot="1" x14ac:dyDescent="0.25">
      <c r="B61" s="31">
        <v>15</v>
      </c>
      <c r="C61" s="32" t="s">
        <v>152</v>
      </c>
      <c r="D61" s="33">
        <v>113</v>
      </c>
      <c r="E61" s="34">
        <v>1.8240516545601292E-2</v>
      </c>
      <c r="F61" s="33">
        <v>107</v>
      </c>
      <c r="G61" s="34">
        <v>2.0200113271663205E-2</v>
      </c>
      <c r="H61" s="35">
        <v>5.6074766355140193E-2</v>
      </c>
      <c r="I61" s="52">
        <v>0</v>
      </c>
      <c r="J61" s="33">
        <v>116</v>
      </c>
      <c r="K61" s="35">
        <v>-2.5862068965517238E-2</v>
      </c>
      <c r="L61" s="52">
        <v>2</v>
      </c>
      <c r="O61" s="31">
        <v>15</v>
      </c>
      <c r="P61" s="32" t="s">
        <v>151</v>
      </c>
      <c r="Q61" s="33">
        <v>584</v>
      </c>
      <c r="R61" s="34">
        <v>1.9238371326920543E-2</v>
      </c>
      <c r="S61" s="33">
        <v>232</v>
      </c>
      <c r="T61" s="34">
        <v>8.5545722713864306E-3</v>
      </c>
      <c r="U61" s="35">
        <v>1.5172413793103448</v>
      </c>
      <c r="V61" s="52">
        <v>15</v>
      </c>
    </row>
    <row r="62" spans="2:22" ht="15" thickBot="1" x14ac:dyDescent="0.25">
      <c r="B62" s="36">
        <v>16</v>
      </c>
      <c r="C62" s="37" t="s">
        <v>149</v>
      </c>
      <c r="D62" s="38">
        <v>103</v>
      </c>
      <c r="E62" s="39">
        <v>1.662631154156578E-2</v>
      </c>
      <c r="F62" s="38">
        <v>149</v>
      </c>
      <c r="G62" s="39">
        <v>2.812912969605437E-2</v>
      </c>
      <c r="H62" s="40">
        <v>-0.3087248322147651</v>
      </c>
      <c r="I62" s="53">
        <v>-5</v>
      </c>
      <c r="J62" s="38">
        <v>138</v>
      </c>
      <c r="K62" s="40">
        <v>-0.25362318840579712</v>
      </c>
      <c r="L62" s="53">
        <v>-2</v>
      </c>
      <c r="O62" s="36">
        <v>16</v>
      </c>
      <c r="P62" s="37" t="s">
        <v>154</v>
      </c>
      <c r="Q62" s="38">
        <v>538</v>
      </c>
      <c r="R62" s="39">
        <v>1.7723020160758992E-2</v>
      </c>
      <c r="S62" s="38">
        <v>538</v>
      </c>
      <c r="T62" s="39">
        <v>1.9837758112094397E-2</v>
      </c>
      <c r="U62" s="40">
        <v>0</v>
      </c>
      <c r="V62" s="53">
        <v>0</v>
      </c>
    </row>
    <row r="63" spans="2:22" ht="15" thickBot="1" x14ac:dyDescent="0.25">
      <c r="B63" s="31">
        <v>17</v>
      </c>
      <c r="C63" s="32" t="s">
        <v>151</v>
      </c>
      <c r="D63" s="33">
        <v>101</v>
      </c>
      <c r="E63" s="34">
        <v>1.6303470540758678E-2</v>
      </c>
      <c r="F63" s="33">
        <v>64</v>
      </c>
      <c r="G63" s="34">
        <v>1.2082310741929394E-2</v>
      </c>
      <c r="H63" s="35">
        <v>0.578125</v>
      </c>
      <c r="I63" s="52">
        <v>6</v>
      </c>
      <c r="J63" s="33">
        <v>132</v>
      </c>
      <c r="K63" s="35">
        <v>-0.23484848484848486</v>
      </c>
      <c r="L63" s="52">
        <v>-2</v>
      </c>
      <c r="O63" s="31">
        <v>17</v>
      </c>
      <c r="P63" s="32" t="s">
        <v>153</v>
      </c>
      <c r="Q63" s="33">
        <v>524</v>
      </c>
      <c r="R63" s="34">
        <v>1.7261826327579392E-2</v>
      </c>
      <c r="S63" s="33">
        <v>336</v>
      </c>
      <c r="T63" s="34">
        <v>1.2389380530973451E-2</v>
      </c>
      <c r="U63" s="35">
        <v>0.55952380952380953</v>
      </c>
      <c r="V63" s="52">
        <v>8</v>
      </c>
    </row>
    <row r="64" spans="2:22" ht="15" thickBot="1" x14ac:dyDescent="0.25">
      <c r="B64" s="36" t="s">
        <v>179</v>
      </c>
      <c r="C64" s="37" t="s">
        <v>182</v>
      </c>
      <c r="D64" s="38">
        <v>101</v>
      </c>
      <c r="E64" s="39">
        <v>1.6303470540758678E-2</v>
      </c>
      <c r="F64" s="38">
        <v>87</v>
      </c>
      <c r="G64" s="39">
        <v>1.642439116481027E-2</v>
      </c>
      <c r="H64" s="40">
        <v>0.16091954022988508</v>
      </c>
      <c r="I64" s="53">
        <v>1</v>
      </c>
      <c r="J64" s="38">
        <v>57</v>
      </c>
      <c r="K64" s="40">
        <v>0.77192982456140347</v>
      </c>
      <c r="L64" s="53">
        <v>9</v>
      </c>
      <c r="O64" s="36">
        <v>18</v>
      </c>
      <c r="P64" s="37" t="s">
        <v>150</v>
      </c>
      <c r="Q64" s="38">
        <v>515</v>
      </c>
      <c r="R64" s="39">
        <v>1.6965344577678218E-2</v>
      </c>
      <c r="S64" s="38">
        <v>408</v>
      </c>
      <c r="T64" s="39">
        <v>1.5044247787610619E-2</v>
      </c>
      <c r="U64" s="40">
        <v>0.26225490196078427</v>
      </c>
      <c r="V64" s="53">
        <v>1</v>
      </c>
    </row>
    <row r="65" spans="2:22" ht="15" thickBot="1" x14ac:dyDescent="0.25">
      <c r="B65" s="31">
        <v>19</v>
      </c>
      <c r="C65" s="32" t="s">
        <v>153</v>
      </c>
      <c r="D65" s="33">
        <v>97</v>
      </c>
      <c r="E65" s="34">
        <v>1.5657788539144471E-2</v>
      </c>
      <c r="F65" s="33">
        <v>78</v>
      </c>
      <c r="G65" s="34">
        <v>1.472531621672645E-2</v>
      </c>
      <c r="H65" s="35">
        <v>0.24358974358974361</v>
      </c>
      <c r="I65" s="52">
        <v>2</v>
      </c>
      <c r="J65" s="33">
        <v>64</v>
      </c>
      <c r="K65" s="35">
        <v>0.515625</v>
      </c>
      <c r="L65" s="52">
        <v>3</v>
      </c>
      <c r="O65" s="31">
        <v>19</v>
      </c>
      <c r="P65" s="32" t="s">
        <v>162</v>
      </c>
      <c r="Q65" s="33">
        <v>441</v>
      </c>
      <c r="R65" s="34">
        <v>1.4527605745157464E-2</v>
      </c>
      <c r="S65" s="33">
        <v>635</v>
      </c>
      <c r="T65" s="34">
        <v>2.3414454277286136E-2</v>
      </c>
      <c r="U65" s="35">
        <v>-0.30551181102362202</v>
      </c>
      <c r="V65" s="52">
        <v>-5</v>
      </c>
    </row>
    <row r="66" spans="2:22" ht="15" thickBot="1" x14ac:dyDescent="0.25">
      <c r="B66" s="36" t="s">
        <v>179</v>
      </c>
      <c r="C66" s="37" t="s">
        <v>150</v>
      </c>
      <c r="D66" s="38">
        <v>97</v>
      </c>
      <c r="E66" s="39">
        <v>1.5657788539144471E-2</v>
      </c>
      <c r="F66" s="38">
        <v>50</v>
      </c>
      <c r="G66" s="39">
        <v>9.4393052671323391E-3</v>
      </c>
      <c r="H66" s="40">
        <v>0.94</v>
      </c>
      <c r="I66" s="53">
        <v>5</v>
      </c>
      <c r="J66" s="38">
        <v>54</v>
      </c>
      <c r="K66" s="40">
        <v>0.79629629629629628</v>
      </c>
      <c r="L66" s="53">
        <v>10</v>
      </c>
      <c r="O66" s="36">
        <v>20</v>
      </c>
      <c r="P66" s="37" t="s">
        <v>155</v>
      </c>
      <c r="Q66" s="38">
        <v>438</v>
      </c>
      <c r="R66" s="39">
        <v>1.4428778495190408E-2</v>
      </c>
      <c r="S66" s="38">
        <v>353</v>
      </c>
      <c r="T66" s="39">
        <v>1.3016224188790561E-2</v>
      </c>
      <c r="U66" s="40">
        <v>0.2407932011331444</v>
      </c>
      <c r="V66" s="53">
        <v>3</v>
      </c>
    </row>
    <row r="67" spans="2:22" ht="15" thickBot="1" x14ac:dyDescent="0.25">
      <c r="B67" s="84" t="s">
        <v>59</v>
      </c>
      <c r="C67" s="85"/>
      <c r="D67" s="41">
        <f>SUM(D47:D66)</f>
        <v>5064</v>
      </c>
      <c r="E67" s="42">
        <f>D67/D69</f>
        <v>0.8174334140435835</v>
      </c>
      <c r="F67" s="41">
        <f>SUM(F47:F66)</f>
        <v>4282</v>
      </c>
      <c r="G67" s="42">
        <f>F67/F69</f>
        <v>0.80838210307721348</v>
      </c>
      <c r="H67" s="43">
        <f>D67/F67-1</f>
        <v>0.18262494161606724</v>
      </c>
      <c r="I67" s="54"/>
      <c r="J67" s="41">
        <f>SUM(J47:J66)</f>
        <v>4814</v>
      </c>
      <c r="K67" s="42">
        <f>D67/J67-1</f>
        <v>5.1931865392604859E-2</v>
      </c>
      <c r="L67" s="41"/>
      <c r="O67" s="84" t="s">
        <v>59</v>
      </c>
      <c r="P67" s="85"/>
      <c r="Q67" s="41">
        <f>SUM(Q47:Q66)</f>
        <v>24572</v>
      </c>
      <c r="R67" s="42">
        <f>Q67/Q69</f>
        <v>0.80946106206351298</v>
      </c>
      <c r="S67" s="41">
        <f>SUM(S47:S66)</f>
        <v>21624</v>
      </c>
      <c r="T67" s="42">
        <f>S67/S69</f>
        <v>0.79734513274336283</v>
      </c>
      <c r="U67" s="43">
        <f>Q67/S67-1</f>
        <v>0.13633000369959314</v>
      </c>
      <c r="V67" s="54"/>
    </row>
    <row r="68" spans="2:22" ht="15" thickBot="1" x14ac:dyDescent="0.25">
      <c r="B68" s="84" t="s">
        <v>12</v>
      </c>
      <c r="C68" s="85"/>
      <c r="D68" s="41">
        <f>D69-D67</f>
        <v>1131</v>
      </c>
      <c r="E68" s="42">
        <f>D68/D69</f>
        <v>0.18256658595641648</v>
      </c>
      <c r="F68" s="41">
        <f>F69-F67</f>
        <v>1015</v>
      </c>
      <c r="G68" s="42">
        <f>F68/F69</f>
        <v>0.1916178969227865</v>
      </c>
      <c r="H68" s="43">
        <f>D68/F68-1</f>
        <v>0.11428571428571432</v>
      </c>
      <c r="I68" s="55"/>
      <c r="J68" s="41">
        <f>J69-SUM(J47:J56)</f>
        <v>2428</v>
      </c>
      <c r="K68" s="43">
        <f>D68/J68-1</f>
        <v>-0.53418451400329492</v>
      </c>
      <c r="L68" s="59"/>
      <c r="O68" s="84" t="s">
        <v>12</v>
      </c>
      <c r="P68" s="85"/>
      <c r="Q68" s="41">
        <f>Q69-Q67</f>
        <v>5784</v>
      </c>
      <c r="R68" s="42">
        <f>Q68/Q69</f>
        <v>0.19053893793648702</v>
      </c>
      <c r="S68" s="41">
        <f>S69-S67</f>
        <v>5496</v>
      </c>
      <c r="T68" s="42">
        <f>S68/S69</f>
        <v>0.20265486725663717</v>
      </c>
      <c r="U68" s="43">
        <f>Q68/S68-1</f>
        <v>5.240174672489073E-2</v>
      </c>
      <c r="V68" s="55"/>
    </row>
    <row r="69" spans="2:22" ht="15" thickBot="1" x14ac:dyDescent="0.25">
      <c r="B69" s="86" t="s">
        <v>34</v>
      </c>
      <c r="C69" s="87"/>
      <c r="D69" s="44">
        <v>6195</v>
      </c>
      <c r="E69" s="45">
        <v>1</v>
      </c>
      <c r="F69" s="44">
        <v>5297</v>
      </c>
      <c r="G69" s="45">
        <v>1</v>
      </c>
      <c r="H69" s="46">
        <v>0.16952992259769673</v>
      </c>
      <c r="I69" s="56"/>
      <c r="J69" s="44">
        <v>6048</v>
      </c>
      <c r="K69" s="46">
        <v>2.430555555555558E-2</v>
      </c>
      <c r="L69" s="44"/>
      <c r="O69" s="86" t="s">
        <v>34</v>
      </c>
      <c r="P69" s="87"/>
      <c r="Q69" s="44">
        <v>30356</v>
      </c>
      <c r="R69" s="45">
        <v>1</v>
      </c>
      <c r="S69" s="44">
        <v>27120</v>
      </c>
      <c r="T69" s="45">
        <v>1</v>
      </c>
      <c r="U69" s="46">
        <v>0.1193215339233038</v>
      </c>
      <c r="V69" s="56"/>
    </row>
    <row r="70" spans="2:22" x14ac:dyDescent="0.2">
      <c r="B70" s="48" t="s">
        <v>68</v>
      </c>
      <c r="O70" s="48" t="s">
        <v>68</v>
      </c>
    </row>
    <row r="71" spans="2:22" x14ac:dyDescent="0.2">
      <c r="B71" s="49" t="s">
        <v>67</v>
      </c>
      <c r="O71" s="49" t="s">
        <v>67</v>
      </c>
    </row>
    <row r="79" spans="2:22" ht="15" customHeight="1" x14ac:dyDescent="0.2"/>
    <row r="81" ht="15" customHeight="1" x14ac:dyDescent="0.2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5:J46"/>
    <mergeCell ref="B69:C69"/>
    <mergeCell ref="L45:L46"/>
    <mergeCell ref="C44:C46"/>
    <mergeCell ref="B67:C67"/>
    <mergeCell ref="L43:L44"/>
    <mergeCell ref="B44:B46"/>
    <mergeCell ref="H45:H46"/>
    <mergeCell ref="H43:H44"/>
    <mergeCell ref="I43:I44"/>
    <mergeCell ref="J43:J44"/>
    <mergeCell ref="K43:K44"/>
    <mergeCell ref="B68:C68"/>
    <mergeCell ref="I45:I46"/>
    <mergeCell ref="K45:K46"/>
    <mergeCell ref="B41:B43"/>
    <mergeCell ref="O38:V38"/>
    <mergeCell ref="F7:G8"/>
    <mergeCell ref="I9:I10"/>
    <mergeCell ref="C41:C43"/>
    <mergeCell ref="D41:I41"/>
    <mergeCell ref="J41:L41"/>
    <mergeCell ref="D43:E44"/>
    <mergeCell ref="F43:G44"/>
    <mergeCell ref="D42:I42"/>
    <mergeCell ref="J42:L42"/>
    <mergeCell ref="I7:I8"/>
    <mergeCell ref="B39:L39"/>
    <mergeCell ref="J9:J10"/>
    <mergeCell ref="K9:K10"/>
    <mergeCell ref="L9:L10"/>
    <mergeCell ref="B32:C32"/>
    <mergeCell ref="B33:C33"/>
    <mergeCell ref="B38:L38"/>
    <mergeCell ref="B8:B10"/>
    <mergeCell ref="K7:K8"/>
    <mergeCell ref="L7:L8"/>
    <mergeCell ref="B31:C31"/>
    <mergeCell ref="B5:B7"/>
    <mergeCell ref="C5:C7"/>
    <mergeCell ref="C8:C10"/>
    <mergeCell ref="H9:H10"/>
    <mergeCell ref="J7:J8"/>
    <mergeCell ref="H7:H8"/>
    <mergeCell ref="D7:E8"/>
    <mergeCell ref="O39:V39"/>
    <mergeCell ref="O41:O43"/>
    <mergeCell ref="P41:P43"/>
    <mergeCell ref="Q41:V41"/>
    <mergeCell ref="Q42:V42"/>
    <mergeCell ref="V7:V8"/>
    <mergeCell ref="P8:P10"/>
    <mergeCell ref="O31:P31"/>
    <mergeCell ref="O32:P32"/>
    <mergeCell ref="O33:P33"/>
    <mergeCell ref="V9:V10"/>
    <mergeCell ref="P5:P7"/>
    <mergeCell ref="O69:P69"/>
    <mergeCell ref="O44:O46"/>
    <mergeCell ref="P44:P46"/>
    <mergeCell ref="U45:U46"/>
    <mergeCell ref="V45:V46"/>
    <mergeCell ref="O67:P67"/>
    <mergeCell ref="O68:P68"/>
    <mergeCell ref="S43:T44"/>
    <mergeCell ref="U43:U44"/>
    <mergeCell ref="V43:V44"/>
    <mergeCell ref="Q43:R44"/>
  </mergeCells>
  <conditionalFormatting sqref="D11:H30">
    <cfRule type="cellIs" dxfId="23" priority="9" operator="equal">
      <formula>0</formula>
    </cfRule>
  </conditionalFormatting>
  <conditionalFormatting sqref="D47:H66">
    <cfRule type="cellIs" dxfId="22" priority="31" operator="equal">
      <formula>0</formula>
    </cfRule>
  </conditionalFormatting>
  <conditionalFormatting sqref="H11:H32 U11:U32 H47:H68">
    <cfRule type="cellIs" dxfId="21" priority="24" operator="lessThan">
      <formula>0</formula>
    </cfRule>
  </conditionalFormatting>
  <conditionalFormatting sqref="I11:I30">
    <cfRule type="cellIs" dxfId="20" priority="7" operator="lessThan">
      <formula>0</formula>
    </cfRule>
  </conditionalFormatting>
  <conditionalFormatting sqref="I47:I66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30">
    <cfRule type="cellIs" dxfId="16" priority="6" operator="equal">
      <formula>0</formula>
    </cfRule>
  </conditionalFormatting>
  <conditionalFormatting sqref="J47:K66">
    <cfRule type="cellIs" dxfId="15" priority="29" operator="equal">
      <formula>0</formula>
    </cfRule>
  </conditionalFormatting>
  <conditionalFormatting sqref="K68">
    <cfRule type="cellIs" dxfId="14" priority="23" operator="lessThan">
      <formula>0</formula>
    </cfRule>
  </conditionalFormatting>
  <conditionalFormatting sqref="K11:L30">
    <cfRule type="cellIs" dxfId="13" priority="5" operator="lessThan">
      <formula>0</formula>
    </cfRule>
  </conditionalFormatting>
  <conditionalFormatting sqref="K47:L66">
    <cfRule type="cellIs" dxfId="12" priority="26" operator="lessThan">
      <formula>0</formula>
    </cfRule>
  </conditionalFormatting>
  <conditionalFormatting sqref="L11:L30">
    <cfRule type="cellIs" dxfId="11" priority="4" operator="equal">
      <formula>0</formula>
    </cfRule>
  </conditionalFormatting>
  <conditionalFormatting sqref="L47:L66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30">
    <cfRule type="cellIs" dxfId="8" priority="3" operator="equal">
      <formula>0</formula>
    </cfRule>
  </conditionalFormatting>
  <conditionalFormatting sqref="Q47:U66">
    <cfRule type="cellIs" dxfId="7" priority="17" operator="equal">
      <formula>0</formula>
    </cfRule>
  </conditionalFormatting>
  <conditionalFormatting sqref="U47:U68">
    <cfRule type="cellIs" dxfId="6" priority="15" operator="lessThan">
      <formula>0</formula>
    </cfRule>
  </conditionalFormatting>
  <conditionalFormatting sqref="V11:V30">
    <cfRule type="cellIs" dxfId="5" priority="1" operator="lessThan">
      <formula>0</formula>
    </cfRule>
  </conditionalFormatting>
  <conditionalFormatting sqref="V47:V66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140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46175</v>
      </c>
    </row>
    <row r="2" spans="2:15" ht="14.45" customHeight="1" x14ac:dyDescent="0.2">
      <c r="B2" s="68" t="s">
        <v>14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2:15" ht="14.45" customHeight="1" x14ac:dyDescent="0.2">
      <c r="B3" s="98" t="s">
        <v>15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72" t="s">
        <v>0</v>
      </c>
      <c r="C5" s="72" t="s">
        <v>1</v>
      </c>
      <c r="D5" s="74" t="s">
        <v>168</v>
      </c>
      <c r="E5" s="75"/>
      <c r="F5" s="75"/>
      <c r="G5" s="75"/>
      <c r="H5" s="104"/>
      <c r="I5" s="105" t="s">
        <v>158</v>
      </c>
      <c r="J5" s="104"/>
      <c r="K5" s="105" t="s">
        <v>176</v>
      </c>
      <c r="L5" s="75"/>
      <c r="M5" s="75"/>
      <c r="N5" s="75"/>
      <c r="O5" s="76"/>
    </row>
    <row r="6" spans="2:15" ht="14.45" customHeight="1" thickBot="1" x14ac:dyDescent="0.25">
      <c r="B6" s="73"/>
      <c r="C6" s="73"/>
      <c r="D6" s="77" t="s">
        <v>169</v>
      </c>
      <c r="E6" s="78"/>
      <c r="F6" s="78"/>
      <c r="G6" s="78"/>
      <c r="H6" s="106"/>
      <c r="I6" s="107" t="s">
        <v>159</v>
      </c>
      <c r="J6" s="106"/>
      <c r="K6" s="107" t="s">
        <v>175</v>
      </c>
      <c r="L6" s="78"/>
      <c r="M6" s="78"/>
      <c r="N6" s="78"/>
      <c r="O6" s="79"/>
    </row>
    <row r="7" spans="2:15" ht="14.45" customHeight="1" x14ac:dyDescent="0.2">
      <c r="B7" s="73"/>
      <c r="C7" s="73"/>
      <c r="D7" s="80">
        <v>2026</v>
      </c>
      <c r="E7" s="81"/>
      <c r="F7" s="80">
        <v>2025</v>
      </c>
      <c r="G7" s="81"/>
      <c r="H7" s="88" t="s">
        <v>5</v>
      </c>
      <c r="I7" s="102">
        <v>2026</v>
      </c>
      <c r="J7" s="102" t="s">
        <v>160</v>
      </c>
      <c r="K7" s="80">
        <v>2026</v>
      </c>
      <c r="L7" s="81"/>
      <c r="M7" s="80">
        <v>2025</v>
      </c>
      <c r="N7" s="81"/>
      <c r="O7" s="88" t="s">
        <v>5</v>
      </c>
    </row>
    <row r="8" spans="2:15" ht="14.45" customHeight="1" thickBot="1" x14ac:dyDescent="0.25">
      <c r="B8" s="94" t="s">
        <v>6</v>
      </c>
      <c r="C8" s="94" t="s">
        <v>7</v>
      </c>
      <c r="D8" s="82"/>
      <c r="E8" s="83"/>
      <c r="F8" s="82"/>
      <c r="G8" s="83"/>
      <c r="H8" s="89"/>
      <c r="I8" s="103"/>
      <c r="J8" s="103"/>
      <c r="K8" s="82"/>
      <c r="L8" s="83"/>
      <c r="M8" s="82"/>
      <c r="N8" s="83"/>
      <c r="O8" s="89"/>
    </row>
    <row r="9" spans="2:15" ht="14.45" customHeight="1" x14ac:dyDescent="0.2">
      <c r="B9" s="94"/>
      <c r="C9" s="94"/>
      <c r="D9" s="25" t="s">
        <v>8</v>
      </c>
      <c r="E9" s="26" t="s">
        <v>2</v>
      </c>
      <c r="F9" s="25" t="s">
        <v>8</v>
      </c>
      <c r="G9" s="26" t="s">
        <v>2</v>
      </c>
      <c r="H9" s="96" t="s">
        <v>9</v>
      </c>
      <c r="I9" s="27" t="s">
        <v>8</v>
      </c>
      <c r="J9" s="108" t="s">
        <v>161</v>
      </c>
      <c r="K9" s="25" t="s">
        <v>8</v>
      </c>
      <c r="L9" s="26" t="s">
        <v>2</v>
      </c>
      <c r="M9" s="25" t="s">
        <v>8</v>
      </c>
      <c r="N9" s="26" t="s">
        <v>2</v>
      </c>
      <c r="O9" s="96" t="s">
        <v>9</v>
      </c>
    </row>
    <row r="10" spans="2:15" ht="14.45" customHeight="1" thickBot="1" x14ac:dyDescent="0.25">
      <c r="B10" s="95"/>
      <c r="C10" s="95"/>
      <c r="D10" s="28" t="s">
        <v>10</v>
      </c>
      <c r="E10" s="29" t="s">
        <v>11</v>
      </c>
      <c r="F10" s="28" t="s">
        <v>10</v>
      </c>
      <c r="G10" s="29" t="s">
        <v>11</v>
      </c>
      <c r="H10" s="97"/>
      <c r="I10" s="30" t="s">
        <v>10</v>
      </c>
      <c r="J10" s="109"/>
      <c r="K10" s="28" t="s">
        <v>10</v>
      </c>
      <c r="L10" s="29" t="s">
        <v>11</v>
      </c>
      <c r="M10" s="28" t="s">
        <v>10</v>
      </c>
      <c r="N10" s="29" t="s">
        <v>11</v>
      </c>
      <c r="O10" s="97"/>
    </row>
    <row r="11" spans="2:15" ht="14.45" customHeight="1" thickBot="1" x14ac:dyDescent="0.25">
      <c r="B11" s="31">
        <v>1</v>
      </c>
      <c r="C11" s="32" t="s">
        <v>19</v>
      </c>
      <c r="D11" s="33">
        <v>7988</v>
      </c>
      <c r="E11" s="34">
        <v>0.14319004768221419</v>
      </c>
      <c r="F11" s="33">
        <v>8242</v>
      </c>
      <c r="G11" s="34">
        <v>0.15868920636143094</v>
      </c>
      <c r="H11" s="35">
        <v>-3.0817762678961413E-2</v>
      </c>
      <c r="I11" s="33">
        <v>7767</v>
      </c>
      <c r="J11" s="35">
        <v>2.8453714432856936E-2</v>
      </c>
      <c r="K11" s="33">
        <v>42008</v>
      </c>
      <c r="L11" s="34">
        <v>0.14822342189760418</v>
      </c>
      <c r="M11" s="33">
        <v>43528</v>
      </c>
      <c r="N11" s="34">
        <v>0.16560393237053156</v>
      </c>
      <c r="O11" s="35">
        <v>-3.4920051461128421E-2</v>
      </c>
    </row>
    <row r="12" spans="2:15" ht="14.45" customHeight="1" thickBot="1" x14ac:dyDescent="0.25">
      <c r="B12" s="36">
        <v>2</v>
      </c>
      <c r="C12" s="37" t="s">
        <v>17</v>
      </c>
      <c r="D12" s="38">
        <v>5018</v>
      </c>
      <c r="E12" s="39">
        <v>8.9950883734270251E-2</v>
      </c>
      <c r="F12" s="38">
        <v>5400</v>
      </c>
      <c r="G12" s="39">
        <v>0.10397011821787516</v>
      </c>
      <c r="H12" s="40">
        <v>-7.0740740740740771E-2</v>
      </c>
      <c r="I12" s="38">
        <v>5239</v>
      </c>
      <c r="J12" s="40">
        <v>-4.2183622828784073E-2</v>
      </c>
      <c r="K12" s="38">
        <v>26614</v>
      </c>
      <c r="L12" s="39">
        <v>9.3906354751067359E-2</v>
      </c>
      <c r="M12" s="38">
        <v>24068</v>
      </c>
      <c r="N12" s="39">
        <v>9.156762185935384E-2</v>
      </c>
      <c r="O12" s="40">
        <v>0.1057836130962273</v>
      </c>
    </row>
    <row r="13" spans="2:15" ht="14.45" customHeight="1" thickBot="1" x14ac:dyDescent="0.25">
      <c r="B13" s="31">
        <v>3</v>
      </c>
      <c r="C13" s="32" t="s">
        <v>18</v>
      </c>
      <c r="D13" s="33">
        <v>4428</v>
      </c>
      <c r="E13" s="34">
        <v>7.9374753522389124E-2</v>
      </c>
      <c r="F13" s="33">
        <v>3889</v>
      </c>
      <c r="G13" s="34">
        <v>7.4877738842466013E-2</v>
      </c>
      <c r="H13" s="35">
        <v>0.13859604011313964</v>
      </c>
      <c r="I13" s="33">
        <v>4317</v>
      </c>
      <c r="J13" s="35">
        <v>2.5712300208478034E-2</v>
      </c>
      <c r="K13" s="33">
        <v>21774</v>
      </c>
      <c r="L13" s="34">
        <v>7.6828622843230651E-2</v>
      </c>
      <c r="M13" s="33">
        <v>20014</v>
      </c>
      <c r="N13" s="34">
        <v>7.6144024592533971E-2</v>
      </c>
      <c r="O13" s="35">
        <v>8.7938443089837115E-2</v>
      </c>
    </row>
    <row r="14" spans="2:15" ht="14.45" customHeight="1" thickBot="1" x14ac:dyDescent="0.25">
      <c r="B14" s="36">
        <v>4</v>
      </c>
      <c r="C14" s="37" t="s">
        <v>16</v>
      </c>
      <c r="D14" s="38">
        <v>2747</v>
      </c>
      <c r="E14" s="39">
        <v>4.9241745240741402E-2</v>
      </c>
      <c r="F14" s="38">
        <v>2568</v>
      </c>
      <c r="G14" s="39">
        <v>4.944356733027841E-2</v>
      </c>
      <c r="H14" s="40">
        <v>6.9704049844236726E-2</v>
      </c>
      <c r="I14" s="38">
        <v>2912</v>
      </c>
      <c r="J14" s="40">
        <v>-5.6662087912087933E-2</v>
      </c>
      <c r="K14" s="38">
        <v>13746</v>
      </c>
      <c r="L14" s="39">
        <v>4.8502170001058539E-2</v>
      </c>
      <c r="M14" s="38">
        <v>12130</v>
      </c>
      <c r="N14" s="39">
        <v>4.614904658276392E-2</v>
      </c>
      <c r="O14" s="40">
        <v>0.13322341302555651</v>
      </c>
    </row>
    <row r="15" spans="2:15" ht="14.45" customHeight="1" thickBot="1" x14ac:dyDescent="0.25">
      <c r="B15" s="31">
        <v>5</v>
      </c>
      <c r="C15" s="32" t="s">
        <v>31</v>
      </c>
      <c r="D15" s="33">
        <v>2582</v>
      </c>
      <c r="E15" s="34">
        <v>4.6284013910300077E-2</v>
      </c>
      <c r="F15" s="33">
        <v>2834</v>
      </c>
      <c r="G15" s="34">
        <v>5.4565058338788552E-2</v>
      </c>
      <c r="H15" s="35">
        <v>-8.8920254057868742E-2</v>
      </c>
      <c r="I15" s="33">
        <v>3158</v>
      </c>
      <c r="J15" s="35">
        <v>-0.18239392020265988</v>
      </c>
      <c r="K15" s="33">
        <v>13402</v>
      </c>
      <c r="L15" s="34">
        <v>4.728838079108006E-2</v>
      </c>
      <c r="M15" s="33">
        <v>13376</v>
      </c>
      <c r="N15" s="34">
        <v>5.0889500996788968E-2</v>
      </c>
      <c r="O15" s="35">
        <v>1.9437799043062753E-3</v>
      </c>
    </row>
    <row r="16" spans="2:15" ht="14.45" customHeight="1" thickBot="1" x14ac:dyDescent="0.25">
      <c r="B16" s="36">
        <v>6</v>
      </c>
      <c r="C16" s="37" t="s">
        <v>24</v>
      </c>
      <c r="D16" s="38">
        <v>2893</v>
      </c>
      <c r="E16" s="39">
        <v>5.1858889327071306E-2</v>
      </c>
      <c r="F16" s="38">
        <v>2546</v>
      </c>
      <c r="G16" s="39">
        <v>4.9019985367168548E-2</v>
      </c>
      <c r="H16" s="40">
        <v>0.13629222309505096</v>
      </c>
      <c r="I16" s="38">
        <v>2630</v>
      </c>
      <c r="J16" s="40">
        <v>0.10000000000000009</v>
      </c>
      <c r="K16" s="38">
        <v>12642</v>
      </c>
      <c r="L16" s="39">
        <v>4.4606753466709011E-2</v>
      </c>
      <c r="M16" s="38">
        <v>12227</v>
      </c>
      <c r="N16" s="39">
        <v>4.6518086773903913E-2</v>
      </c>
      <c r="O16" s="40">
        <v>3.3941277500613376E-2</v>
      </c>
    </row>
    <row r="17" spans="2:15" ht="14.45" customHeight="1" thickBot="1" x14ac:dyDescent="0.25">
      <c r="B17" s="31">
        <v>7</v>
      </c>
      <c r="C17" s="32" t="s">
        <v>22</v>
      </c>
      <c r="D17" s="33">
        <v>2586</v>
      </c>
      <c r="E17" s="34">
        <v>4.6355716488007744E-2</v>
      </c>
      <c r="F17" s="33">
        <v>2464</v>
      </c>
      <c r="G17" s="34">
        <v>4.7441179868304519E-2</v>
      </c>
      <c r="H17" s="35">
        <v>4.951298701298712E-2</v>
      </c>
      <c r="I17" s="33">
        <v>2875</v>
      </c>
      <c r="J17" s="35">
        <v>-0.10052173913043483</v>
      </c>
      <c r="K17" s="33">
        <v>12394</v>
      </c>
      <c r="L17" s="34">
        <v>4.3731696129282661E-2</v>
      </c>
      <c r="M17" s="33">
        <v>13429</v>
      </c>
      <c r="N17" s="34">
        <v>5.1091141513597421E-2</v>
      </c>
      <c r="O17" s="35">
        <v>-7.707200834015937E-2</v>
      </c>
    </row>
    <row r="18" spans="2:15" ht="14.45" customHeight="1" thickBot="1" x14ac:dyDescent="0.25">
      <c r="B18" s="36">
        <v>8</v>
      </c>
      <c r="C18" s="37" t="s">
        <v>32</v>
      </c>
      <c r="D18" s="38">
        <v>1931</v>
      </c>
      <c r="E18" s="39">
        <v>3.4614419388377012E-2</v>
      </c>
      <c r="F18" s="38">
        <v>1875</v>
      </c>
      <c r="G18" s="39">
        <v>3.6100735492317765E-2</v>
      </c>
      <c r="H18" s="40">
        <v>2.9866666666666708E-2</v>
      </c>
      <c r="I18" s="38">
        <v>2460</v>
      </c>
      <c r="J18" s="40">
        <v>-0.21504065040650411</v>
      </c>
      <c r="K18" s="38">
        <v>12044</v>
      </c>
      <c r="L18" s="39">
        <v>4.2496736177269678E-2</v>
      </c>
      <c r="M18" s="38">
        <v>12418</v>
      </c>
      <c r="N18" s="39">
        <v>4.7244753542024925E-2</v>
      </c>
      <c r="O18" s="40">
        <v>-3.0117571267514909E-2</v>
      </c>
    </row>
    <row r="19" spans="2:15" ht="14.45" customHeight="1" thickBot="1" x14ac:dyDescent="0.25">
      <c r="B19" s="31">
        <v>9</v>
      </c>
      <c r="C19" s="32" t="s">
        <v>23</v>
      </c>
      <c r="D19" s="33">
        <v>2146</v>
      </c>
      <c r="E19" s="34">
        <v>3.84684329401642E-2</v>
      </c>
      <c r="F19" s="33">
        <v>2235</v>
      </c>
      <c r="G19" s="34">
        <v>4.3032076706842774E-2</v>
      </c>
      <c r="H19" s="35">
        <v>-3.9821029082774073E-2</v>
      </c>
      <c r="I19" s="33">
        <v>2361</v>
      </c>
      <c r="J19" s="35">
        <v>-9.1063108852181274E-2</v>
      </c>
      <c r="K19" s="33">
        <v>10488</v>
      </c>
      <c r="L19" s="34">
        <v>3.7006457076320526E-2</v>
      </c>
      <c r="M19" s="33">
        <v>11953</v>
      </c>
      <c r="N19" s="34">
        <v>4.5475643347384763E-2</v>
      </c>
      <c r="O19" s="35">
        <v>-0.12256337321174604</v>
      </c>
    </row>
    <row r="20" spans="2:15" ht="14.45" customHeight="1" thickBot="1" x14ac:dyDescent="0.25">
      <c r="B20" s="36">
        <v>10</v>
      </c>
      <c r="C20" s="37" t="s">
        <v>21</v>
      </c>
      <c r="D20" s="38">
        <v>1754</v>
      </c>
      <c r="E20" s="39">
        <v>3.144158032481268E-2</v>
      </c>
      <c r="F20" s="38">
        <v>2282</v>
      </c>
      <c r="G20" s="39">
        <v>4.3937001809850204E-2</v>
      </c>
      <c r="H20" s="40">
        <v>-0.23137598597721298</v>
      </c>
      <c r="I20" s="38">
        <v>2008</v>
      </c>
      <c r="J20" s="40">
        <v>-0.12649402390438247</v>
      </c>
      <c r="K20" s="38">
        <v>9844</v>
      </c>
      <c r="L20" s="39">
        <v>3.4734130764616636E-2</v>
      </c>
      <c r="M20" s="38">
        <v>10809</v>
      </c>
      <c r="N20" s="39">
        <v>4.1123251814764651E-2</v>
      </c>
      <c r="O20" s="40">
        <v>-8.9277453973540588E-2</v>
      </c>
    </row>
    <row r="21" spans="2:15" ht="14.45" customHeight="1" thickBot="1" x14ac:dyDescent="0.25">
      <c r="B21" s="31">
        <v>11</v>
      </c>
      <c r="C21" s="32" t="s">
        <v>33</v>
      </c>
      <c r="D21" s="33">
        <v>1358</v>
      </c>
      <c r="E21" s="34">
        <v>2.4343025131753487E-2</v>
      </c>
      <c r="F21" s="33">
        <v>1554</v>
      </c>
      <c r="G21" s="34">
        <v>2.9920289576032964E-2</v>
      </c>
      <c r="H21" s="35">
        <v>-0.12612612612612617</v>
      </c>
      <c r="I21" s="33">
        <v>1919</v>
      </c>
      <c r="J21" s="35">
        <v>-0.29233976029181863</v>
      </c>
      <c r="K21" s="33">
        <v>8875</v>
      </c>
      <c r="L21" s="34">
        <v>3.1315055926043542E-2</v>
      </c>
      <c r="M21" s="33">
        <v>8766</v>
      </c>
      <c r="N21" s="34">
        <v>3.3350580572506887E-2</v>
      </c>
      <c r="O21" s="35">
        <v>1.2434405658225067E-2</v>
      </c>
    </row>
    <row r="22" spans="2:15" ht="14.45" customHeight="1" thickBot="1" x14ac:dyDescent="0.25">
      <c r="B22" s="36">
        <v>12</v>
      </c>
      <c r="C22" s="37" t="s">
        <v>29</v>
      </c>
      <c r="D22" s="38">
        <v>2021</v>
      </c>
      <c r="E22" s="39">
        <v>3.6227727386799559E-2</v>
      </c>
      <c r="F22" s="38">
        <v>1866</v>
      </c>
      <c r="G22" s="39">
        <v>3.592745196195464E-2</v>
      </c>
      <c r="H22" s="40">
        <v>8.3065380493033247E-2</v>
      </c>
      <c r="I22" s="38">
        <v>1625</v>
      </c>
      <c r="J22" s="40">
        <v>0.24369230769230765</v>
      </c>
      <c r="K22" s="38">
        <v>8670</v>
      </c>
      <c r="L22" s="39">
        <v>3.0591722239864508E-2</v>
      </c>
      <c r="M22" s="38">
        <v>8408</v>
      </c>
      <c r="N22" s="39">
        <v>3.1988555949536604E-2</v>
      </c>
      <c r="O22" s="40">
        <v>3.1160799238820092E-2</v>
      </c>
    </row>
    <row r="23" spans="2:15" ht="14.45" customHeight="1" thickBot="1" x14ac:dyDescent="0.25">
      <c r="B23" s="31">
        <v>13</v>
      </c>
      <c r="C23" s="32" t="s">
        <v>82</v>
      </c>
      <c r="D23" s="33">
        <v>1723</v>
      </c>
      <c r="E23" s="34">
        <v>3.0885885347578246E-2</v>
      </c>
      <c r="F23" s="33">
        <v>1234</v>
      </c>
      <c r="G23" s="34">
        <v>2.3759097385344066E-2</v>
      </c>
      <c r="H23" s="35">
        <v>0.39627228525121549</v>
      </c>
      <c r="I23" s="33">
        <v>1308</v>
      </c>
      <c r="J23" s="35">
        <v>0.31727828746177367</v>
      </c>
      <c r="K23" s="33">
        <v>7168</v>
      </c>
      <c r="L23" s="34">
        <v>2.5291979817225928E-2</v>
      </c>
      <c r="M23" s="33">
        <v>5458</v>
      </c>
      <c r="N23" s="34">
        <v>2.0765168693217269E-2</v>
      </c>
      <c r="O23" s="35">
        <v>0.31330157566874317</v>
      </c>
    </row>
    <row r="24" spans="2:15" ht="14.45" customHeight="1" thickBot="1" x14ac:dyDescent="0.25">
      <c r="B24" s="36">
        <v>14</v>
      </c>
      <c r="C24" s="37" t="s">
        <v>62</v>
      </c>
      <c r="D24" s="38">
        <v>1099</v>
      </c>
      <c r="E24" s="39">
        <v>1.9700283225181945E-2</v>
      </c>
      <c r="F24" s="38">
        <v>999</v>
      </c>
      <c r="G24" s="39">
        <v>1.9234471870306906E-2</v>
      </c>
      <c r="H24" s="40">
        <v>0.10010010010010006</v>
      </c>
      <c r="I24" s="38">
        <v>1201</v>
      </c>
      <c r="J24" s="40">
        <v>-8.4929225645295592E-2</v>
      </c>
      <c r="K24" s="38">
        <v>6104</v>
      </c>
      <c r="L24" s="39">
        <v>2.1537701563106453E-2</v>
      </c>
      <c r="M24" s="38">
        <v>7068</v>
      </c>
      <c r="N24" s="39">
        <v>2.6890474958530534E-2</v>
      </c>
      <c r="O24" s="40">
        <v>-0.1363893604980192</v>
      </c>
    </row>
    <row r="25" spans="2:15" ht="14.45" customHeight="1" thickBot="1" x14ac:dyDescent="0.25">
      <c r="B25" s="31">
        <v>15</v>
      </c>
      <c r="C25" s="32" t="s">
        <v>97</v>
      </c>
      <c r="D25" s="33">
        <v>973</v>
      </c>
      <c r="E25" s="34">
        <v>1.7441652027390384E-2</v>
      </c>
      <c r="F25" s="33">
        <v>717</v>
      </c>
      <c r="G25" s="34">
        <v>1.3804921252262313E-2</v>
      </c>
      <c r="H25" s="35">
        <v>0.35704323570432361</v>
      </c>
      <c r="I25" s="33">
        <v>1222</v>
      </c>
      <c r="J25" s="35">
        <v>-0.20376432078559736</v>
      </c>
      <c r="K25" s="33">
        <v>5747</v>
      </c>
      <c r="L25" s="34">
        <v>2.0278042412053211E-2</v>
      </c>
      <c r="M25" s="33">
        <v>2476</v>
      </c>
      <c r="N25" s="34">
        <v>9.4200362192022637E-3</v>
      </c>
      <c r="O25" s="35">
        <v>1.3210823909531504</v>
      </c>
    </row>
    <row r="26" spans="2:15" ht="14.45" customHeight="1" thickBot="1" x14ac:dyDescent="0.25">
      <c r="B26" s="36">
        <v>16</v>
      </c>
      <c r="C26" s="37" t="s">
        <v>77</v>
      </c>
      <c r="D26" s="38">
        <v>1062</v>
      </c>
      <c r="E26" s="39">
        <v>1.9037034381386011E-2</v>
      </c>
      <c r="F26" s="38">
        <v>1107</v>
      </c>
      <c r="G26" s="39">
        <v>2.1313874234664406E-2</v>
      </c>
      <c r="H26" s="40">
        <v>-4.065040650406504E-2</v>
      </c>
      <c r="I26" s="38">
        <v>1326</v>
      </c>
      <c r="J26" s="40">
        <v>-0.19909502262443435</v>
      </c>
      <c r="K26" s="38">
        <v>5616</v>
      </c>
      <c r="L26" s="39">
        <v>1.9815814544299776E-2</v>
      </c>
      <c r="M26" s="38">
        <v>5105</v>
      </c>
      <c r="N26" s="39">
        <v>1.9422166760511939E-2</v>
      </c>
      <c r="O26" s="40">
        <v>0.10009794319294807</v>
      </c>
    </row>
    <row r="27" spans="2:15" ht="14.45" customHeight="1" thickBot="1" x14ac:dyDescent="0.25">
      <c r="B27" s="31">
        <v>17</v>
      </c>
      <c r="C27" s="32" t="s">
        <v>27</v>
      </c>
      <c r="D27" s="33">
        <v>934</v>
      </c>
      <c r="E27" s="34">
        <v>1.6742551894740616E-2</v>
      </c>
      <c r="F27" s="33">
        <v>1014</v>
      </c>
      <c r="G27" s="34">
        <v>1.9523277754245446E-2</v>
      </c>
      <c r="H27" s="35">
        <v>-7.8895463510848085E-2</v>
      </c>
      <c r="I27" s="33">
        <v>1000</v>
      </c>
      <c r="J27" s="35">
        <v>-6.5999999999999948E-2</v>
      </c>
      <c r="K27" s="33">
        <v>5281</v>
      </c>
      <c r="L27" s="34">
        <v>1.8633781447373064E-2</v>
      </c>
      <c r="M27" s="33">
        <v>5044</v>
      </c>
      <c r="N27" s="34">
        <v>1.9190089939279571E-2</v>
      </c>
      <c r="O27" s="35">
        <v>4.6986518636003227E-2</v>
      </c>
    </row>
    <row r="28" spans="2:15" ht="14.45" customHeight="1" thickBot="1" x14ac:dyDescent="0.25">
      <c r="B28" s="36">
        <v>18</v>
      </c>
      <c r="C28" s="37" t="s">
        <v>25</v>
      </c>
      <c r="D28" s="38">
        <v>582</v>
      </c>
      <c r="E28" s="39">
        <v>1.043272505646578E-2</v>
      </c>
      <c r="F28" s="38">
        <v>559</v>
      </c>
      <c r="G28" s="39">
        <v>1.0762832608109668E-2</v>
      </c>
      <c r="H28" s="40">
        <v>4.1144901610017826E-2</v>
      </c>
      <c r="I28" s="38">
        <v>358</v>
      </c>
      <c r="J28" s="40">
        <v>0.62569832402234637</v>
      </c>
      <c r="K28" s="38">
        <v>5094</v>
      </c>
      <c r="L28" s="39">
        <v>1.7973959987297554E-2</v>
      </c>
      <c r="M28" s="38">
        <v>5122</v>
      </c>
      <c r="N28" s="39">
        <v>1.9486843907412763E-2</v>
      </c>
      <c r="O28" s="40">
        <v>-5.4666146036704832E-3</v>
      </c>
    </row>
    <row r="29" spans="2:15" ht="14.45" customHeight="1" thickBot="1" x14ac:dyDescent="0.25">
      <c r="B29" s="31">
        <v>19</v>
      </c>
      <c r="C29" s="32" t="s">
        <v>20</v>
      </c>
      <c r="D29" s="33">
        <v>1085</v>
      </c>
      <c r="E29" s="34">
        <v>1.9449324203205106E-2</v>
      </c>
      <c r="F29" s="33">
        <v>1089</v>
      </c>
      <c r="G29" s="34">
        <v>2.0967307173938157E-2</v>
      </c>
      <c r="H29" s="35">
        <v>-3.6730945821854544E-3</v>
      </c>
      <c r="I29" s="33">
        <v>769</v>
      </c>
      <c r="J29" s="35">
        <v>0.41092327698309483</v>
      </c>
      <c r="K29" s="33">
        <v>4910</v>
      </c>
      <c r="L29" s="34">
        <v>1.7324723898239299E-2</v>
      </c>
      <c r="M29" s="33">
        <v>4843</v>
      </c>
      <c r="N29" s="34">
        <v>1.8425377790628663E-2</v>
      </c>
      <c r="O29" s="35">
        <v>1.3834400165186889E-2</v>
      </c>
    </row>
    <row r="30" spans="2:15" ht="14.45" customHeight="1" thickBot="1" x14ac:dyDescent="0.25">
      <c r="B30" s="36">
        <v>20</v>
      </c>
      <c r="C30" s="37" t="s">
        <v>26</v>
      </c>
      <c r="D30" s="38">
        <v>848</v>
      </c>
      <c r="E30" s="39">
        <v>1.520094647402574E-2</v>
      </c>
      <c r="F30" s="38">
        <v>633</v>
      </c>
      <c r="G30" s="39">
        <v>1.2187608302206478E-2</v>
      </c>
      <c r="H30" s="40">
        <v>0.33965244865718791</v>
      </c>
      <c r="I30" s="38">
        <v>935</v>
      </c>
      <c r="J30" s="40">
        <v>-9.3048128342245962E-2</v>
      </c>
      <c r="K30" s="38">
        <v>4821</v>
      </c>
      <c r="L30" s="39">
        <v>1.7010691224727426E-2</v>
      </c>
      <c r="M30" s="38">
        <v>3404</v>
      </c>
      <c r="N30" s="39">
        <v>1.2950647532376619E-2</v>
      </c>
      <c r="O30" s="40">
        <v>0.41627497062279661</v>
      </c>
    </row>
    <row r="31" spans="2:15" ht="14.45" customHeight="1" thickBot="1" x14ac:dyDescent="0.25">
      <c r="B31" s="84" t="s">
        <v>40</v>
      </c>
      <c r="C31" s="85"/>
      <c r="D31" s="41">
        <f>SUM(D11:D30)</f>
        <v>45758</v>
      </c>
      <c r="E31" s="42">
        <f>D31/D33</f>
        <v>0.82024163768687486</v>
      </c>
      <c r="F31" s="41">
        <f>SUM(F11:F30)</f>
        <v>45107</v>
      </c>
      <c r="G31" s="42">
        <f>F31/F33</f>
        <v>0.86847780045438794</v>
      </c>
      <c r="H31" s="43">
        <f>D31/F31-1</f>
        <v>1.4432349746159145E-2</v>
      </c>
      <c r="I31" s="41">
        <f>SUM(I11:I30)</f>
        <v>47390</v>
      </c>
      <c r="J31" s="42">
        <f>D31/I31-1</f>
        <v>-3.4437645072800116E-2</v>
      </c>
      <c r="K31" s="41">
        <f>SUM(K11:K30)</f>
        <v>237242</v>
      </c>
      <c r="L31" s="42">
        <f>K31/K33</f>
        <v>0.8370981969584701</v>
      </c>
      <c r="M31" s="41">
        <f>SUM(M11:M30)</f>
        <v>229646</v>
      </c>
      <c r="N31" s="42">
        <f>M31/M33</f>
        <v>0.87369694571685108</v>
      </c>
      <c r="O31" s="43">
        <f>K31/M31-1</f>
        <v>3.3076996768939937E-2</v>
      </c>
    </row>
    <row r="32" spans="2:15" ht="14.45" customHeight="1" thickBot="1" x14ac:dyDescent="0.25">
      <c r="B32" s="84" t="s">
        <v>12</v>
      </c>
      <c r="C32" s="85"/>
      <c r="D32" s="41">
        <f>D33-SUM(D11:D30)</f>
        <v>10028</v>
      </c>
      <c r="E32" s="42">
        <f>D32/D33</f>
        <v>0.17975836231312517</v>
      </c>
      <c r="F32" s="41">
        <f>F33-SUM(F11:F30)</f>
        <v>6831</v>
      </c>
      <c r="G32" s="42">
        <f>F32/F33</f>
        <v>0.13152219954561209</v>
      </c>
      <c r="H32" s="43">
        <f>D32/F32-1</f>
        <v>0.46801346801346799</v>
      </c>
      <c r="I32" s="41">
        <f>I33-SUM(I11:I30)</f>
        <v>10482</v>
      </c>
      <c r="J32" s="42">
        <f>D32/I32-1</f>
        <v>-4.3312344972333494E-2</v>
      </c>
      <c r="K32" s="41">
        <f>K33-SUM(K11:K30)</f>
        <v>46168</v>
      </c>
      <c r="L32" s="42">
        <f>K32/K33</f>
        <v>0.16290180304152993</v>
      </c>
      <c r="M32" s="41">
        <f>M33-SUM(M11:M30)</f>
        <v>33198</v>
      </c>
      <c r="N32" s="42">
        <f>M32/M33</f>
        <v>0.12630305428314895</v>
      </c>
      <c r="O32" s="43">
        <f>K32/M32-1</f>
        <v>0.39068618591481408</v>
      </c>
    </row>
    <row r="33" spans="2:16" ht="14.45" customHeight="1" thickBot="1" x14ac:dyDescent="0.25">
      <c r="B33" s="86" t="s">
        <v>13</v>
      </c>
      <c r="C33" s="87"/>
      <c r="D33" s="44">
        <v>55786</v>
      </c>
      <c r="E33" s="45">
        <v>1</v>
      </c>
      <c r="F33" s="44">
        <v>51938</v>
      </c>
      <c r="G33" s="45">
        <v>0.99999999999999889</v>
      </c>
      <c r="H33" s="46">
        <v>7.4088336093034002E-2</v>
      </c>
      <c r="I33" s="44">
        <v>57872</v>
      </c>
      <c r="J33" s="46">
        <v>-3.6045064970970375E-2</v>
      </c>
      <c r="K33" s="44">
        <v>283410</v>
      </c>
      <c r="L33" s="45">
        <v>1</v>
      </c>
      <c r="M33" s="44">
        <v>262844</v>
      </c>
      <c r="N33" s="45">
        <v>1.0000000000000009</v>
      </c>
      <c r="O33" s="46">
        <v>7.8244129597784262E-2</v>
      </c>
      <c r="P33" s="47"/>
    </row>
    <row r="34" spans="2:16" ht="14.45" customHeight="1" x14ac:dyDescent="0.2">
      <c r="B34" s="48" t="s">
        <v>68</v>
      </c>
    </row>
    <row r="35" spans="2:16" x14ac:dyDescent="0.2">
      <c r="B35" s="49" t="s">
        <v>67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 i wykresy</vt:lpstr>
      <vt:lpstr>PC Ranking</vt:lpstr>
      <vt:lpstr>PC for Ind.Customers</vt:lpstr>
      <vt:lpstr>PC for Busines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2026-06-02T08:51:39Z</dcterms:modified>
</cp:coreProperties>
</file>