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6\SOiSD\"/>
    </mc:Choice>
  </mc:AlternateContent>
  <xr:revisionPtr revIDLastSave="0" documentId="13_ncr:1_{7CE7F551-A5CD-4354-8DEB-C79026519F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table" sheetId="16" r:id="rId1"/>
    <sheet name="PC Ranking" sheetId="15" r:id="rId2"/>
    <sheet name="PC for Ind.Customers" sheetId="11" r:id="rId3"/>
    <sheet name="PC for Business" sheetId="12" r:id="rId4"/>
    <sheet name="LCV up to 3,5t" sheetId="7" r:id="rId5"/>
    <sheet name="PC &amp; LCV up to 3.5t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F7" i="16"/>
  <c r="H7" i="16" s="1"/>
  <c r="D7" i="16"/>
  <c r="E7" i="16" s="1"/>
  <c r="C7" i="16"/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 s="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R67" i="7"/>
  <c r="S33" i="11"/>
  <c r="T33" i="11" s="1"/>
  <c r="Q33" i="11"/>
  <c r="R33" i="11" s="1"/>
  <c r="S32" i="11"/>
  <c r="T32" i="11" s="1"/>
  <c r="Q32" i="11"/>
  <c r="R32" i="11" s="1"/>
  <c r="Q69" i="1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 s="1"/>
  <c r="E67" i="7"/>
  <c r="D68" i="7"/>
  <c r="G67" i="7"/>
  <c r="D32" i="12"/>
  <c r="E32" i="12" s="1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U33" i="12" s="1"/>
  <c r="S33" i="12"/>
  <c r="T33" i="12" s="1"/>
  <c r="D69" i="12"/>
  <c r="E69" i="12" s="1"/>
  <c r="F69" i="12"/>
  <c r="G69" i="12" s="1"/>
  <c r="J69" i="12"/>
  <c r="K69" i="12" s="1"/>
  <c r="Q69" i="12"/>
  <c r="R69" i="12" s="1"/>
  <c r="S69" i="12"/>
  <c r="T69" i="12"/>
  <c r="D70" i="12"/>
  <c r="E70" i="12" s="1"/>
  <c r="F70" i="12"/>
  <c r="G70" i="12" s="1"/>
  <c r="J70" i="12"/>
  <c r="K70" i="12" s="1"/>
  <c r="D32" i="11"/>
  <c r="F32" i="11"/>
  <c r="G32" i="11" s="1"/>
  <c r="J32" i="11"/>
  <c r="D33" i="11"/>
  <c r="E33" i="11" s="1"/>
  <c r="F33" i="11"/>
  <c r="G33" i="11" s="1"/>
  <c r="J33" i="11"/>
  <c r="D69" i="11"/>
  <c r="F69" i="11"/>
  <c r="G69" i="11"/>
  <c r="J69" i="11"/>
  <c r="H69" i="12"/>
  <c r="U69" i="11" l="1"/>
  <c r="H69" i="11"/>
  <c r="U32" i="11"/>
  <c r="H32" i="11"/>
  <c r="U69" i="12"/>
  <c r="R33" i="12"/>
  <c r="U32" i="12"/>
  <c r="K32" i="12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<sst xmlns="http://schemas.openxmlformats.org/spreadsheetml/2006/main" count="936" uniqueCount="199">
  <si>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</si>
  <si>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</si>
  <si>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</si>
  <si>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</si>
  <si>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</si>
  <si>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</si>
  <si>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</si>
  <si>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</si>
  <si>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</si>
  <si>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</si>
  <si>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</si>
  <si>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</si>
  <si>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</si>
  <si>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</si>
  <si>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</si>
  <si>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</si>
  <si>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</si>
  <si>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</si>
  <si>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</si>
  <si>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</si>
  <si>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</si>
  <si>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</si>
  <si>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</si>
  <si>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</si>
  <si>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</si>
  <si>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</si>
  <si>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</si>
  <si>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</si>
  <si>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</si>
  <si>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</si>
  <si>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</si>
  <si>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</si>
  <si>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</si>
  <si>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</si>
  <si>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</si>
  <si>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</si>
  <si>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</si>
  <si>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</si>
  <si>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</si>
  <si>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</si>
  <si>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</si>
  <si>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</si>
  <si>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</si>
  <si>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</si>
  <si>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</si>
  <si>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</si>
  <si>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</si>
  <si>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</si>
  <si>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</si>
  <si>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</si>
  <si>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</si>
  <si>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</si>
  <si>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</si>
  <si>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</si>
  <si>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</si>
  <si>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</si>
  <si>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</si>
  <si>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</si>
  <si>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</si>
  <si>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</si>
  <si>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</si>
  <si>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</si>
  <si>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</si>
  <si>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</si>
  <si>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</si>
  <si>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</si>
  <si>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</si>
  <si>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</si>
  <si>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</si>
  <si>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</si>
  <si>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</si>
  <si>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</si>
  <si>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</si>
  <si>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</si>
  <si>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</si>
  <si>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</si>
  <si>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</si>
  <si>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</si>
  <si>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</si>
  <si>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</si>
  <si>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</si>
  <si>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>SEAT</t>
  </si>
  <si>
    <t>Volkswagen T-Cross</t>
  </si>
  <si>
    <t>Audi Q5</t>
  </si>
  <si>
    <t>Toyota Proace Max</t>
  </si>
  <si>
    <t>BENIMAR</t>
  </si>
  <si>
    <t>MAXUS</t>
  </si>
  <si>
    <t>Volkswagen Golf</t>
  </si>
  <si>
    <t>OMODA</t>
  </si>
  <si>
    <t>MG ZS</t>
  </si>
  <si>
    <t>Toyota Corolla Cross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</si>
  <si>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</si>
  <si>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</si>
  <si>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</si>
  <si>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</si>
  <si>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</si>
  <si>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</si>
  <si>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</si>
  <si>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</si>
  <si>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</si>
  <si>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</si>
  <si>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</si>
  <si>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</si>
  <si>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</si>
  <si>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</si>
  <si>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</si>
  <si>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</si>
  <si>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</si>
  <si>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</si>
  <si>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</si>
  <si>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</si>
  <si>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</si>
  <si>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</si>
  <si>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</si>
  <si>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</si>
  <si>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</si>
  <si>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</si>
  <si>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</si>
  <si>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</si>
  <si>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</si>
  <si>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</si>
  <si>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</si>
  <si>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</si>
  <si>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</si>
  <si>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</si>
  <si>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</si>
  <si>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</si>
  <si>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</si>
  <si>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</si>
  <si>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</si>
  <si>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</si>
  <si>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</si>
  <si>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</si>
  <si>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</si>
  <si>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</si>
  <si>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</si>
  <si>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</si>
  <si>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</si>
  <si>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</si>
  <si>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</si>
  <si>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</si>
  <si>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</si>
  <si>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</si>
  <si>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</si>
  <si>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</si>
  <si>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Toyota Hilux</t>
  </si>
  <si>
    <t>Suzuki Vitara</t>
  </si>
  <si>
    <t>Maj</t>
  </si>
  <si>
    <t>May</t>
  </si>
  <si>
    <t/>
  </si>
  <si>
    <t>Czerwiec</t>
  </si>
  <si>
    <t>June</t>
  </si>
  <si>
    <t>Cze/Maj
Zmiana %</t>
  </si>
  <si>
    <t>Jun/May Ch %</t>
  </si>
  <si>
    <t>Rok narastająco Styczeń - Czerwiec</t>
  </si>
  <si>
    <t>YTD January - June</t>
  </si>
  <si>
    <t>Rejestracje nowych samochodów dostawczych do 3,5T, ranking marek - Czerwiec 2026</t>
  </si>
  <si>
    <t>Registrations of new LCV up to 3.5T, Top Brands - June 2026</t>
  </si>
  <si>
    <t>Cze/Maj
Zmiana poz</t>
  </si>
  <si>
    <t>Jun/May Ch position</t>
  </si>
  <si>
    <t>Rok narastająco Styczeń -Czerwiec</t>
  </si>
  <si>
    <t>FOTON</t>
  </si>
  <si>
    <t>PIAGGIO</t>
  </si>
  <si>
    <t>Ford Transit Courier</t>
  </si>
  <si>
    <t>MAN TGE</t>
  </si>
  <si>
    <t>Fiat Scudo</t>
  </si>
  <si>
    <t>Rejestracje nowych samochodów dostawczych do 3,5T, ranking modeli - Czerwiec 2026</t>
  </si>
  <si>
    <t>Registrations of new LCV up to 3.5T, Top Models - June 2026</t>
  </si>
  <si>
    <t>CHANGAN</t>
  </si>
  <si>
    <t>SWM</t>
  </si>
  <si>
    <t>Rejestracje nowych samochodów osobowych OGÓŁEM, ranking marek - Czerwiec 2026</t>
  </si>
  <si>
    <t>Registrations of new PC, Top Brands - June 2026</t>
  </si>
  <si>
    <t>Rejestracje nowych samochodów osobowych OGÓŁEM, ranking modeli - Czerwiec 2026</t>
  </si>
  <si>
    <t>Registrations of new PC, Top Models - June 2026</t>
  </si>
  <si>
    <t>Omoda 5</t>
  </si>
  <si>
    <t>Skoda Fabia</t>
  </si>
  <si>
    <t>Rejestracje nowych samochodów osobowych na KLIENTÓW INDYWIDUALNYCH, ranking marek - Czerwiec 2026</t>
  </si>
  <si>
    <t>Registrations of New PC For Individual Customers, Top Makes - June 2026</t>
  </si>
  <si>
    <t>Rejestracje nowych samochodów osobowych na KLIENTÓW INDYWIDUALNYCH, ranking modeli - Czerwiec 2026</t>
  </si>
  <si>
    <t>Registrations of New PC For Individual Customers, Top Models - June 2026</t>
  </si>
  <si>
    <t>Volkswagen Taigo</t>
  </si>
  <si>
    <t>Mazda CX-5</t>
  </si>
  <si>
    <t>Rejestracje nowych samochodów osobowych na REGON, ranking marek - Czerwiec 2026</t>
  </si>
  <si>
    <t>Registrations of New PC For Business Activity, Top Makes - June 2026</t>
  </si>
  <si>
    <t>Rejestracje nowych samochodów osobowych na REGON, ranking modeli - Czerwiec 2026</t>
  </si>
  <si>
    <t>Registrations of New PC For Business Activity, Top Models - June 2026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</si>
  <si>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</si>
  <si>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</si>
  <si>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</si>
  <si>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</si>
  <si>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</si>
  <si>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</si>
  <si>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</si>
  <si>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</si>
  <si>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PZPM based on CEP</t>
  </si>
  <si>
    <t>2026
Jun</t>
  </si>
  <si>
    <t>2025
Jun</t>
  </si>
  <si>
    <t>2026
Jan - Jun</t>
  </si>
  <si>
    <t>2025
Jan -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</si>
</sst>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vertical="center" wrapText="1"/>
    </xf>
    <xf numFmtId="0" fontId="18" fillId="2" borderId="17" xfId="7" applyFont="1" applyFill="1" applyBorder="1" applyAlignment="1">
      <alignment horizontal="center" vertical="center" wrapText="1"/>
    </xf>
    <xf numFmtId="0" fontId="18" fillId="2" borderId="15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center" wrapText="1"/>
    </xf>
    <xf numFmtId="0" fontId="13" fillId="0" borderId="10" xfId="7" applyFont="1" applyBorder="1" applyAlignment="1">
      <alignment horizontal="center" vertical="center"/>
    </xf>
    <xf numFmtId="0" fontId="19" fillId="0" borderId="13" xfId="7" applyFont="1" applyBorder="1" applyAlignment="1">
      <alignment vertical="center"/>
    </xf>
    <xf numFmtId="3" fontId="19" fillId="0" borderId="16" xfId="7" applyNumberFormat="1" applyFont="1" applyBorder="1" applyAlignment="1">
      <alignment vertical="center"/>
    </xf>
    <xf numFmtId="10" fontId="19" fillId="0" borderId="13" xfId="16" applyNumberFormat="1" applyFont="1" applyBorder="1" applyAlignment="1">
      <alignment vertical="center"/>
    </xf>
    <xf numFmtId="165" fontId="19" fillId="0" borderId="13" xfId="16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7" applyFont="1" applyFill="1" applyBorder="1" applyAlignment="1">
      <alignment vertical="center"/>
    </xf>
    <xf numFmtId="3" fontId="19" fillId="4" borderId="16" xfId="7" applyNumberFormat="1" applyFont="1" applyFill="1" applyBorder="1" applyAlignment="1">
      <alignment vertical="center"/>
    </xf>
    <xf numFmtId="10" fontId="19" fillId="4" borderId="13" xfId="16" applyNumberFormat="1" applyFont="1" applyFill="1" applyBorder="1" applyAlignment="1">
      <alignment vertical="center"/>
    </xf>
    <xf numFmtId="165" fontId="19" fillId="4" borderId="13" xfId="16" applyNumberFormat="1" applyFont="1" applyFill="1" applyBorder="1" applyAlignment="1">
      <alignment vertical="center"/>
    </xf>
    <xf numFmtId="3" fontId="19" fillId="3" borderId="16" xfId="7" applyNumberFormat="1" applyFont="1" applyFill="1" applyBorder="1" applyAlignment="1">
      <alignment vertical="center"/>
    </xf>
    <xf numFmtId="10" fontId="19" fillId="3" borderId="13" xfId="16" applyNumberFormat="1" applyFont="1" applyFill="1" applyBorder="1" applyAlignment="1">
      <alignment vertical="center"/>
    </xf>
    <xf numFmtId="165" fontId="19" fillId="3" borderId="13" xfId="16" applyNumberFormat="1" applyFont="1" applyFill="1" applyBorder="1" applyAlignment="1">
      <alignment vertical="center"/>
    </xf>
    <xf numFmtId="3" fontId="11" fillId="2" borderId="16" xfId="7" applyNumberFormat="1" applyFont="1" applyFill="1" applyBorder="1" applyAlignment="1">
      <alignment vertical="center"/>
    </xf>
    <xf numFmtId="9" fontId="11" fillId="2" borderId="13" xfId="16" applyFont="1" applyFill="1" applyBorder="1" applyAlignment="1">
      <alignment vertical="center"/>
    </xf>
    <xf numFmtId="165" fontId="11" fillId="2" borderId="13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0" xfId="16" applyNumberFormat="1" applyFont="1" applyBorder="1" applyAlignment="1">
      <alignment horizontal="center"/>
    </xf>
    <xf numFmtId="1" fontId="19" fillId="4" borderId="10" xfId="16" applyNumberFormat="1" applyFont="1" applyFill="1" applyBorder="1" applyAlignment="1">
      <alignment horizontal="center"/>
    </xf>
    <xf numFmtId="3" fontId="19" fillId="3" borderId="10" xfId="7" applyNumberFormat="1" applyFont="1" applyFill="1" applyBorder="1" applyAlignment="1">
      <alignment vertical="center"/>
    </xf>
    <xf numFmtId="0" fontId="19" fillId="3" borderId="10" xfId="7" applyFont="1" applyFill="1" applyBorder="1" applyAlignment="1">
      <alignment vertical="center"/>
    </xf>
    <xf numFmtId="3" fontId="11" fillId="2" borderId="10" xfId="7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7" applyFont="1" applyAlignment="1">
      <alignment vertical="center"/>
    </xf>
    <xf numFmtId="0" fontId="19" fillId="3" borderId="16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14" fontId="21" fillId="0" borderId="0" xfId="0" applyNumberFormat="1" applyFont="1"/>
    <xf numFmtId="0" fontId="28" fillId="0" borderId="0" xfId="0" applyFont="1"/>
    <xf numFmtId="0" fontId="13" fillId="0" borderId="0" xfId="7" applyFont="1" applyAlignment="1">
      <alignment horizontal="center" vertical="center"/>
    </xf>
    <xf numFmtId="0" fontId="11" fillId="2" borderId="11" xfId="7" applyFont="1" applyFill="1" applyBorder="1" applyAlignment="1">
      <alignment horizontal="center" wrapText="1"/>
    </xf>
    <xf numFmtId="0" fontId="11" fillId="2" borderId="22" xfId="7" applyFont="1" applyFill="1" applyBorder="1" applyAlignment="1">
      <alignment horizontal="center" wrapText="1"/>
    </xf>
    <xf numFmtId="0" fontId="11" fillId="2" borderId="24" xfId="7" applyFont="1" applyFill="1" applyBorder="1" applyAlignment="1">
      <alignment horizontal="center" vertical="center"/>
    </xf>
    <xf numFmtId="0" fontId="11" fillId="2" borderId="19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1" xfId="7" applyFont="1" applyFill="1" applyBorder="1" applyAlignment="1">
      <alignment horizontal="center" wrapText="1"/>
    </xf>
    <xf numFmtId="0" fontId="17" fillId="2" borderId="22" xfId="7" applyFont="1" applyFill="1" applyBorder="1" applyAlignment="1">
      <alignment horizontal="center" wrapText="1"/>
    </xf>
    <xf numFmtId="0" fontId="16" fillId="2" borderId="22" xfId="7" applyFont="1" applyFill="1" applyBorder="1" applyAlignment="1">
      <alignment horizontal="center" vertical="top"/>
    </xf>
    <xf numFmtId="0" fontId="16" fillId="2" borderId="12" xfId="7" applyFont="1" applyFill="1" applyBorder="1" applyAlignment="1">
      <alignment horizontal="center" vertical="top"/>
    </xf>
    <xf numFmtId="0" fontId="18" fillId="2" borderId="22" xfId="7" applyFont="1" applyFill="1" applyBorder="1" applyAlignment="1">
      <alignment horizontal="center" vertical="top" wrapText="1"/>
    </xf>
    <xf numFmtId="0" fontId="18" fillId="2" borderId="12" xfId="7" applyFont="1" applyFill="1" applyBorder="1" applyAlignment="1">
      <alignment horizontal="center" vertical="top" wrapText="1"/>
    </xf>
    <xf numFmtId="0" fontId="14" fillId="0" borderId="0" xfId="7" applyFont="1" applyAlignment="1">
      <alignment horizontal="center" vertical="center"/>
    </xf>
    <xf numFmtId="0" fontId="11" fillId="2" borderId="23" xfId="7" applyFont="1" applyFill="1" applyBorder="1" applyAlignment="1">
      <alignment horizontal="center" vertical="top"/>
    </xf>
    <xf numFmtId="0" fontId="11" fillId="2" borderId="13" xfId="7" applyFont="1" applyFill="1" applyBorder="1" applyAlignment="1">
      <alignment horizontal="center" vertical="top"/>
    </xf>
    <xf numFmtId="0" fontId="27" fillId="2" borderId="22" xfId="7" applyFont="1" applyFill="1" applyBorder="1" applyAlignment="1">
      <alignment horizontal="center" vertical="top" wrapText="1"/>
    </xf>
    <xf numFmtId="0" fontId="27" fillId="2" borderId="12" xfId="7" applyFont="1" applyFill="1" applyBorder="1" applyAlignment="1">
      <alignment horizontal="center" vertical="top" wrapText="1"/>
    </xf>
    <xf numFmtId="0" fontId="13" fillId="3" borderId="23" xfId="7" applyFont="1" applyFill="1" applyBorder="1" applyAlignment="1">
      <alignment horizontal="center" vertical="center"/>
    </xf>
    <xf numFmtId="0" fontId="13" fillId="3" borderId="13" xfId="7" applyFont="1" applyFill="1" applyBorder="1" applyAlignment="1">
      <alignment horizontal="center" vertical="center"/>
    </xf>
    <xf numFmtId="0" fontId="26" fillId="2" borderId="11" xfId="7" applyFont="1" applyFill="1" applyBorder="1" applyAlignment="1">
      <alignment horizontal="center" wrapText="1"/>
    </xf>
    <xf numFmtId="0" fontId="26" fillId="2" borderId="22" xfId="7" applyFont="1" applyFill="1" applyBorder="1" applyAlignment="1">
      <alignment horizontal="center" wrapText="1"/>
    </xf>
    <xf numFmtId="0" fontId="16" fillId="2" borderId="25" xfId="7" applyFont="1" applyFill="1" applyBorder="1" applyAlignment="1">
      <alignment horizontal="center" vertical="top"/>
    </xf>
    <xf numFmtId="0" fontId="16" fillId="2" borderId="17" xfId="7" applyFont="1" applyFill="1" applyBorder="1" applyAlignment="1">
      <alignment horizontal="center" vertical="top"/>
    </xf>
    <xf numFmtId="0" fontId="11" fillId="2" borderId="24" xfId="7" applyFont="1" applyFill="1" applyBorder="1" applyAlignment="1">
      <alignment horizontal="center" wrapText="1"/>
    </xf>
    <xf numFmtId="0" fontId="11" fillId="2" borderId="25" xfId="7" applyFont="1" applyFill="1" applyBorder="1" applyAlignment="1">
      <alignment horizontal="center" wrapText="1"/>
    </xf>
    <xf numFmtId="0" fontId="14" fillId="0" borderId="21" xfId="7" applyFont="1" applyBorder="1" applyAlignment="1">
      <alignment horizontal="center"/>
    </xf>
    <xf numFmtId="0" fontId="14" fillId="0" borderId="21" xfId="7" applyFont="1" applyBorder="1" applyAlignment="1">
      <alignment horizontal="center" vertical="center"/>
    </xf>
    <xf numFmtId="0" fontId="13" fillId="0" borderId="0" xfId="7" applyFont="1" applyAlignment="1">
      <alignment horizontal="center" wrapText="1"/>
    </xf>
    <xf numFmtId="0" fontId="18" fillId="2" borderId="22" xfId="7" applyFont="1" applyFill="1" applyBorder="1" applyAlignment="1">
      <alignment horizontal="center" vertical="center" wrapText="1"/>
    </xf>
    <xf numFmtId="0" fontId="18" fillId="2" borderId="12" xfId="7" applyFont="1" applyFill="1" applyBorder="1" applyAlignment="1">
      <alignment horizontal="center" vertical="center" wrapText="1"/>
    </xf>
    <xf numFmtId="0" fontId="17" fillId="2" borderId="11" xfId="7" applyFont="1" applyFill="1" applyBorder="1" applyAlignment="1">
      <alignment horizontal="center" vertical="center" wrapText="1"/>
    </xf>
    <xf numFmtId="0" fontId="17" fillId="2" borderId="22" xfId="7" applyFont="1" applyFill="1" applyBorder="1" applyAlignment="1">
      <alignment horizontal="center" vertical="center" wrapText="1"/>
    </xf>
    <xf numFmtId="0" fontId="11" fillId="2" borderId="20" xfId="7" applyFont="1" applyFill="1" applyBorder="1" applyAlignment="1">
      <alignment horizontal="center" vertical="center"/>
    </xf>
    <xf numFmtId="0" fontId="11" fillId="2" borderId="18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6" xfId="7" applyFont="1" applyFill="1" applyBorder="1" applyAlignment="1">
      <alignment horizontal="center" vertical="center"/>
    </xf>
    <xf numFmtId="0" fontId="29" fillId="0" borderId="0" xfId="0" applyFont="1"/>
    <xf numFmtId="0" fontId="30" fillId="0" borderId="0" xfId="80" applyFont="1"/>
    <xf numFmtId="0" fontId="31" fillId="0" borderId="0" xfId="0" applyFont="1"/>
    <xf numFmtId="0" fontId="30" fillId="0" borderId="0" xfId="80" applyFont="1" applyAlignment="1">
      <alignment horizontal="right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wrapText="1"/>
    </xf>
    <xf numFmtId="166" fontId="33" fillId="2" borderId="4" xfId="81" applyNumberFormat="1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34" fillId="0" borderId="4" xfId="81" applyNumberFormat="1" applyFont="1" applyBorder="1" applyAlignment="1">
      <alignment horizontal="center"/>
    </xf>
    <xf numFmtId="165" fontId="34" fillId="0" borderId="4" xfId="20" applyNumberFormat="1" applyFont="1" applyBorder="1" applyAlignment="1">
      <alignment horizontal="center"/>
    </xf>
    <xf numFmtId="0" fontId="34" fillId="0" borderId="6" xfId="0" applyFont="1" applyBorder="1" applyAlignment="1">
      <alignment horizontal="left" wrapText="1" indent="1"/>
    </xf>
    <xf numFmtId="166" fontId="34" fillId="0" borderId="5" xfId="81" applyNumberFormat="1" applyFont="1" applyBorder="1" applyAlignment="1">
      <alignment horizontal="center"/>
    </xf>
    <xf numFmtId="165" fontId="34" fillId="0" borderId="5" xfId="82" applyNumberFormat="1" applyFont="1" applyBorder="1" applyAlignment="1">
      <alignment horizontal="center"/>
    </xf>
    <xf numFmtId="0" fontId="34" fillId="0" borderId="9" xfId="0" applyFont="1" applyBorder="1" applyAlignment="1">
      <alignment horizontal="left" wrapText="1" indent="1"/>
    </xf>
    <xf numFmtId="165" fontId="34" fillId="0" borderId="8" xfId="20" applyNumberFormat="1" applyFont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166" fontId="33" fillId="2" borderId="4" xfId="81" applyNumberFormat="1" applyFont="1" applyFill="1" applyBorder="1" applyAlignment="1">
      <alignment horizontal="center" vertical="center"/>
    </xf>
    <xf numFmtId="165" fontId="33" fillId="2" borderId="4" xfId="20" applyNumberFormat="1" applyFont="1" applyFill="1" applyBorder="1" applyAlignment="1">
      <alignment horizontal="center" vertical="center"/>
    </xf>
    <xf numFmtId="0" fontId="34" fillId="0" borderId="7" xfId="80" applyFont="1" applyBorder="1"/>
    <xf numFmtId="0" fontId="30" fillId="0" borderId="7" xfId="80" applyFont="1" applyBorder="1"/>
    <xf numFmtId="166" fontId="30" fillId="0" borderId="0" xfId="80" applyNumberFormat="1" applyFont="1"/>
    <xf numFmtId="0" fontId="30" fillId="0" borderId="0" xfId="0" applyFont="1"/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884A4A9A-868F-4B98-93D8-CEEA0AF81D16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89FF2B7B-ADFE-4C03-B6DA-3B5489396DCD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6 2" xfId="82" xr:uid="{78F75FA8-EDB8-4A94-A819-47ACCCF69FF2}"/>
    <cellStyle name="Procentowy 7" xfId="51" xr:uid="{B4325FA4-0A44-40C5-914F-5E86E0C1D91E}"/>
  </cellStyles>
  <dxfs count="115"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C754-B964-4A64-8675-17B03ADF5865}">
  <dimension ref="A1:IV28"/>
  <sheetViews>
    <sheetView showGridLines="0" tabSelected="1" workbookViewId="0"/>
  </sheetViews>
  <sheetFormatPr defaultColWidth="9.1796875" defaultRowHeight="14" x14ac:dyDescent="0.3"/>
  <cols>
    <col min="1" max="1" width="1.1796875" style="90" customWidth="1"/>
    <col min="2" max="2" width="28.81640625" style="90" customWidth="1"/>
    <col min="3" max="5" width="11.1796875" style="90" customWidth="1"/>
    <col min="6" max="7" width="14" style="90" customWidth="1"/>
    <col min="8" max="8" width="11.81640625" style="90" customWidth="1"/>
    <col min="9" max="16384" width="9.1796875" style="90"/>
  </cols>
  <sheetData>
    <row r="1" spans="1:256" x14ac:dyDescent="0.3">
      <c r="A1" s="89"/>
      <c r="C1" s="91"/>
      <c r="E1" s="89"/>
      <c r="F1" s="89"/>
      <c r="G1" s="89"/>
      <c r="H1" s="39">
        <v>46206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</row>
    <row r="2" spans="1:256" ht="15.75" customHeight="1" x14ac:dyDescent="0.3">
      <c r="H2" s="92"/>
    </row>
    <row r="3" spans="1:256" ht="24.75" customHeight="1" x14ac:dyDescent="0.3">
      <c r="B3" s="93" t="s">
        <v>186</v>
      </c>
      <c r="C3" s="94"/>
      <c r="D3" s="94"/>
      <c r="E3" s="94"/>
      <c r="F3" s="94"/>
      <c r="G3" s="94"/>
      <c r="H3" s="95"/>
    </row>
    <row r="4" spans="1:256" ht="30" customHeight="1" x14ac:dyDescent="0.3">
      <c r="B4" s="96"/>
      <c r="C4" s="97" t="s">
        <v>195</v>
      </c>
      <c r="D4" s="97" t="s">
        <v>196</v>
      </c>
      <c r="E4" s="98" t="s">
        <v>187</v>
      </c>
      <c r="F4" s="97" t="s">
        <v>197</v>
      </c>
      <c r="G4" s="97" t="s">
        <v>198</v>
      </c>
      <c r="H4" s="98" t="s">
        <v>187</v>
      </c>
    </row>
    <row r="5" spans="1:256" ht="24.75" customHeight="1" x14ac:dyDescent="0.3">
      <c r="B5" s="99" t="s">
        <v>188</v>
      </c>
      <c r="C5" s="100">
        <v>58979</v>
      </c>
      <c r="D5" s="100">
        <v>49586</v>
      </c>
      <c r="E5" s="101">
        <v>0.18942846771266075</v>
      </c>
      <c r="F5" s="100">
        <v>312033</v>
      </c>
      <c r="G5" s="100">
        <v>285310</v>
      </c>
      <c r="H5" s="101">
        <v>9.366303319196656E-2</v>
      </c>
    </row>
    <row r="6" spans="1:256" ht="24.75" customHeight="1" x14ac:dyDescent="0.3">
      <c r="B6" s="99" t="s">
        <v>189</v>
      </c>
      <c r="C6" s="100">
        <v>7463</v>
      </c>
      <c r="D6" s="100">
        <v>5949</v>
      </c>
      <c r="E6" s="101">
        <v>0.25449655404269622</v>
      </c>
      <c r="F6" s="100">
        <v>37819</v>
      </c>
      <c r="G6" s="100">
        <v>33069</v>
      </c>
      <c r="H6" s="101">
        <v>0.14363905772778129</v>
      </c>
    </row>
    <row r="7" spans="1:256" ht="24.75" customHeight="1" x14ac:dyDescent="0.3">
      <c r="B7" s="102" t="s">
        <v>190</v>
      </c>
      <c r="C7" s="103">
        <f>C6-C8</f>
        <v>7184</v>
      </c>
      <c r="D7" s="103">
        <f>D6-D8</f>
        <v>5688</v>
      </c>
      <c r="E7" s="104">
        <f>C7/D7-1</f>
        <v>0.26300984528832627</v>
      </c>
      <c r="F7" s="103">
        <f>F6-F8</f>
        <v>36404</v>
      </c>
      <c r="G7" s="103">
        <f>G6-G8</f>
        <v>31785</v>
      </c>
      <c r="H7" s="104">
        <f>F7/G7-1</f>
        <v>0.14532011955324831</v>
      </c>
    </row>
    <row r="8" spans="1:256" ht="24.75" customHeight="1" x14ac:dyDescent="0.3">
      <c r="B8" s="105" t="s">
        <v>191</v>
      </c>
      <c r="C8" s="103">
        <v>279</v>
      </c>
      <c r="D8" s="103">
        <v>261</v>
      </c>
      <c r="E8" s="106">
        <v>6.8965517241379226E-2</v>
      </c>
      <c r="F8" s="103">
        <v>1415</v>
      </c>
      <c r="G8" s="103">
        <v>1284</v>
      </c>
      <c r="H8" s="106">
        <v>0.10202492211837999</v>
      </c>
    </row>
    <row r="9" spans="1:256" ht="25.5" customHeight="1" x14ac:dyDescent="0.3">
      <c r="B9" s="107" t="s">
        <v>192</v>
      </c>
      <c r="C9" s="108">
        <v>66442</v>
      </c>
      <c r="D9" s="108">
        <v>55535</v>
      </c>
      <c r="E9" s="109">
        <v>0.19639866750697754</v>
      </c>
      <c r="F9" s="108">
        <v>349852</v>
      </c>
      <c r="G9" s="108">
        <v>318379</v>
      </c>
      <c r="H9" s="109">
        <v>9.8853881694458412E-2</v>
      </c>
    </row>
    <row r="10" spans="1:256" x14ac:dyDescent="0.3">
      <c r="B10" s="110" t="s">
        <v>193</v>
      </c>
      <c r="C10" s="111"/>
      <c r="D10" s="111"/>
      <c r="E10" s="111"/>
      <c r="F10" s="111"/>
      <c r="G10" s="111"/>
      <c r="H10" s="111"/>
    </row>
    <row r="11" spans="1:256" x14ac:dyDescent="0.3">
      <c r="B11" s="45" t="s">
        <v>194</v>
      </c>
      <c r="F11" s="112"/>
      <c r="G11" s="112"/>
    </row>
    <row r="28" spans="2:2" x14ac:dyDescent="0.3">
      <c r="B28" s="113"/>
    </row>
  </sheetData>
  <mergeCells count="1">
    <mergeCell ref="B3:H3"/>
  </mergeCells>
  <conditionalFormatting sqref="E5:E9 H5:H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>
      <selection activeCell="B1" sqref="B1"/>
    </sheetView>
  </sheetViews>
  <sheetFormatPr defaultColWidth="9.1796875" defaultRowHeight="14.5" x14ac:dyDescent="0.35"/>
  <cols>
    <col min="1" max="1" width="1.54296875" style="4" customWidth="1"/>
    <col min="2" max="2" width="8.1796875" style="4" customWidth="1"/>
    <col min="3" max="3" width="19.453125" style="4" customWidth="1"/>
    <col min="4" max="12" width="10.54296875" style="4" customWidth="1"/>
    <col min="13" max="13" width="3.1796875" customWidth="1"/>
    <col min="14" max="14" width="3.1796875" style="4" customWidth="1"/>
    <col min="15" max="16" width="14.81640625" style="4" customWidth="1"/>
    <col min="17" max="22" width="12.26953125" style="4" customWidth="1"/>
    <col min="23" max="16384" width="9.1796875" style="4"/>
  </cols>
  <sheetData>
    <row r="1" spans="2:22" x14ac:dyDescent="0.35">
      <c r="B1" s="4" t="s">
        <v>3</v>
      </c>
      <c r="D1" s="2"/>
      <c r="L1" s="39"/>
      <c r="V1" s="44">
        <v>46206</v>
      </c>
    </row>
    <row r="2" spans="2:22" ht="14.5" customHeight="1" x14ac:dyDescent="0.35">
      <c r="B2" s="46" t="s">
        <v>170</v>
      </c>
      <c r="C2" s="46"/>
      <c r="D2" s="46"/>
      <c r="E2" s="46"/>
      <c r="F2" s="46"/>
      <c r="G2" s="46"/>
      <c r="H2" s="46"/>
      <c r="I2" s="46"/>
      <c r="J2" s="46"/>
      <c r="K2" s="46"/>
      <c r="L2" s="46"/>
      <c r="N2" s="32"/>
      <c r="O2" s="46" t="s">
        <v>132</v>
      </c>
      <c r="P2" s="46"/>
      <c r="Q2" s="46"/>
      <c r="R2" s="46"/>
      <c r="S2" s="46"/>
      <c r="T2" s="46"/>
      <c r="U2" s="46"/>
      <c r="V2" s="46"/>
    </row>
    <row r="3" spans="2:22" ht="14.5" customHeight="1" thickBot="1" x14ac:dyDescent="0.4">
      <c r="B3" s="79" t="s">
        <v>171</v>
      </c>
      <c r="C3" s="79"/>
      <c r="D3" s="79"/>
      <c r="E3" s="79"/>
      <c r="F3" s="79"/>
      <c r="G3" s="79"/>
      <c r="H3" s="79"/>
      <c r="I3" s="79"/>
      <c r="J3" s="79"/>
      <c r="K3" s="79"/>
      <c r="L3" s="79"/>
      <c r="N3" s="32"/>
      <c r="O3" s="65" t="s">
        <v>133</v>
      </c>
      <c r="P3" s="65"/>
      <c r="Q3" s="65"/>
      <c r="R3" s="65"/>
      <c r="S3" s="65"/>
      <c r="T3" s="65"/>
      <c r="U3" s="65"/>
      <c r="V3" s="65"/>
    </row>
    <row r="4" spans="2:22" ht="14.5" customHeight="1" x14ac:dyDescent="0.35">
      <c r="B4" s="76" t="s">
        <v>0</v>
      </c>
      <c r="C4" s="47" t="s">
        <v>1</v>
      </c>
      <c r="D4" s="49" t="s">
        <v>150</v>
      </c>
      <c r="E4" s="50"/>
      <c r="F4" s="50"/>
      <c r="G4" s="50"/>
      <c r="H4" s="50"/>
      <c r="I4" s="51"/>
      <c r="J4" s="49" t="s">
        <v>147</v>
      </c>
      <c r="K4" s="50"/>
      <c r="L4" s="51"/>
      <c r="O4" s="76" t="s">
        <v>0</v>
      </c>
      <c r="P4" s="47" t="s">
        <v>39</v>
      </c>
      <c r="Q4" s="49" t="s">
        <v>160</v>
      </c>
      <c r="R4" s="50"/>
      <c r="S4" s="50"/>
      <c r="T4" s="50"/>
      <c r="U4" s="50"/>
      <c r="V4" s="51"/>
    </row>
    <row r="5" spans="2:22" ht="14.5" customHeight="1" thickBot="1" x14ac:dyDescent="0.4">
      <c r="B5" s="77"/>
      <c r="C5" s="48"/>
      <c r="D5" s="52" t="s">
        <v>151</v>
      </c>
      <c r="E5" s="53"/>
      <c r="F5" s="53"/>
      <c r="G5" s="53"/>
      <c r="H5" s="53"/>
      <c r="I5" s="54"/>
      <c r="J5" s="52" t="s">
        <v>148</v>
      </c>
      <c r="K5" s="53"/>
      <c r="L5" s="54"/>
      <c r="O5" s="77"/>
      <c r="P5" s="48"/>
      <c r="Q5" s="52" t="s">
        <v>155</v>
      </c>
      <c r="R5" s="53"/>
      <c r="S5" s="53"/>
      <c r="T5" s="53"/>
      <c r="U5" s="53"/>
      <c r="V5" s="54"/>
    </row>
    <row r="6" spans="2:22" ht="14.5" customHeight="1" x14ac:dyDescent="0.35">
      <c r="B6" s="77"/>
      <c r="C6" s="48"/>
      <c r="D6" s="55">
        <v>2026</v>
      </c>
      <c r="E6" s="56"/>
      <c r="F6" s="55">
        <v>2025</v>
      </c>
      <c r="G6" s="56"/>
      <c r="H6" s="59" t="s">
        <v>5</v>
      </c>
      <c r="I6" s="59" t="s">
        <v>42</v>
      </c>
      <c r="J6" s="59">
        <v>2026</v>
      </c>
      <c r="K6" s="59" t="s">
        <v>152</v>
      </c>
      <c r="L6" s="72" t="s">
        <v>158</v>
      </c>
      <c r="O6" s="77"/>
      <c r="P6" s="48"/>
      <c r="Q6" s="55">
        <v>2026</v>
      </c>
      <c r="R6" s="56"/>
      <c r="S6" s="55">
        <v>2025</v>
      </c>
      <c r="T6" s="56"/>
      <c r="U6" s="59" t="s">
        <v>5</v>
      </c>
      <c r="V6" s="72" t="s">
        <v>56</v>
      </c>
    </row>
    <row r="7" spans="2:22" ht="14.5" customHeight="1" thickBot="1" x14ac:dyDescent="0.4">
      <c r="B7" s="74" t="s">
        <v>6</v>
      </c>
      <c r="C7" s="61" t="s">
        <v>7</v>
      </c>
      <c r="D7" s="57"/>
      <c r="E7" s="58"/>
      <c r="F7" s="57"/>
      <c r="G7" s="58"/>
      <c r="H7" s="60"/>
      <c r="I7" s="60"/>
      <c r="J7" s="60"/>
      <c r="K7" s="60"/>
      <c r="L7" s="73"/>
      <c r="O7" s="74" t="s">
        <v>6</v>
      </c>
      <c r="P7" s="61" t="s">
        <v>39</v>
      </c>
      <c r="Q7" s="57"/>
      <c r="R7" s="58"/>
      <c r="S7" s="57"/>
      <c r="T7" s="58"/>
      <c r="U7" s="60"/>
      <c r="V7" s="73"/>
    </row>
    <row r="8" spans="2:22" ht="14.5" customHeight="1" x14ac:dyDescent="0.35">
      <c r="B8" s="74"/>
      <c r="C8" s="61"/>
      <c r="D8" s="7" t="s">
        <v>8</v>
      </c>
      <c r="E8" s="8" t="s">
        <v>2</v>
      </c>
      <c r="F8" s="7" t="s">
        <v>8</v>
      </c>
      <c r="G8" s="8" t="s">
        <v>2</v>
      </c>
      <c r="H8" s="63" t="s">
        <v>9</v>
      </c>
      <c r="I8" s="63" t="s">
        <v>43</v>
      </c>
      <c r="J8" s="63" t="s">
        <v>8</v>
      </c>
      <c r="K8" s="63" t="s">
        <v>153</v>
      </c>
      <c r="L8" s="68" t="s">
        <v>159</v>
      </c>
      <c r="O8" s="74"/>
      <c r="P8" s="61"/>
      <c r="Q8" s="7" t="s">
        <v>8</v>
      </c>
      <c r="R8" s="8" t="s">
        <v>2</v>
      </c>
      <c r="S8" s="7" t="s">
        <v>8</v>
      </c>
      <c r="T8" s="8" t="s">
        <v>2</v>
      </c>
      <c r="U8" s="63" t="s">
        <v>9</v>
      </c>
      <c r="V8" s="68" t="s">
        <v>57</v>
      </c>
    </row>
    <row r="9" spans="2:22" ht="14.5" customHeight="1" thickBot="1" x14ac:dyDescent="0.4">
      <c r="B9" s="75"/>
      <c r="C9" s="62"/>
      <c r="D9" s="10" t="s">
        <v>10</v>
      </c>
      <c r="E9" s="11" t="s">
        <v>11</v>
      </c>
      <c r="F9" s="10" t="s">
        <v>10</v>
      </c>
      <c r="G9" s="11" t="s">
        <v>11</v>
      </c>
      <c r="H9" s="64"/>
      <c r="I9" s="64"/>
      <c r="J9" s="64" t="s">
        <v>10</v>
      </c>
      <c r="K9" s="64"/>
      <c r="L9" s="69"/>
      <c r="O9" s="75"/>
      <c r="P9" s="62"/>
      <c r="Q9" s="10" t="s">
        <v>10</v>
      </c>
      <c r="R9" s="11" t="s">
        <v>11</v>
      </c>
      <c r="S9" s="10" t="s">
        <v>10</v>
      </c>
      <c r="T9" s="11" t="s">
        <v>11</v>
      </c>
      <c r="U9" s="64"/>
      <c r="V9" s="69"/>
    </row>
    <row r="10" spans="2:22" ht="14.25" customHeight="1" thickBot="1" x14ac:dyDescent="0.4">
      <c r="B10" s="13">
        <v>1</v>
      </c>
      <c r="C10" s="14" t="s">
        <v>19</v>
      </c>
      <c r="D10" s="15">
        <v>6807</v>
      </c>
      <c r="E10" s="16">
        <v>0.11541396090133776</v>
      </c>
      <c r="F10" s="15">
        <v>6527</v>
      </c>
      <c r="G10" s="16">
        <v>0.13162989553503004</v>
      </c>
      <c r="H10" s="17">
        <v>4.2898728359123561E-2</v>
      </c>
      <c r="I10" s="34">
        <v>0</v>
      </c>
      <c r="J10" s="15">
        <v>6767</v>
      </c>
      <c r="K10" s="17">
        <v>5.9110388650804868E-3</v>
      </c>
      <c r="L10" s="34">
        <v>0</v>
      </c>
      <c r="O10" s="13">
        <v>1</v>
      </c>
      <c r="P10" s="14" t="s">
        <v>19</v>
      </c>
      <c r="Q10" s="15">
        <v>43918</v>
      </c>
      <c r="R10" s="16">
        <v>0.14074793371213942</v>
      </c>
      <c r="S10" s="15">
        <v>45352</v>
      </c>
      <c r="T10" s="16">
        <v>0.15895692404752726</v>
      </c>
      <c r="U10" s="17">
        <v>-3.1619333215734735E-2</v>
      </c>
      <c r="V10" s="34">
        <v>0</v>
      </c>
    </row>
    <row r="11" spans="2:22" ht="14.5" customHeight="1" thickBot="1" x14ac:dyDescent="0.4">
      <c r="B11" s="18">
        <v>2</v>
      </c>
      <c r="C11" s="19" t="s">
        <v>17</v>
      </c>
      <c r="D11" s="20">
        <v>6354</v>
      </c>
      <c r="E11" s="21">
        <v>0.10773326099120026</v>
      </c>
      <c r="F11" s="20">
        <v>6268</v>
      </c>
      <c r="G11" s="21">
        <v>0.12640664703747026</v>
      </c>
      <c r="H11" s="22">
        <v>1.3720485003190896E-2</v>
      </c>
      <c r="I11" s="35">
        <v>0</v>
      </c>
      <c r="J11" s="20">
        <v>4985</v>
      </c>
      <c r="K11" s="22">
        <v>0.27462387161484458</v>
      </c>
      <c r="L11" s="35">
        <v>0</v>
      </c>
      <c r="O11" s="18">
        <v>2</v>
      </c>
      <c r="P11" s="19" t="s">
        <v>17</v>
      </c>
      <c r="Q11" s="20">
        <v>32855</v>
      </c>
      <c r="R11" s="21">
        <v>0.10529335038281207</v>
      </c>
      <c r="S11" s="20">
        <v>30201</v>
      </c>
      <c r="T11" s="21">
        <v>0.10585328239458834</v>
      </c>
      <c r="U11" s="22">
        <v>8.7877884838250431E-2</v>
      </c>
      <c r="V11" s="35">
        <v>0</v>
      </c>
    </row>
    <row r="12" spans="2:22" ht="14.5" customHeight="1" thickBot="1" x14ac:dyDescent="0.4">
      <c r="B12" s="13">
        <v>3</v>
      </c>
      <c r="C12" s="14" t="s">
        <v>18</v>
      </c>
      <c r="D12" s="15">
        <v>4415</v>
      </c>
      <c r="E12" s="16">
        <v>7.4857152545821398E-2</v>
      </c>
      <c r="F12" s="15">
        <v>3349</v>
      </c>
      <c r="G12" s="16">
        <v>6.7539224781188234E-2</v>
      </c>
      <c r="H12" s="17">
        <v>0.31830397133472688</v>
      </c>
      <c r="I12" s="34">
        <v>0</v>
      </c>
      <c r="J12" s="15">
        <v>3733</v>
      </c>
      <c r="K12" s="17">
        <v>0.18269488347173857</v>
      </c>
      <c r="L12" s="34">
        <v>0</v>
      </c>
      <c r="O12" s="13">
        <v>3</v>
      </c>
      <c r="P12" s="14" t="s">
        <v>18</v>
      </c>
      <c r="Q12" s="15">
        <v>22701</v>
      </c>
      <c r="R12" s="16">
        <v>7.2751920469950299E-2</v>
      </c>
      <c r="S12" s="15">
        <v>20480</v>
      </c>
      <c r="T12" s="16">
        <v>7.1781570922855836E-2</v>
      </c>
      <c r="U12" s="17">
        <v>0.10844726562499996</v>
      </c>
      <c r="V12" s="34">
        <v>0</v>
      </c>
    </row>
    <row r="13" spans="2:22" ht="14.5" customHeight="1" thickBot="1" x14ac:dyDescent="0.4">
      <c r="B13" s="18">
        <v>4</v>
      </c>
      <c r="C13" s="19" t="s">
        <v>22</v>
      </c>
      <c r="D13" s="20">
        <v>2987</v>
      </c>
      <c r="E13" s="21">
        <v>5.0645144882076672E-2</v>
      </c>
      <c r="F13" s="20">
        <v>2748</v>
      </c>
      <c r="G13" s="21">
        <v>5.5418868228935589E-2</v>
      </c>
      <c r="H13" s="22">
        <v>8.6972343522561779E-2</v>
      </c>
      <c r="I13" s="35">
        <v>1</v>
      </c>
      <c r="J13" s="20">
        <v>2583</v>
      </c>
      <c r="K13" s="22">
        <v>0.15640727835849777</v>
      </c>
      <c r="L13" s="35">
        <v>1</v>
      </c>
      <c r="O13" s="18">
        <v>4</v>
      </c>
      <c r="P13" s="19" t="s">
        <v>16</v>
      </c>
      <c r="Q13" s="20">
        <v>16715</v>
      </c>
      <c r="R13" s="21">
        <v>5.3568052097053835E-2</v>
      </c>
      <c r="S13" s="20">
        <v>14876</v>
      </c>
      <c r="T13" s="21">
        <v>5.2139777785566575E-2</v>
      </c>
      <c r="U13" s="22">
        <v>0.12362194138209204</v>
      </c>
      <c r="V13" s="35">
        <v>1</v>
      </c>
    </row>
    <row r="14" spans="2:22" ht="14.5" customHeight="1" thickBot="1" x14ac:dyDescent="0.4">
      <c r="B14" s="13">
        <v>5</v>
      </c>
      <c r="C14" s="14" t="s">
        <v>16</v>
      </c>
      <c r="D14" s="15">
        <v>2970</v>
      </c>
      <c r="E14" s="16">
        <v>5.0356906695603519E-2</v>
      </c>
      <c r="F14" s="15">
        <v>2746</v>
      </c>
      <c r="G14" s="16">
        <v>5.5378534263703462E-2</v>
      </c>
      <c r="H14" s="17">
        <v>8.1573197378004281E-2</v>
      </c>
      <c r="I14" s="34">
        <v>1</v>
      </c>
      <c r="J14" s="15">
        <v>2747</v>
      </c>
      <c r="K14" s="17">
        <v>8.1179468511102915E-2</v>
      </c>
      <c r="L14" s="34">
        <v>-1</v>
      </c>
      <c r="O14" s="13">
        <v>5</v>
      </c>
      <c r="P14" s="14" t="s">
        <v>22</v>
      </c>
      <c r="Q14" s="15">
        <v>15312</v>
      </c>
      <c r="R14" s="16">
        <v>4.9071732797492572E-2</v>
      </c>
      <c r="S14" s="15">
        <v>16171</v>
      </c>
      <c r="T14" s="16">
        <v>5.6678700361010831E-2</v>
      </c>
      <c r="U14" s="17">
        <v>-5.31197823263867E-2</v>
      </c>
      <c r="V14" s="34">
        <v>-1</v>
      </c>
    </row>
    <row r="15" spans="2:22" ht="14.5" customHeight="1" thickBot="1" x14ac:dyDescent="0.4">
      <c r="B15" s="18">
        <v>6</v>
      </c>
      <c r="C15" s="19" t="s">
        <v>31</v>
      </c>
      <c r="D15" s="20">
        <v>2727</v>
      </c>
      <c r="E15" s="21">
        <v>4.6236796147781416E-2</v>
      </c>
      <c r="F15" s="20">
        <v>2593</v>
      </c>
      <c r="G15" s="21">
        <v>5.2292985923446132E-2</v>
      </c>
      <c r="H15" s="22">
        <v>5.1677593521018084E-2</v>
      </c>
      <c r="I15" s="35">
        <v>1</v>
      </c>
      <c r="J15" s="20">
        <v>2154</v>
      </c>
      <c r="K15" s="22">
        <v>0.26601671309192199</v>
      </c>
      <c r="L15" s="35">
        <v>0</v>
      </c>
      <c r="O15" s="18">
        <v>6</v>
      </c>
      <c r="P15" s="19" t="s">
        <v>32</v>
      </c>
      <c r="Q15" s="20">
        <v>14240</v>
      </c>
      <c r="R15" s="21">
        <v>4.5636198735390168E-2</v>
      </c>
      <c r="S15" s="20">
        <v>14358</v>
      </c>
      <c r="T15" s="21">
        <v>5.0324208755388879E-2</v>
      </c>
      <c r="U15" s="22">
        <v>-8.2184148210057151E-3</v>
      </c>
      <c r="V15" s="35">
        <v>1</v>
      </c>
    </row>
    <row r="16" spans="2:22" ht="14.5" customHeight="1" thickBot="1" x14ac:dyDescent="0.4">
      <c r="B16" s="13">
        <v>7</v>
      </c>
      <c r="C16" s="14" t="s">
        <v>29</v>
      </c>
      <c r="D16" s="15">
        <v>2554</v>
      </c>
      <c r="E16" s="16">
        <v>4.3303548720731111E-2</v>
      </c>
      <c r="F16" s="15">
        <v>2096</v>
      </c>
      <c r="G16" s="16">
        <v>4.2269995563263822E-2</v>
      </c>
      <c r="H16" s="17">
        <v>0.21851145038167941</v>
      </c>
      <c r="I16" s="34">
        <v>2</v>
      </c>
      <c r="J16" s="15">
        <v>2021</v>
      </c>
      <c r="K16" s="17">
        <v>0.26373082632360223</v>
      </c>
      <c r="L16" s="34">
        <v>1</v>
      </c>
      <c r="O16" s="13">
        <v>7</v>
      </c>
      <c r="P16" s="14" t="s">
        <v>31</v>
      </c>
      <c r="Q16" s="15">
        <v>14085</v>
      </c>
      <c r="R16" s="16">
        <v>4.5139456403649615E-2</v>
      </c>
      <c r="S16" s="15">
        <v>13858</v>
      </c>
      <c r="T16" s="16">
        <v>4.8571728996530089E-2</v>
      </c>
      <c r="U16" s="17">
        <v>1.6380430076490038E-2</v>
      </c>
      <c r="V16" s="34">
        <v>1</v>
      </c>
    </row>
    <row r="17" spans="2:22" ht="14.5" customHeight="1" thickBot="1" x14ac:dyDescent="0.4">
      <c r="B17" s="18">
        <v>8</v>
      </c>
      <c r="C17" s="19" t="s">
        <v>24</v>
      </c>
      <c r="D17" s="20">
        <v>2461</v>
      </c>
      <c r="E17" s="21">
        <v>4.1726716288848574E-2</v>
      </c>
      <c r="F17" s="20">
        <v>2790</v>
      </c>
      <c r="G17" s="21">
        <v>5.626588149881015E-2</v>
      </c>
      <c r="H17" s="22">
        <v>-0.11792114695340505</v>
      </c>
      <c r="I17" s="35">
        <v>-4</v>
      </c>
      <c r="J17" s="20">
        <v>1885</v>
      </c>
      <c r="K17" s="22">
        <v>0.30557029177718831</v>
      </c>
      <c r="L17" s="35">
        <v>2</v>
      </c>
      <c r="O17" s="18">
        <v>8</v>
      </c>
      <c r="P17" s="19" t="s">
        <v>23</v>
      </c>
      <c r="Q17" s="20">
        <v>12944</v>
      </c>
      <c r="R17" s="21">
        <v>4.1482791884191739E-2</v>
      </c>
      <c r="S17" s="20">
        <v>14482</v>
      </c>
      <c r="T17" s="21">
        <v>5.0758823735585851E-2</v>
      </c>
      <c r="U17" s="22">
        <v>-0.10620080099433782</v>
      </c>
      <c r="V17" s="35">
        <v>-2</v>
      </c>
    </row>
    <row r="18" spans="2:22" ht="14.5" customHeight="1" thickBot="1" x14ac:dyDescent="0.4">
      <c r="B18" s="13">
        <v>9</v>
      </c>
      <c r="C18" s="14" t="s">
        <v>23</v>
      </c>
      <c r="D18" s="15">
        <v>2456</v>
      </c>
      <c r="E18" s="16">
        <v>4.1641940351650586E-2</v>
      </c>
      <c r="F18" s="15">
        <v>2529</v>
      </c>
      <c r="G18" s="16">
        <v>5.1002299036018231E-2</v>
      </c>
      <c r="H18" s="17">
        <v>-2.8865164096480878E-2</v>
      </c>
      <c r="I18" s="34">
        <v>-1</v>
      </c>
      <c r="J18" s="15">
        <v>2146</v>
      </c>
      <c r="K18" s="17">
        <v>0.14445479962721341</v>
      </c>
      <c r="L18" s="34">
        <v>-2</v>
      </c>
      <c r="O18" s="13">
        <v>9</v>
      </c>
      <c r="P18" s="14" t="s">
        <v>29</v>
      </c>
      <c r="Q18" s="15">
        <v>11220</v>
      </c>
      <c r="R18" s="16">
        <v>3.5957735239541974E-2</v>
      </c>
      <c r="S18" s="15">
        <v>10502</v>
      </c>
      <c r="T18" s="16">
        <v>3.6809084855069923E-2</v>
      </c>
      <c r="U18" s="17">
        <v>6.8367929918110804E-2</v>
      </c>
      <c r="V18" s="34">
        <v>1</v>
      </c>
    </row>
    <row r="19" spans="2:22" ht="14.5" customHeight="1" thickBot="1" x14ac:dyDescent="0.4">
      <c r="B19" s="18">
        <v>10</v>
      </c>
      <c r="C19" s="19" t="s">
        <v>32</v>
      </c>
      <c r="D19" s="20">
        <v>2196</v>
      </c>
      <c r="E19" s="21">
        <v>3.723359161735533E-2</v>
      </c>
      <c r="F19" s="20">
        <v>1940</v>
      </c>
      <c r="G19" s="21">
        <v>3.9123946275158313E-2</v>
      </c>
      <c r="H19" s="22">
        <v>0.13195876288659791</v>
      </c>
      <c r="I19" s="35">
        <v>0</v>
      </c>
      <c r="J19" s="20">
        <v>1931</v>
      </c>
      <c r="K19" s="22">
        <v>0.13723459347488354</v>
      </c>
      <c r="L19" s="35">
        <v>-1</v>
      </c>
      <c r="O19" s="18">
        <v>10</v>
      </c>
      <c r="P19" s="19" t="s">
        <v>33</v>
      </c>
      <c r="Q19" s="20">
        <v>10564</v>
      </c>
      <c r="R19" s="21">
        <v>3.3855393500046467E-2</v>
      </c>
      <c r="S19" s="20">
        <v>10485</v>
      </c>
      <c r="T19" s="21">
        <v>3.6749500543268726E-2</v>
      </c>
      <c r="U19" s="22">
        <v>7.5345731998093246E-3</v>
      </c>
      <c r="V19" s="35">
        <v>1</v>
      </c>
    </row>
    <row r="20" spans="2:22" ht="14.5" customHeight="1" thickBot="1" x14ac:dyDescent="0.4">
      <c r="B20" s="13">
        <v>11</v>
      </c>
      <c r="C20" s="14" t="s">
        <v>73</v>
      </c>
      <c r="D20" s="15">
        <v>2023</v>
      </c>
      <c r="E20" s="16">
        <v>3.4300344190305025E-2</v>
      </c>
      <c r="F20" s="15">
        <v>828</v>
      </c>
      <c r="G20" s="16">
        <v>1.6698261606098497E-2</v>
      </c>
      <c r="H20" s="17">
        <v>1.4432367149758454</v>
      </c>
      <c r="I20" s="34">
        <v>6</v>
      </c>
      <c r="J20" s="15">
        <v>1723</v>
      </c>
      <c r="K20" s="17">
        <v>0.17411491584445726</v>
      </c>
      <c r="L20" s="34">
        <v>0</v>
      </c>
      <c r="O20" s="13">
        <v>11</v>
      </c>
      <c r="P20" s="14" t="s">
        <v>24</v>
      </c>
      <c r="Q20" s="15">
        <v>9873</v>
      </c>
      <c r="R20" s="16">
        <v>3.1640884137254716E-2</v>
      </c>
      <c r="S20" s="15">
        <v>10990</v>
      </c>
      <c r="T20" s="16">
        <v>3.8519505099716099E-2</v>
      </c>
      <c r="U20" s="17">
        <v>-0.10163785259326663</v>
      </c>
      <c r="V20" s="34">
        <v>-2</v>
      </c>
    </row>
    <row r="21" spans="2:22" ht="14.5" customHeight="1" thickBot="1" x14ac:dyDescent="0.4">
      <c r="B21" s="18">
        <v>12</v>
      </c>
      <c r="C21" s="19" t="s">
        <v>33</v>
      </c>
      <c r="D21" s="20">
        <v>1689</v>
      </c>
      <c r="E21" s="21">
        <v>2.8637311585479577E-2</v>
      </c>
      <c r="F21" s="20">
        <v>1719</v>
      </c>
      <c r="G21" s="21">
        <v>3.4667043117008835E-2</v>
      </c>
      <c r="H21" s="22">
        <v>-1.7452006980802848E-2</v>
      </c>
      <c r="I21" s="35">
        <v>-1</v>
      </c>
      <c r="J21" s="20">
        <v>1358</v>
      </c>
      <c r="K21" s="22">
        <v>0.24374079528718706</v>
      </c>
      <c r="L21" s="35">
        <v>0</v>
      </c>
      <c r="O21" s="18">
        <v>12</v>
      </c>
      <c r="P21" s="19" t="s">
        <v>73</v>
      </c>
      <c r="Q21" s="20">
        <v>9191</v>
      </c>
      <c r="R21" s="21">
        <v>2.9455217877596279E-2</v>
      </c>
      <c r="S21" s="20">
        <v>6286</v>
      </c>
      <c r="T21" s="21">
        <v>2.2032175528372649E-2</v>
      </c>
      <c r="U21" s="22">
        <v>0.46213808463251671</v>
      </c>
      <c r="V21" s="35">
        <v>2</v>
      </c>
    </row>
    <row r="22" spans="2:22" ht="14.25" customHeight="1" thickBot="1" x14ac:dyDescent="0.4">
      <c r="B22" s="13">
        <v>13</v>
      </c>
      <c r="C22" s="14" t="s">
        <v>94</v>
      </c>
      <c r="D22" s="15">
        <v>1399</v>
      </c>
      <c r="E22" s="16">
        <v>2.3720307227996406E-2</v>
      </c>
      <c r="F22" s="15">
        <v>527</v>
      </c>
      <c r="G22" s="16">
        <v>1.0627999838664139E-2</v>
      </c>
      <c r="H22" s="17">
        <v>1.6546489563567364</v>
      </c>
      <c r="I22" s="34">
        <v>9</v>
      </c>
      <c r="J22" s="15">
        <v>753</v>
      </c>
      <c r="K22" s="17">
        <v>0.85790172642762275</v>
      </c>
      <c r="L22" s="34">
        <v>9</v>
      </c>
      <c r="O22" s="13">
        <v>13</v>
      </c>
      <c r="P22" s="14" t="s">
        <v>88</v>
      </c>
      <c r="Q22" s="15">
        <v>7143</v>
      </c>
      <c r="R22" s="16">
        <v>2.2891809520146907E-2</v>
      </c>
      <c r="S22" s="15">
        <v>3198</v>
      </c>
      <c r="T22" s="16">
        <v>1.120886053766079E-2</v>
      </c>
      <c r="U22" s="17">
        <v>1.2335834896810507</v>
      </c>
      <c r="V22" s="34">
        <v>8</v>
      </c>
    </row>
    <row r="23" spans="2:22" ht="14.25" customHeight="1" thickBot="1" x14ac:dyDescent="0.4">
      <c r="B23" s="18">
        <v>14</v>
      </c>
      <c r="C23" s="19" t="s">
        <v>88</v>
      </c>
      <c r="D23" s="20">
        <v>1396</v>
      </c>
      <c r="E23" s="21">
        <v>2.3669441665677613E-2</v>
      </c>
      <c r="F23" s="20">
        <v>722</v>
      </c>
      <c r="G23" s="21">
        <v>1.4560561448796031E-2</v>
      </c>
      <c r="H23" s="22">
        <v>0.93351800554016617</v>
      </c>
      <c r="I23" s="35">
        <v>6</v>
      </c>
      <c r="J23" s="20">
        <v>973</v>
      </c>
      <c r="K23" s="22">
        <v>0.43473792394655697</v>
      </c>
      <c r="L23" s="35">
        <v>3</v>
      </c>
      <c r="O23" s="18">
        <v>14</v>
      </c>
      <c r="P23" s="19" t="s">
        <v>55</v>
      </c>
      <c r="Q23" s="20">
        <v>7117</v>
      </c>
      <c r="R23" s="21">
        <v>2.2808484999983974E-2</v>
      </c>
      <c r="S23" s="20">
        <v>8123</v>
      </c>
      <c r="T23" s="21">
        <v>2.8470786162419826E-2</v>
      </c>
      <c r="U23" s="22">
        <v>-0.12384586975255452</v>
      </c>
      <c r="V23" s="35">
        <v>-2</v>
      </c>
    </row>
    <row r="24" spans="2:22" ht="14.25" customHeight="1" thickBot="1" x14ac:dyDescent="0.4">
      <c r="B24" s="13">
        <v>15</v>
      </c>
      <c r="C24" s="14" t="s">
        <v>92</v>
      </c>
      <c r="D24" s="15">
        <v>1334</v>
      </c>
      <c r="E24" s="16">
        <v>2.2618220044422592E-2</v>
      </c>
      <c r="F24" s="15">
        <v>400</v>
      </c>
      <c r="G24" s="16">
        <v>8.0667930464243948E-3</v>
      </c>
      <c r="H24" s="17">
        <v>2.335</v>
      </c>
      <c r="I24" s="34">
        <v>11</v>
      </c>
      <c r="J24" s="15">
        <v>1048</v>
      </c>
      <c r="K24" s="17">
        <v>0.27290076335877855</v>
      </c>
      <c r="L24" s="34">
        <v>0</v>
      </c>
      <c r="O24" s="13">
        <v>15</v>
      </c>
      <c r="P24" s="14" t="s">
        <v>69</v>
      </c>
      <c r="Q24" s="15">
        <v>6702</v>
      </c>
      <c r="R24" s="16">
        <v>2.1478497466614108E-2</v>
      </c>
      <c r="S24" s="15">
        <v>6201</v>
      </c>
      <c r="T24" s="16">
        <v>2.1734253969366655E-2</v>
      </c>
      <c r="U24" s="17">
        <v>8.0793420416061856E-2</v>
      </c>
      <c r="V24" s="34">
        <v>0</v>
      </c>
    </row>
    <row r="25" spans="2:22" ht="14.5" customHeight="1" thickBot="1" x14ac:dyDescent="0.4">
      <c r="B25" s="18">
        <v>16</v>
      </c>
      <c r="C25" s="19" t="s">
        <v>27</v>
      </c>
      <c r="D25" s="20">
        <v>1119</v>
      </c>
      <c r="E25" s="21">
        <v>1.8972854744909205E-2</v>
      </c>
      <c r="F25" s="20">
        <v>940</v>
      </c>
      <c r="G25" s="21">
        <v>1.8956963659097326E-2</v>
      </c>
      <c r="H25" s="22">
        <v>0.19042553191489353</v>
      </c>
      <c r="I25" s="35">
        <v>-1</v>
      </c>
      <c r="J25" s="20">
        <v>720</v>
      </c>
      <c r="K25" s="22">
        <v>0.5541666666666667</v>
      </c>
      <c r="L25" s="35">
        <v>7</v>
      </c>
      <c r="O25" s="18">
        <v>16</v>
      </c>
      <c r="P25" s="19" t="s">
        <v>21</v>
      </c>
      <c r="Q25" s="20">
        <v>6360</v>
      </c>
      <c r="R25" s="21">
        <v>2.0382459547547856E-2</v>
      </c>
      <c r="S25" s="20">
        <v>7586</v>
      </c>
      <c r="T25" s="21">
        <v>2.6588622901405488E-2</v>
      </c>
      <c r="U25" s="22">
        <v>-0.16161349854996043</v>
      </c>
      <c r="V25" s="35">
        <v>-3</v>
      </c>
    </row>
    <row r="26" spans="2:22" ht="14.5" customHeight="1" thickBot="1" x14ac:dyDescent="0.4">
      <c r="B26" s="13">
        <v>17</v>
      </c>
      <c r="C26" s="14" t="s">
        <v>69</v>
      </c>
      <c r="D26" s="15">
        <v>1084</v>
      </c>
      <c r="E26" s="16">
        <v>1.8379423184523305E-2</v>
      </c>
      <c r="F26" s="15">
        <v>1096</v>
      </c>
      <c r="G26" s="16">
        <v>2.2103012947202839E-2</v>
      </c>
      <c r="H26" s="17">
        <v>-1.0948905109489093E-2</v>
      </c>
      <c r="I26" s="34">
        <v>-4</v>
      </c>
      <c r="J26" s="15">
        <v>1062</v>
      </c>
      <c r="K26" s="17">
        <v>2.0715630885122405E-2</v>
      </c>
      <c r="L26" s="34">
        <v>-3</v>
      </c>
      <c r="O26" s="13">
        <v>17</v>
      </c>
      <c r="P26" s="14" t="s">
        <v>25</v>
      </c>
      <c r="Q26" s="15">
        <v>5787</v>
      </c>
      <c r="R26" s="16">
        <v>1.8546115314726327E-2</v>
      </c>
      <c r="S26" s="15">
        <v>5847</v>
      </c>
      <c r="T26" s="16">
        <v>2.0493498300094636E-2</v>
      </c>
      <c r="U26" s="17">
        <v>-1.0261672652642329E-2</v>
      </c>
      <c r="V26" s="34">
        <v>-1</v>
      </c>
    </row>
    <row r="27" spans="2:22" ht="14.5" customHeight="1" thickBot="1" x14ac:dyDescent="0.4">
      <c r="B27" s="18">
        <v>18</v>
      </c>
      <c r="C27" s="19" t="s">
        <v>21</v>
      </c>
      <c r="D27" s="20">
        <v>1024</v>
      </c>
      <c r="E27" s="21">
        <v>1.7362111938147476E-2</v>
      </c>
      <c r="F27" s="20">
        <v>1346</v>
      </c>
      <c r="G27" s="21">
        <v>2.7144758601218087E-2</v>
      </c>
      <c r="H27" s="22">
        <v>-0.23922734026745918</v>
      </c>
      <c r="I27" s="35">
        <v>-6</v>
      </c>
      <c r="J27" s="20">
        <v>920</v>
      </c>
      <c r="K27" s="22">
        <v>0.11304347826086958</v>
      </c>
      <c r="L27" s="35">
        <v>1</v>
      </c>
      <c r="O27" s="18">
        <v>18</v>
      </c>
      <c r="P27" s="19" t="s">
        <v>27</v>
      </c>
      <c r="Q27" s="20">
        <v>5505</v>
      </c>
      <c r="R27" s="21">
        <v>1.7642364749882223E-2</v>
      </c>
      <c r="S27" s="20">
        <v>5127</v>
      </c>
      <c r="T27" s="21">
        <v>1.7969927447337983E-2</v>
      </c>
      <c r="U27" s="22">
        <v>7.3727325921591591E-2</v>
      </c>
      <c r="V27" s="35">
        <v>-1</v>
      </c>
    </row>
    <row r="28" spans="2:22" ht="14.5" customHeight="1" thickBot="1" x14ac:dyDescent="0.4">
      <c r="B28" s="13">
        <v>19</v>
      </c>
      <c r="C28" s="14" t="s">
        <v>93</v>
      </c>
      <c r="D28" s="15">
        <v>1019</v>
      </c>
      <c r="E28" s="16">
        <v>1.7277336000949491E-2</v>
      </c>
      <c r="F28" s="15">
        <v>4</v>
      </c>
      <c r="G28" s="16">
        <v>8.0667930464243935E-5</v>
      </c>
      <c r="H28" s="17">
        <v>253.75</v>
      </c>
      <c r="I28" s="34">
        <v>28</v>
      </c>
      <c r="J28" s="15">
        <v>1003</v>
      </c>
      <c r="K28" s="17">
        <v>1.5952143569292199E-2</v>
      </c>
      <c r="L28" s="34">
        <v>-3</v>
      </c>
      <c r="O28" s="13">
        <v>19</v>
      </c>
      <c r="P28" s="14" t="s">
        <v>94</v>
      </c>
      <c r="Q28" s="15">
        <v>5319</v>
      </c>
      <c r="R28" s="16">
        <v>1.7046273951793561E-2</v>
      </c>
      <c r="S28" s="15">
        <v>2944</v>
      </c>
      <c r="T28" s="16">
        <v>1.0318600820160527E-2</v>
      </c>
      <c r="U28" s="17">
        <v>0.80672554347826098</v>
      </c>
      <c r="V28" s="34">
        <v>3</v>
      </c>
    </row>
    <row r="29" spans="2:22" ht="14.5" customHeight="1" thickBot="1" x14ac:dyDescent="0.4">
      <c r="B29" s="18">
        <v>20</v>
      </c>
      <c r="C29" s="19" t="s">
        <v>55</v>
      </c>
      <c r="D29" s="20">
        <v>1013</v>
      </c>
      <c r="E29" s="21">
        <v>1.7175604876311909E-2</v>
      </c>
      <c r="F29" s="20">
        <v>1055</v>
      </c>
      <c r="G29" s="21">
        <v>2.1276166659944338E-2</v>
      </c>
      <c r="H29" s="22">
        <v>-3.9810426540284327E-2</v>
      </c>
      <c r="I29" s="35">
        <v>-6</v>
      </c>
      <c r="J29" s="20">
        <v>1099</v>
      </c>
      <c r="K29" s="22">
        <v>-7.8252957233848952E-2</v>
      </c>
      <c r="L29" s="35">
        <v>-7</v>
      </c>
      <c r="O29" s="18">
        <v>20</v>
      </c>
      <c r="P29" s="19" t="s">
        <v>92</v>
      </c>
      <c r="Q29" s="20">
        <v>5304</v>
      </c>
      <c r="R29" s="21">
        <v>1.6998202113238024E-2</v>
      </c>
      <c r="S29" s="20">
        <v>1625</v>
      </c>
      <c r="T29" s="21">
        <v>5.6955592162910521E-3</v>
      </c>
      <c r="U29" s="22">
        <v>2.2639999999999998</v>
      </c>
      <c r="V29" s="35">
        <v>9</v>
      </c>
    </row>
    <row r="30" spans="2:22" ht="14.5" customHeight="1" thickBot="1" x14ac:dyDescent="0.4">
      <c r="B30" s="13">
        <v>21</v>
      </c>
      <c r="C30" s="14" t="s">
        <v>99</v>
      </c>
      <c r="D30" s="15">
        <v>945</v>
      </c>
      <c r="E30" s="16">
        <v>1.6022652130419302E-2</v>
      </c>
      <c r="F30" s="15">
        <v>699</v>
      </c>
      <c r="G30" s="16">
        <v>1.4096720848626629E-2</v>
      </c>
      <c r="H30" s="17">
        <v>0.35193133047210301</v>
      </c>
      <c r="I30" s="34">
        <v>0</v>
      </c>
      <c r="J30" s="15">
        <v>184</v>
      </c>
      <c r="K30" s="17">
        <v>4.1358695652173916</v>
      </c>
      <c r="L30" s="34">
        <v>15</v>
      </c>
      <c r="O30" s="13">
        <v>21</v>
      </c>
      <c r="P30" s="14" t="s">
        <v>93</v>
      </c>
      <c r="Q30" s="15">
        <v>5263</v>
      </c>
      <c r="R30" s="16">
        <v>1.6866805754519553E-2</v>
      </c>
      <c r="S30" s="15">
        <v>4</v>
      </c>
      <c r="T30" s="16">
        <v>1.4019838070870281E-5</v>
      </c>
      <c r="U30" s="17">
        <v>1314.75</v>
      </c>
      <c r="V30" s="34">
        <v>35</v>
      </c>
    </row>
    <row r="31" spans="2:22" ht="14.5" customHeight="1" thickBot="1" x14ac:dyDescent="0.4">
      <c r="B31" s="18">
        <v>22</v>
      </c>
      <c r="C31" s="19" t="s">
        <v>91</v>
      </c>
      <c r="D31" s="20">
        <v>822</v>
      </c>
      <c r="E31" s="21">
        <v>1.3937164075348852E-2</v>
      </c>
      <c r="F31" s="20">
        <v>426</v>
      </c>
      <c r="G31" s="21">
        <v>8.5911345944419803E-3</v>
      </c>
      <c r="H31" s="22">
        <v>0.92957746478873249</v>
      </c>
      <c r="I31" s="35">
        <v>3</v>
      </c>
      <c r="J31" s="20">
        <v>773</v>
      </c>
      <c r="K31" s="22">
        <v>6.3389391979301379E-2</v>
      </c>
      <c r="L31" s="35">
        <v>-1</v>
      </c>
      <c r="O31" s="18">
        <v>22</v>
      </c>
      <c r="P31" s="19" t="s">
        <v>28</v>
      </c>
      <c r="Q31" s="20">
        <v>4499</v>
      </c>
      <c r="R31" s="21">
        <v>1.4418346777424183E-2</v>
      </c>
      <c r="S31" s="20">
        <v>4094</v>
      </c>
      <c r="T31" s="21">
        <v>1.4349304265535733E-2</v>
      </c>
      <c r="U31" s="22">
        <v>9.892525647288708E-2</v>
      </c>
      <c r="V31" s="35">
        <v>-3</v>
      </c>
    </row>
    <row r="32" spans="2:22" ht="14.5" customHeight="1" thickBot="1" x14ac:dyDescent="0.4">
      <c r="B32" s="13">
        <v>23</v>
      </c>
      <c r="C32" s="14" t="s">
        <v>25</v>
      </c>
      <c r="D32" s="15">
        <v>819</v>
      </c>
      <c r="E32" s="16">
        <v>1.3886298513030061E-2</v>
      </c>
      <c r="F32" s="15">
        <v>775</v>
      </c>
      <c r="G32" s="16">
        <v>1.5629411527447262E-2</v>
      </c>
      <c r="H32" s="17">
        <v>5.6774193548387197E-2</v>
      </c>
      <c r="I32" s="34">
        <v>-4</v>
      </c>
      <c r="J32" s="15">
        <v>561</v>
      </c>
      <c r="K32" s="17">
        <v>0.45989304812834231</v>
      </c>
      <c r="L32" s="34">
        <v>1</v>
      </c>
      <c r="O32" s="13">
        <v>23</v>
      </c>
      <c r="P32" s="14" t="s">
        <v>20</v>
      </c>
      <c r="Q32" s="15">
        <v>4203</v>
      </c>
      <c r="R32" s="16">
        <v>1.3469729163261578E-2</v>
      </c>
      <c r="S32" s="15">
        <v>4319</v>
      </c>
      <c r="T32" s="16">
        <v>1.5137920157022186E-2</v>
      </c>
      <c r="U32" s="17">
        <v>-2.6858068997453133E-2</v>
      </c>
      <c r="V32" s="34">
        <v>-5</v>
      </c>
    </row>
    <row r="33" spans="2:22" ht="14.5" customHeight="1" thickBot="1" x14ac:dyDescent="0.4">
      <c r="B33" s="18">
        <v>24</v>
      </c>
      <c r="C33" s="19" t="s">
        <v>20</v>
      </c>
      <c r="D33" s="20">
        <v>692</v>
      </c>
      <c r="E33" s="21">
        <v>1.1732989708201224E-2</v>
      </c>
      <c r="F33" s="20">
        <v>816</v>
      </c>
      <c r="G33" s="21">
        <v>1.6456257814705763E-2</v>
      </c>
      <c r="H33" s="22">
        <v>-0.15196078431372551</v>
      </c>
      <c r="I33" s="35">
        <v>-6</v>
      </c>
      <c r="J33" s="20">
        <v>808</v>
      </c>
      <c r="K33" s="22">
        <v>-0.14356435643564358</v>
      </c>
      <c r="L33" s="35">
        <v>-4</v>
      </c>
      <c r="O33" s="18">
        <v>24</v>
      </c>
      <c r="P33" s="19" t="s">
        <v>91</v>
      </c>
      <c r="Q33" s="20">
        <v>3711</v>
      </c>
      <c r="R33" s="21">
        <v>1.1892972858639951E-2</v>
      </c>
      <c r="S33" s="20">
        <v>2563</v>
      </c>
      <c r="T33" s="21">
        <v>8.983211243910133E-3</v>
      </c>
      <c r="U33" s="22">
        <v>0.4479126024190403</v>
      </c>
      <c r="V33" s="35">
        <v>-1</v>
      </c>
    </row>
    <row r="34" spans="2:22" ht="14.5" customHeight="1" thickBot="1" x14ac:dyDescent="0.4">
      <c r="B34" s="13">
        <v>25</v>
      </c>
      <c r="C34" s="14" t="s">
        <v>95</v>
      </c>
      <c r="D34" s="15">
        <v>681</v>
      </c>
      <c r="E34" s="16">
        <v>1.1546482646365656E-2</v>
      </c>
      <c r="F34" s="15">
        <v>493</v>
      </c>
      <c r="G34" s="16">
        <v>9.9423224297180649E-3</v>
      </c>
      <c r="H34" s="17">
        <v>0.38133874239350907</v>
      </c>
      <c r="I34" s="34">
        <v>-1</v>
      </c>
      <c r="J34" s="15">
        <v>416</v>
      </c>
      <c r="K34" s="17">
        <v>0.63701923076923084</v>
      </c>
      <c r="L34" s="34">
        <v>1</v>
      </c>
      <c r="O34" s="13">
        <v>25</v>
      </c>
      <c r="P34" s="14" t="s">
        <v>30</v>
      </c>
      <c r="Q34" s="15">
        <v>3619</v>
      </c>
      <c r="R34" s="16">
        <v>1.1598132248832655E-2</v>
      </c>
      <c r="S34" s="15">
        <v>3988</v>
      </c>
      <c r="T34" s="16">
        <v>1.3977778556657671E-2</v>
      </c>
      <c r="U34" s="17">
        <v>-9.2527582748244686E-2</v>
      </c>
      <c r="V34" s="34">
        <v>-5</v>
      </c>
    </row>
    <row r="35" spans="2:22" ht="14.5" customHeight="1" thickBot="1" x14ac:dyDescent="0.4">
      <c r="B35" s="18">
        <v>26</v>
      </c>
      <c r="C35" s="19" t="s">
        <v>28</v>
      </c>
      <c r="D35" s="20">
        <v>650</v>
      </c>
      <c r="E35" s="21">
        <v>1.1020871835738143E-2</v>
      </c>
      <c r="F35" s="20">
        <v>902</v>
      </c>
      <c r="G35" s="21">
        <v>1.8190618319687008E-2</v>
      </c>
      <c r="H35" s="22">
        <v>-0.27937915742793795</v>
      </c>
      <c r="I35" s="35">
        <v>-10</v>
      </c>
      <c r="J35" s="20">
        <v>955</v>
      </c>
      <c r="K35" s="22">
        <v>-0.31937172774869105</v>
      </c>
      <c r="L35" s="35">
        <v>-8</v>
      </c>
      <c r="O35" s="18">
        <v>26</v>
      </c>
      <c r="P35" s="19" t="s">
        <v>74</v>
      </c>
      <c r="Q35" s="20">
        <v>3205</v>
      </c>
      <c r="R35" s="21">
        <v>1.0271349504699823E-2</v>
      </c>
      <c r="S35" s="20">
        <v>2534</v>
      </c>
      <c r="T35" s="21">
        <v>8.8815674178963234E-3</v>
      </c>
      <c r="U35" s="22">
        <v>0.26479873717442781</v>
      </c>
      <c r="V35" s="35">
        <v>-2</v>
      </c>
    </row>
    <row r="36" spans="2:22" ht="14.5" customHeight="1" thickBot="1" x14ac:dyDescent="0.4">
      <c r="B36" s="13">
        <v>27</v>
      </c>
      <c r="C36" s="14" t="s">
        <v>30</v>
      </c>
      <c r="D36" s="15">
        <v>609</v>
      </c>
      <c r="E36" s="16">
        <v>1.0325709150714662E-2</v>
      </c>
      <c r="F36" s="15">
        <v>524</v>
      </c>
      <c r="G36" s="16">
        <v>1.0567498890815956E-2</v>
      </c>
      <c r="H36" s="17">
        <v>0.16221374045801529</v>
      </c>
      <c r="I36" s="34">
        <v>-4</v>
      </c>
      <c r="J36" s="15">
        <v>547</v>
      </c>
      <c r="K36" s="17">
        <v>0.11334552102376594</v>
      </c>
      <c r="L36" s="34">
        <v>-2</v>
      </c>
      <c r="O36" s="13">
        <v>27</v>
      </c>
      <c r="P36" s="14" t="s">
        <v>95</v>
      </c>
      <c r="Q36" s="15">
        <v>2699</v>
      </c>
      <c r="R36" s="16">
        <v>8.6497261507596946E-3</v>
      </c>
      <c r="S36" s="15">
        <v>2122</v>
      </c>
      <c r="T36" s="16">
        <v>7.4375240965966847E-3</v>
      </c>
      <c r="U36" s="17">
        <v>0.27191328934967007</v>
      </c>
      <c r="V36" s="34">
        <v>-1</v>
      </c>
    </row>
    <row r="37" spans="2:22" ht="14.5" customHeight="1" thickBot="1" x14ac:dyDescent="0.4">
      <c r="B37" s="18">
        <v>28</v>
      </c>
      <c r="C37" s="19" t="s">
        <v>81</v>
      </c>
      <c r="D37" s="20">
        <v>417</v>
      </c>
      <c r="E37" s="21">
        <v>7.0703131623120093E-3</v>
      </c>
      <c r="F37" s="20">
        <v>326</v>
      </c>
      <c r="G37" s="21">
        <v>6.5744363328358807E-3</v>
      </c>
      <c r="H37" s="22">
        <v>0.27914110429447847</v>
      </c>
      <c r="I37" s="35">
        <v>0</v>
      </c>
      <c r="J37" s="20">
        <v>283</v>
      </c>
      <c r="K37" s="22">
        <v>0.47349823321554774</v>
      </c>
      <c r="L37" s="35">
        <v>1</v>
      </c>
      <c r="O37" s="18">
        <v>28</v>
      </c>
      <c r="P37" s="19" t="s">
        <v>99</v>
      </c>
      <c r="Q37" s="20">
        <v>2190</v>
      </c>
      <c r="R37" s="21">
        <v>7.0184884291084595E-3</v>
      </c>
      <c r="S37" s="20">
        <v>2068</v>
      </c>
      <c r="T37" s="21">
        <v>7.2482562826399356E-3</v>
      </c>
      <c r="U37" s="22">
        <v>5.8994197292069561E-2</v>
      </c>
      <c r="V37" s="35">
        <v>-1</v>
      </c>
    </row>
    <row r="38" spans="2:22" ht="14.5" customHeight="1" thickBot="1" x14ac:dyDescent="0.4">
      <c r="B38" s="13">
        <v>29</v>
      </c>
      <c r="C38" s="14" t="s">
        <v>74</v>
      </c>
      <c r="D38" s="15">
        <v>411</v>
      </c>
      <c r="E38" s="16">
        <v>6.9685820376744262E-3</v>
      </c>
      <c r="F38" s="15">
        <v>299</v>
      </c>
      <c r="G38" s="16">
        <v>6.0299278022022344E-3</v>
      </c>
      <c r="H38" s="17">
        <v>0.37458193979933108</v>
      </c>
      <c r="I38" s="34">
        <v>0</v>
      </c>
      <c r="J38" s="15">
        <v>372</v>
      </c>
      <c r="K38" s="17">
        <v>0.10483870967741926</v>
      </c>
      <c r="L38" s="34">
        <v>-1</v>
      </c>
      <c r="O38" s="13">
        <v>29</v>
      </c>
      <c r="P38" s="14" t="s">
        <v>81</v>
      </c>
      <c r="Q38" s="15">
        <v>1894</v>
      </c>
      <c r="R38" s="16">
        <v>6.0698708149458554E-3</v>
      </c>
      <c r="S38" s="15">
        <v>2301</v>
      </c>
      <c r="T38" s="16">
        <v>8.0649118502681295E-3</v>
      </c>
      <c r="U38" s="17">
        <v>-0.17687961755758363</v>
      </c>
      <c r="V38" s="34">
        <v>-4</v>
      </c>
    </row>
    <row r="39" spans="2:22" ht="14.5" customHeight="1" thickBot="1" x14ac:dyDescent="0.4">
      <c r="B39" s="18">
        <v>30</v>
      </c>
      <c r="C39" s="19" t="s">
        <v>113</v>
      </c>
      <c r="D39" s="20">
        <v>359</v>
      </c>
      <c r="E39" s="21">
        <v>6.0869122908153751E-3</v>
      </c>
      <c r="F39" s="20">
        <v>67</v>
      </c>
      <c r="G39" s="21">
        <v>1.3511878352760859E-3</v>
      </c>
      <c r="H39" s="22">
        <v>4.3582089552238807</v>
      </c>
      <c r="I39" s="35">
        <v>8</v>
      </c>
      <c r="J39" s="20">
        <v>106</v>
      </c>
      <c r="K39" s="22">
        <v>2.3867924528301887</v>
      </c>
      <c r="L39" s="35">
        <v>12</v>
      </c>
      <c r="O39" s="18">
        <v>30</v>
      </c>
      <c r="P39" s="19" t="s">
        <v>26</v>
      </c>
      <c r="Q39" s="20">
        <v>1804</v>
      </c>
      <c r="R39" s="21">
        <v>5.7814397836126307E-3</v>
      </c>
      <c r="S39" s="20">
        <v>938</v>
      </c>
      <c r="T39" s="21">
        <v>3.2876520276190809E-3</v>
      </c>
      <c r="U39" s="22">
        <v>0.92324093816631136</v>
      </c>
      <c r="V39" s="35">
        <v>5</v>
      </c>
    </row>
    <row r="40" spans="2:22" ht="14.5" customHeight="1" thickBot="1" x14ac:dyDescent="0.4">
      <c r="B40" s="13">
        <v>31</v>
      </c>
      <c r="C40" s="14" t="s">
        <v>101</v>
      </c>
      <c r="D40" s="15">
        <v>353</v>
      </c>
      <c r="E40" s="16">
        <v>5.985181166177792E-3</v>
      </c>
      <c r="F40" s="15">
        <v>231</v>
      </c>
      <c r="G40" s="16">
        <v>4.6585729843100871E-3</v>
      </c>
      <c r="H40" s="17">
        <v>0.52813852813852824</v>
      </c>
      <c r="I40" s="34">
        <v>1</v>
      </c>
      <c r="J40" s="15">
        <v>263</v>
      </c>
      <c r="K40" s="17">
        <v>0.34220532319391639</v>
      </c>
      <c r="L40" s="34">
        <v>-1</v>
      </c>
      <c r="O40" s="13">
        <v>31</v>
      </c>
      <c r="P40" s="14" t="s">
        <v>101</v>
      </c>
      <c r="Q40" s="15">
        <v>1636</v>
      </c>
      <c r="R40" s="16">
        <v>5.2430351917906121E-3</v>
      </c>
      <c r="S40" s="15">
        <v>1425</v>
      </c>
      <c r="T40" s="16">
        <v>4.994567312747538E-3</v>
      </c>
      <c r="U40" s="17">
        <v>0.14807017543859646</v>
      </c>
      <c r="V40" s="34">
        <v>2</v>
      </c>
    </row>
    <row r="41" spans="2:22" ht="14.5" customHeight="1" thickBot="1" x14ac:dyDescent="0.4">
      <c r="B41" s="18">
        <v>32</v>
      </c>
      <c r="C41" s="19" t="s">
        <v>110</v>
      </c>
      <c r="D41" s="20">
        <v>352</v>
      </c>
      <c r="E41" s="21">
        <v>5.9682259787381953E-3</v>
      </c>
      <c r="F41" s="20">
        <v>0</v>
      </c>
      <c r="G41" s="21">
        <v>0</v>
      </c>
      <c r="H41" s="22"/>
      <c r="I41" s="35"/>
      <c r="J41" s="20">
        <v>407</v>
      </c>
      <c r="K41" s="22">
        <v>-0.13513513513513509</v>
      </c>
      <c r="L41" s="35">
        <v>-5</v>
      </c>
      <c r="O41" s="18">
        <v>32</v>
      </c>
      <c r="P41" s="19" t="s">
        <v>102</v>
      </c>
      <c r="Q41" s="20">
        <v>1479</v>
      </c>
      <c r="R41" s="21">
        <v>4.7398832815759868E-3</v>
      </c>
      <c r="S41" s="20">
        <v>1890</v>
      </c>
      <c r="T41" s="21">
        <v>6.6243734884862083E-3</v>
      </c>
      <c r="U41" s="22">
        <v>-0.21746031746031746</v>
      </c>
      <c r="V41" s="35">
        <v>-4</v>
      </c>
    </row>
    <row r="42" spans="2:22" ht="14.5" customHeight="1" thickBot="1" x14ac:dyDescent="0.4">
      <c r="B42" s="13">
        <v>33</v>
      </c>
      <c r="C42" s="14" t="s">
        <v>102</v>
      </c>
      <c r="D42" s="15">
        <v>297</v>
      </c>
      <c r="E42" s="16">
        <v>5.0356906695603523E-3</v>
      </c>
      <c r="F42" s="15">
        <v>281</v>
      </c>
      <c r="G42" s="16">
        <v>5.6669221151131365E-3</v>
      </c>
      <c r="H42" s="17">
        <v>5.6939501779359469E-2</v>
      </c>
      <c r="I42" s="34">
        <v>-3</v>
      </c>
      <c r="J42" s="15">
        <v>241</v>
      </c>
      <c r="K42" s="17">
        <v>0.23236514522821583</v>
      </c>
      <c r="L42" s="34">
        <v>-2</v>
      </c>
      <c r="O42" s="13">
        <v>33</v>
      </c>
      <c r="P42" s="14" t="s">
        <v>98</v>
      </c>
      <c r="Q42" s="15">
        <v>1473</v>
      </c>
      <c r="R42" s="16">
        <v>4.7206545461537719E-3</v>
      </c>
      <c r="S42" s="15">
        <v>1558</v>
      </c>
      <c r="T42" s="16">
        <v>5.4607269286039749E-3</v>
      </c>
      <c r="U42" s="17">
        <v>-5.4557124518613609E-2</v>
      </c>
      <c r="V42" s="34">
        <v>-2</v>
      </c>
    </row>
    <row r="43" spans="2:22" ht="14.5" customHeight="1" thickBot="1" x14ac:dyDescent="0.4">
      <c r="B43" s="18">
        <v>34</v>
      </c>
      <c r="C43" s="19" t="s">
        <v>26</v>
      </c>
      <c r="D43" s="20">
        <v>273</v>
      </c>
      <c r="E43" s="21">
        <v>4.6287661710100207E-3</v>
      </c>
      <c r="F43" s="20">
        <v>210</v>
      </c>
      <c r="G43" s="21">
        <v>4.2350663493728067E-3</v>
      </c>
      <c r="H43" s="22">
        <v>0.30000000000000004</v>
      </c>
      <c r="I43" s="35">
        <v>-1</v>
      </c>
      <c r="J43" s="20">
        <v>228</v>
      </c>
      <c r="K43" s="22">
        <v>0.19736842105263164</v>
      </c>
      <c r="L43" s="35">
        <v>-1</v>
      </c>
      <c r="O43" s="18">
        <v>34</v>
      </c>
      <c r="P43" s="19" t="s">
        <v>96</v>
      </c>
      <c r="Q43" s="20">
        <v>1392</v>
      </c>
      <c r="R43" s="21">
        <v>4.46106661795387E-3</v>
      </c>
      <c r="S43" s="20">
        <v>1565</v>
      </c>
      <c r="T43" s="21">
        <v>5.4852616452279977E-3</v>
      </c>
      <c r="U43" s="22">
        <v>-0.11054313099041535</v>
      </c>
      <c r="V43" s="35">
        <v>-4</v>
      </c>
    </row>
    <row r="44" spans="2:22" ht="14.5" customHeight="1" thickBot="1" x14ac:dyDescent="0.4">
      <c r="B44" s="13">
        <v>35</v>
      </c>
      <c r="C44" s="14" t="s">
        <v>97</v>
      </c>
      <c r="D44" s="15">
        <v>254</v>
      </c>
      <c r="E44" s="16">
        <v>4.3066176096576746E-3</v>
      </c>
      <c r="F44" s="15">
        <v>81</v>
      </c>
      <c r="G44" s="16">
        <v>1.6335255919009398E-3</v>
      </c>
      <c r="H44" s="17">
        <v>2.1358024691358026</v>
      </c>
      <c r="I44" s="34">
        <v>2</v>
      </c>
      <c r="J44" s="15">
        <v>167</v>
      </c>
      <c r="K44" s="17">
        <v>0.52095808383233533</v>
      </c>
      <c r="L44" s="34">
        <v>2</v>
      </c>
      <c r="O44" s="13">
        <v>35</v>
      </c>
      <c r="P44" s="14" t="s">
        <v>110</v>
      </c>
      <c r="Q44" s="15">
        <v>1319</v>
      </c>
      <c r="R44" s="16">
        <v>4.2271170036502553E-3</v>
      </c>
      <c r="S44" s="15">
        <v>0</v>
      </c>
      <c r="T44" s="16">
        <v>0</v>
      </c>
      <c r="U44" s="17"/>
      <c r="V44" s="34"/>
    </row>
    <row r="45" spans="2:22" ht="14.5" customHeight="1" thickBot="1" x14ac:dyDescent="0.4">
      <c r="B45" s="18">
        <v>36</v>
      </c>
      <c r="C45" s="19" t="s">
        <v>98</v>
      </c>
      <c r="D45" s="20">
        <v>239</v>
      </c>
      <c r="E45" s="21">
        <v>4.0522897980637173E-3</v>
      </c>
      <c r="F45" s="20">
        <v>244</v>
      </c>
      <c r="G45" s="21">
        <v>4.9207437583188799E-3</v>
      </c>
      <c r="H45" s="22">
        <v>-2.0491803278688492E-2</v>
      </c>
      <c r="I45" s="35">
        <v>-5</v>
      </c>
      <c r="J45" s="20">
        <v>240</v>
      </c>
      <c r="K45" s="22">
        <v>-4.1666666666666519E-3</v>
      </c>
      <c r="L45" s="35">
        <v>-4</v>
      </c>
      <c r="O45" s="18">
        <v>36</v>
      </c>
      <c r="P45" s="19" t="s">
        <v>97</v>
      </c>
      <c r="Q45" s="20">
        <v>1129</v>
      </c>
      <c r="R45" s="21">
        <v>3.6182070486134479E-3</v>
      </c>
      <c r="S45" s="20">
        <v>390</v>
      </c>
      <c r="T45" s="21">
        <v>1.3669342119098525E-3</v>
      </c>
      <c r="U45" s="22">
        <v>1.8948717948717948</v>
      </c>
      <c r="V45" s="35">
        <v>2</v>
      </c>
    </row>
    <row r="46" spans="2:22" ht="14.5" customHeight="1" thickBot="1" x14ac:dyDescent="0.4">
      <c r="B46" s="13">
        <v>37</v>
      </c>
      <c r="C46" s="14" t="s">
        <v>96</v>
      </c>
      <c r="D46" s="15">
        <v>230</v>
      </c>
      <c r="E46" s="16">
        <v>3.8996931111073435E-3</v>
      </c>
      <c r="F46" s="15">
        <v>329</v>
      </c>
      <c r="G46" s="16">
        <v>6.6349372806840641E-3</v>
      </c>
      <c r="H46" s="17">
        <v>-0.30091185410334342</v>
      </c>
      <c r="I46" s="34">
        <v>-10</v>
      </c>
      <c r="J46" s="15">
        <v>220</v>
      </c>
      <c r="K46" s="17">
        <v>4.5454545454545414E-2</v>
      </c>
      <c r="L46" s="34">
        <v>-2</v>
      </c>
      <c r="O46" s="13">
        <v>37</v>
      </c>
      <c r="P46" s="14" t="s">
        <v>100</v>
      </c>
      <c r="Q46" s="15">
        <v>965</v>
      </c>
      <c r="R46" s="16">
        <v>3.0926216137395724E-3</v>
      </c>
      <c r="S46" s="15">
        <v>1091</v>
      </c>
      <c r="T46" s="16">
        <v>3.8239108338298691E-3</v>
      </c>
      <c r="U46" s="17">
        <v>-0.11549037580201649</v>
      </c>
      <c r="V46" s="34">
        <v>-3</v>
      </c>
    </row>
    <row r="47" spans="2:22" ht="14.5" customHeight="1" thickBot="1" x14ac:dyDescent="0.4">
      <c r="B47" s="18">
        <v>38</v>
      </c>
      <c r="C47" s="19" t="s">
        <v>115</v>
      </c>
      <c r="D47" s="20">
        <v>229</v>
      </c>
      <c r="E47" s="21">
        <v>3.8827379236677463E-3</v>
      </c>
      <c r="F47" s="20">
        <v>5</v>
      </c>
      <c r="G47" s="21">
        <v>1.0083491308030492E-4</v>
      </c>
      <c r="H47" s="22">
        <v>44.8</v>
      </c>
      <c r="I47" s="35">
        <v>7</v>
      </c>
      <c r="J47" s="20">
        <v>224</v>
      </c>
      <c r="K47" s="22">
        <v>2.2321428571428603E-2</v>
      </c>
      <c r="L47" s="35">
        <v>-4</v>
      </c>
      <c r="O47" s="18">
        <v>38</v>
      </c>
      <c r="P47" s="19" t="s">
        <v>115</v>
      </c>
      <c r="Q47" s="20">
        <v>961</v>
      </c>
      <c r="R47" s="21">
        <v>3.0798024567914293E-3</v>
      </c>
      <c r="S47" s="20">
        <v>7</v>
      </c>
      <c r="T47" s="21">
        <v>2.4534716624022994E-5</v>
      </c>
      <c r="U47" s="22">
        <v>136.28571428571428</v>
      </c>
      <c r="V47" s="35">
        <v>15</v>
      </c>
    </row>
    <row r="48" spans="2:22" ht="14.5" customHeight="1" thickBot="1" x14ac:dyDescent="0.4">
      <c r="B48" s="13">
        <v>39</v>
      </c>
      <c r="C48" s="14" t="s">
        <v>105</v>
      </c>
      <c r="D48" s="15">
        <v>216</v>
      </c>
      <c r="E48" s="16">
        <v>3.6623204869529833E-3</v>
      </c>
      <c r="F48" s="15">
        <v>0</v>
      </c>
      <c r="G48" s="16">
        <v>0</v>
      </c>
      <c r="H48" s="17"/>
      <c r="I48" s="34"/>
      <c r="J48" s="15">
        <v>112</v>
      </c>
      <c r="K48" s="17">
        <v>0.9285714285714286</v>
      </c>
      <c r="L48" s="34">
        <v>2</v>
      </c>
      <c r="O48" s="13">
        <v>39</v>
      </c>
      <c r="P48" s="14" t="s">
        <v>111</v>
      </c>
      <c r="Q48" s="15">
        <v>907</v>
      </c>
      <c r="R48" s="16">
        <v>2.9067438379914946E-3</v>
      </c>
      <c r="S48" s="15">
        <v>1433</v>
      </c>
      <c r="T48" s="16">
        <v>5.0226069888892784E-3</v>
      </c>
      <c r="U48" s="17">
        <v>-0.36706210746685275</v>
      </c>
      <c r="V48" s="34">
        <v>-7</v>
      </c>
    </row>
    <row r="49" spans="2:22" ht="14.5" customHeight="1" thickBot="1" x14ac:dyDescent="0.4">
      <c r="B49" s="18">
        <v>40</v>
      </c>
      <c r="C49" s="19" t="s">
        <v>109</v>
      </c>
      <c r="D49" s="20">
        <v>167</v>
      </c>
      <c r="E49" s="21">
        <v>2.831516302412723E-3</v>
      </c>
      <c r="F49" s="20">
        <v>103</v>
      </c>
      <c r="G49" s="21">
        <v>2.0771992094542812E-3</v>
      </c>
      <c r="H49" s="22">
        <v>0.62135922330097082</v>
      </c>
      <c r="I49" s="35">
        <v>-4</v>
      </c>
      <c r="J49" s="20">
        <v>99</v>
      </c>
      <c r="K49" s="22">
        <v>0.68686868686868685</v>
      </c>
      <c r="L49" s="35">
        <v>3</v>
      </c>
      <c r="O49" s="18">
        <v>40</v>
      </c>
      <c r="P49" s="19" t="s">
        <v>105</v>
      </c>
      <c r="Q49" s="20">
        <v>717</v>
      </c>
      <c r="R49" s="21">
        <v>2.2978338829546877E-3</v>
      </c>
      <c r="S49" s="20">
        <v>0</v>
      </c>
      <c r="T49" s="21">
        <v>0</v>
      </c>
      <c r="U49" s="22"/>
      <c r="V49" s="35"/>
    </row>
    <row r="50" spans="2:22" ht="14.5" customHeight="1" thickBot="1" x14ac:dyDescent="0.4">
      <c r="B50" s="13">
        <v>41</v>
      </c>
      <c r="C50" s="14" t="s">
        <v>111</v>
      </c>
      <c r="D50" s="15">
        <v>158</v>
      </c>
      <c r="E50" s="16">
        <v>2.6789196154563487E-3</v>
      </c>
      <c r="F50" s="15">
        <v>164</v>
      </c>
      <c r="G50" s="16">
        <v>3.3073851490340016E-3</v>
      </c>
      <c r="H50" s="17">
        <v>-3.6585365853658569E-2</v>
      </c>
      <c r="I50" s="34">
        <v>-6</v>
      </c>
      <c r="J50" s="15">
        <v>119</v>
      </c>
      <c r="K50" s="17">
        <v>0.32773109243697474</v>
      </c>
      <c r="L50" s="34">
        <v>-1</v>
      </c>
      <c r="O50" s="13">
        <v>41</v>
      </c>
      <c r="P50" s="14" t="s">
        <v>113</v>
      </c>
      <c r="Q50" s="15">
        <v>662</v>
      </c>
      <c r="R50" s="16">
        <v>2.1215704749177168E-3</v>
      </c>
      <c r="S50" s="15">
        <v>639</v>
      </c>
      <c r="T50" s="16">
        <v>2.2396691318215273E-3</v>
      </c>
      <c r="U50" s="17">
        <v>3.5993740219092407E-2</v>
      </c>
      <c r="V50" s="34">
        <v>-4</v>
      </c>
    </row>
    <row r="51" spans="2:22" ht="14.5" customHeight="1" thickBot="1" x14ac:dyDescent="0.4">
      <c r="B51" s="18">
        <v>42</v>
      </c>
      <c r="C51" s="19" t="s">
        <v>100</v>
      </c>
      <c r="D51" s="20">
        <v>154</v>
      </c>
      <c r="E51" s="21">
        <v>2.6110988656979604E-3</v>
      </c>
      <c r="F51" s="20">
        <v>200</v>
      </c>
      <c r="G51" s="21">
        <v>4.0333965232121974E-3</v>
      </c>
      <c r="H51" s="22">
        <v>-0.22999999999999998</v>
      </c>
      <c r="I51" s="35">
        <v>-8</v>
      </c>
      <c r="J51" s="20">
        <v>166</v>
      </c>
      <c r="K51" s="22">
        <v>-7.2289156626506035E-2</v>
      </c>
      <c r="L51" s="35">
        <v>-4</v>
      </c>
      <c r="O51" s="18">
        <v>42</v>
      </c>
      <c r="P51" s="19" t="s">
        <v>103</v>
      </c>
      <c r="Q51" s="20">
        <v>641</v>
      </c>
      <c r="R51" s="21">
        <v>2.0542699009399646E-3</v>
      </c>
      <c r="S51" s="20">
        <v>3</v>
      </c>
      <c r="T51" s="21">
        <v>1.0514878553152711E-5</v>
      </c>
      <c r="U51" s="22">
        <v>212.66666666666666</v>
      </c>
      <c r="V51" s="35">
        <v>19</v>
      </c>
    </row>
    <row r="52" spans="2:22" ht="14.5" customHeight="1" thickBot="1" x14ac:dyDescent="0.4">
      <c r="B52" s="13">
        <v>43</v>
      </c>
      <c r="C52" s="14" t="s">
        <v>103</v>
      </c>
      <c r="D52" s="15">
        <v>112</v>
      </c>
      <c r="E52" s="16">
        <v>1.8989809932348802E-3</v>
      </c>
      <c r="F52" s="15">
        <v>0</v>
      </c>
      <c r="G52" s="16">
        <v>0</v>
      </c>
      <c r="H52" s="17"/>
      <c r="I52" s="34"/>
      <c r="J52" s="15">
        <v>120</v>
      </c>
      <c r="K52" s="17">
        <v>-6.6666666666666652E-2</v>
      </c>
      <c r="L52" s="34">
        <v>-4</v>
      </c>
      <c r="O52" s="13">
        <v>43</v>
      </c>
      <c r="P52" s="14" t="s">
        <v>109</v>
      </c>
      <c r="Q52" s="15">
        <v>538</v>
      </c>
      <c r="R52" s="16">
        <v>1.7241766095252747E-3</v>
      </c>
      <c r="S52" s="15">
        <v>691</v>
      </c>
      <c r="T52" s="16">
        <v>2.4219270267428409E-3</v>
      </c>
      <c r="U52" s="17">
        <v>-0.22141823444283648</v>
      </c>
      <c r="V52" s="34">
        <v>-7</v>
      </c>
    </row>
    <row r="53" spans="2:22" ht="14.5" customHeight="1" thickBot="1" x14ac:dyDescent="0.4">
      <c r="B53" s="18">
        <v>44</v>
      </c>
      <c r="C53" s="19" t="s">
        <v>112</v>
      </c>
      <c r="D53" s="20">
        <v>100</v>
      </c>
      <c r="E53" s="21">
        <v>1.6955187439597144E-3</v>
      </c>
      <c r="F53" s="20">
        <v>0</v>
      </c>
      <c r="G53" s="21">
        <v>0</v>
      </c>
      <c r="H53" s="22"/>
      <c r="I53" s="35"/>
      <c r="J53" s="20">
        <v>40</v>
      </c>
      <c r="K53" s="22">
        <v>1.5</v>
      </c>
      <c r="L53" s="35">
        <v>3</v>
      </c>
      <c r="O53" s="18">
        <v>44</v>
      </c>
      <c r="P53" s="19" t="s">
        <v>108</v>
      </c>
      <c r="Q53" s="20">
        <v>348</v>
      </c>
      <c r="R53" s="21">
        <v>1.1152666544884675E-3</v>
      </c>
      <c r="S53" s="20">
        <v>268</v>
      </c>
      <c r="T53" s="21">
        <v>9.3932915074830883E-4</v>
      </c>
      <c r="U53" s="22">
        <v>0.29850746268656714</v>
      </c>
      <c r="V53" s="35">
        <v>-4</v>
      </c>
    </row>
    <row r="54" spans="2:22" ht="14.5" customHeight="1" thickBot="1" x14ac:dyDescent="0.4">
      <c r="B54" s="13">
        <v>45</v>
      </c>
      <c r="C54" s="14" t="s">
        <v>108</v>
      </c>
      <c r="D54" s="15">
        <v>70</v>
      </c>
      <c r="E54" s="16">
        <v>1.1868631207718001E-3</v>
      </c>
      <c r="F54" s="15">
        <v>54</v>
      </c>
      <c r="G54" s="16">
        <v>1.0890170612672932E-3</v>
      </c>
      <c r="H54" s="17">
        <v>0.29629629629629628</v>
      </c>
      <c r="I54" s="34">
        <v>-5</v>
      </c>
      <c r="J54" s="15">
        <v>43</v>
      </c>
      <c r="K54" s="17">
        <v>0.62790697674418605</v>
      </c>
      <c r="L54" s="34">
        <v>1</v>
      </c>
      <c r="O54" s="13">
        <v>45</v>
      </c>
      <c r="P54" s="14" t="s">
        <v>112</v>
      </c>
      <c r="Q54" s="15">
        <v>322</v>
      </c>
      <c r="R54" s="16">
        <v>1.031942134325536E-3</v>
      </c>
      <c r="S54" s="15">
        <v>0</v>
      </c>
      <c r="T54" s="16">
        <v>0</v>
      </c>
      <c r="U54" s="17"/>
      <c r="V54" s="34"/>
    </row>
    <row r="55" spans="2:22" ht="14.5" customHeight="1" thickBot="1" x14ac:dyDescent="0.4">
      <c r="B55" s="18">
        <v>46</v>
      </c>
      <c r="C55" s="19" t="s">
        <v>114</v>
      </c>
      <c r="D55" s="20">
        <v>62</v>
      </c>
      <c r="E55" s="21">
        <v>1.0512216212550229E-3</v>
      </c>
      <c r="F55" s="20">
        <v>59</v>
      </c>
      <c r="G55" s="21">
        <v>1.1898519743475981E-3</v>
      </c>
      <c r="H55" s="22">
        <v>5.0847457627118731E-2</v>
      </c>
      <c r="I55" s="35">
        <v>-7</v>
      </c>
      <c r="J55" s="20">
        <v>85</v>
      </c>
      <c r="K55" s="22">
        <v>-0.27058823529411768</v>
      </c>
      <c r="L55" s="35">
        <v>-2</v>
      </c>
      <c r="O55" s="18">
        <v>46</v>
      </c>
      <c r="P55" s="19" t="s">
        <v>114</v>
      </c>
      <c r="Q55" s="20">
        <v>304</v>
      </c>
      <c r="R55" s="21">
        <v>9.7425592805889117E-4</v>
      </c>
      <c r="S55" s="20">
        <v>342</v>
      </c>
      <c r="T55" s="21">
        <v>1.1986961550594091E-3</v>
      </c>
      <c r="U55" s="22">
        <v>-0.11111111111111116</v>
      </c>
      <c r="V55" s="35">
        <v>-7</v>
      </c>
    </row>
    <row r="56" spans="2:22" ht="14.5" customHeight="1" thickBot="1" x14ac:dyDescent="0.4">
      <c r="B56" s="13">
        <v>47</v>
      </c>
      <c r="C56" s="14" t="s">
        <v>106</v>
      </c>
      <c r="D56" s="15">
        <v>53</v>
      </c>
      <c r="E56" s="16">
        <v>8.9862493429864864E-4</v>
      </c>
      <c r="F56" s="15">
        <v>2</v>
      </c>
      <c r="G56" s="16">
        <v>4.0333965232121967E-5</v>
      </c>
      <c r="H56" s="17">
        <v>25.5</v>
      </c>
      <c r="I56" s="34">
        <v>4</v>
      </c>
      <c r="J56" s="15">
        <v>48</v>
      </c>
      <c r="K56" s="17">
        <v>0.10416666666666674</v>
      </c>
      <c r="L56" s="34">
        <v>-2</v>
      </c>
      <c r="O56" s="13">
        <v>47</v>
      </c>
      <c r="P56" s="14" t="s">
        <v>107</v>
      </c>
      <c r="Q56" s="15">
        <v>274</v>
      </c>
      <c r="R56" s="16">
        <v>8.7811225094781647E-4</v>
      </c>
      <c r="S56" s="15">
        <v>4</v>
      </c>
      <c r="T56" s="16">
        <v>1.4019838070870281E-5</v>
      </c>
      <c r="U56" s="17">
        <v>67.5</v>
      </c>
      <c r="V56" s="34">
        <v>9</v>
      </c>
    </row>
    <row r="57" spans="2:22" ht="14.5" customHeight="1" thickBot="1" x14ac:dyDescent="0.4">
      <c r="B57" s="18">
        <v>48</v>
      </c>
      <c r="C57" s="19" t="s">
        <v>107</v>
      </c>
      <c r="D57" s="20">
        <v>52</v>
      </c>
      <c r="E57" s="21">
        <v>8.8166974685905156E-4</v>
      </c>
      <c r="F57" s="20">
        <v>1</v>
      </c>
      <c r="G57" s="21">
        <v>2.0166982616060984E-5</v>
      </c>
      <c r="H57" s="22">
        <v>51</v>
      </c>
      <c r="I57" s="35">
        <v>5</v>
      </c>
      <c r="J57" s="20">
        <v>26</v>
      </c>
      <c r="K57" s="22">
        <v>1</v>
      </c>
      <c r="L57" s="35">
        <v>1</v>
      </c>
      <c r="O57" s="18">
        <v>48</v>
      </c>
      <c r="P57" s="19" t="s">
        <v>106</v>
      </c>
      <c r="Q57" s="20">
        <v>256</v>
      </c>
      <c r="R57" s="21">
        <v>8.2042604468117149E-4</v>
      </c>
      <c r="S57" s="20">
        <v>18</v>
      </c>
      <c r="T57" s="21">
        <v>6.3089271318916273E-5</v>
      </c>
      <c r="U57" s="22">
        <v>13.222222222222221</v>
      </c>
      <c r="V57" s="35">
        <v>0</v>
      </c>
    </row>
    <row r="58" spans="2:22" ht="14.5" customHeight="1" thickBot="1" x14ac:dyDescent="0.4">
      <c r="B58" s="13">
        <v>49</v>
      </c>
      <c r="C58" s="14" t="s">
        <v>104</v>
      </c>
      <c r="D58" s="15">
        <v>47</v>
      </c>
      <c r="E58" s="16">
        <v>7.9689380966106586E-4</v>
      </c>
      <c r="F58" s="15">
        <v>0</v>
      </c>
      <c r="G58" s="16">
        <v>0</v>
      </c>
      <c r="H58" s="17"/>
      <c r="I58" s="34"/>
      <c r="J58" s="15">
        <v>40</v>
      </c>
      <c r="K58" s="17">
        <v>0.17500000000000004</v>
      </c>
      <c r="L58" s="34">
        <v>-2</v>
      </c>
      <c r="O58" s="13">
        <v>49</v>
      </c>
      <c r="P58" s="14" t="s">
        <v>104</v>
      </c>
      <c r="Q58" s="15">
        <v>197</v>
      </c>
      <c r="R58" s="16">
        <v>6.3134347969605775E-4</v>
      </c>
      <c r="S58" s="15">
        <v>0</v>
      </c>
      <c r="T58" s="16">
        <v>0</v>
      </c>
      <c r="U58" s="17"/>
      <c r="V58" s="34"/>
    </row>
    <row r="59" spans="2:22" ht="14.5" customHeight="1" thickBot="1" x14ac:dyDescent="0.4">
      <c r="B59" s="18">
        <v>50</v>
      </c>
      <c r="C59" s="19" t="s">
        <v>168</v>
      </c>
      <c r="D59" s="20">
        <v>25</v>
      </c>
      <c r="E59" s="21">
        <v>4.238796859899286E-4</v>
      </c>
      <c r="F59" s="20">
        <v>0</v>
      </c>
      <c r="G59" s="21">
        <v>0</v>
      </c>
      <c r="H59" s="22"/>
      <c r="I59" s="35"/>
      <c r="J59" s="20">
        <v>10</v>
      </c>
      <c r="K59" s="22">
        <v>1.5</v>
      </c>
      <c r="L59" s="35">
        <v>2</v>
      </c>
      <c r="O59" s="18">
        <v>50</v>
      </c>
      <c r="P59" s="19" t="s">
        <v>169</v>
      </c>
      <c r="Q59" s="20">
        <v>68</v>
      </c>
      <c r="R59" s="21">
        <v>2.179256681184362E-4</v>
      </c>
      <c r="S59" s="20">
        <v>4</v>
      </c>
      <c r="T59" s="21">
        <v>1.4019838070870281E-5</v>
      </c>
      <c r="U59" s="22">
        <v>16</v>
      </c>
      <c r="V59" s="35">
        <v>6</v>
      </c>
    </row>
    <row r="60" spans="2:22" ht="14.5" customHeight="1" thickBot="1" x14ac:dyDescent="0.4">
      <c r="B60" s="70" t="s">
        <v>116</v>
      </c>
      <c r="C60" s="71"/>
      <c r="D60" s="23">
        <f>SUM(D10:D59)</f>
        <v>58875</v>
      </c>
      <c r="E60" s="24">
        <f>D60/D62</f>
        <v>0.9982366605062819</v>
      </c>
      <c r="F60" s="23">
        <f>SUM(F10:F59)</f>
        <v>49514</v>
      </c>
      <c r="G60" s="24">
        <f>F60/F62</f>
        <v>0.99854797725164357</v>
      </c>
      <c r="H60" s="25">
        <f>D60/F60-1</f>
        <v>0.18905764026335992</v>
      </c>
      <c r="I60" s="36"/>
      <c r="J60" s="23">
        <f>SUM(J10:J59)</f>
        <v>49514</v>
      </c>
      <c r="K60" s="24">
        <f>E60/J60-1</f>
        <v>-0.99997983930483281</v>
      </c>
      <c r="L60" s="23"/>
      <c r="O60" s="70" t="s">
        <v>116</v>
      </c>
      <c r="P60" s="71"/>
      <c r="Q60" s="23">
        <f>SUM(Q10:Q59)</f>
        <v>311530</v>
      </c>
      <c r="R60" s="24">
        <f>Q60/Q62</f>
        <v>0.99838799101377096</v>
      </c>
      <c r="S60" s="23">
        <f>SUM(S10:S59)</f>
        <v>284951</v>
      </c>
      <c r="T60" s="24">
        <f>S60/S62</f>
        <v>0.99874171953313939</v>
      </c>
      <c r="U60" s="25">
        <f>Q60/S60-1</f>
        <v>9.3275685995136026E-2</v>
      </c>
      <c r="V60" s="36"/>
    </row>
    <row r="61" spans="2:22" ht="14.5" customHeight="1" thickBot="1" x14ac:dyDescent="0.4">
      <c r="B61" s="70" t="s">
        <v>12</v>
      </c>
      <c r="C61" s="71"/>
      <c r="D61" s="23">
        <f>D62-SUM(D10:D59)</f>
        <v>104</v>
      </c>
      <c r="E61" s="24">
        <f>D61/D62</f>
        <v>1.7633394937181031E-3</v>
      </c>
      <c r="F61" s="23">
        <f>F62-SUM(F10:F59)</f>
        <v>72</v>
      </c>
      <c r="G61" s="24">
        <f>F61/F62</f>
        <v>1.4520227483563908E-3</v>
      </c>
      <c r="H61" s="25">
        <f>D61/F61-1</f>
        <v>0.44444444444444442</v>
      </c>
      <c r="I61" s="36"/>
      <c r="J61" s="23">
        <f>J62-SUM(J10:J59)</f>
        <v>77</v>
      </c>
      <c r="K61" s="24">
        <f>E61/J61-1</f>
        <v>-0.99997709948709457</v>
      </c>
      <c r="L61" s="23"/>
      <c r="O61" s="70" t="s">
        <v>12</v>
      </c>
      <c r="P61" s="71"/>
      <c r="Q61" s="23">
        <f>Q62-SUM(Q10:Q59)</f>
        <v>503</v>
      </c>
      <c r="R61" s="24">
        <f>Q61/Q62</f>
        <v>1.6120089862290206E-3</v>
      </c>
      <c r="S61" s="23">
        <f>S62-SUM(S10:S59)</f>
        <v>359</v>
      </c>
      <c r="T61" s="24">
        <f>S61/S62</f>
        <v>1.2582804668606078E-3</v>
      </c>
      <c r="U61" s="25">
        <f>Q61/S61-1</f>
        <v>0.40111420612813364</v>
      </c>
      <c r="V61" s="37"/>
    </row>
    <row r="62" spans="2:22" ht="14.5" customHeight="1" thickBot="1" x14ac:dyDescent="0.4">
      <c r="B62" s="66" t="s">
        <v>34</v>
      </c>
      <c r="C62" s="67"/>
      <c r="D62" s="26">
        <v>58979</v>
      </c>
      <c r="E62" s="27">
        <v>1</v>
      </c>
      <c r="F62" s="26">
        <v>49586</v>
      </c>
      <c r="G62" s="27">
        <v>1</v>
      </c>
      <c r="H62" s="28">
        <v>0.18942846771266075</v>
      </c>
      <c r="I62" s="38"/>
      <c r="J62" s="26">
        <v>49591</v>
      </c>
      <c r="K62" s="28">
        <v>0.18930854388901208</v>
      </c>
      <c r="L62" s="26"/>
      <c r="N62" s="29"/>
      <c r="O62" s="66" t="s">
        <v>34</v>
      </c>
      <c r="P62" s="67"/>
      <c r="Q62" s="26">
        <v>312033</v>
      </c>
      <c r="R62" s="27">
        <v>1</v>
      </c>
      <c r="S62" s="26">
        <v>285310</v>
      </c>
      <c r="T62" s="27">
        <v>1</v>
      </c>
      <c r="U62" s="28">
        <v>9.366303319196656E-2</v>
      </c>
      <c r="V62" s="38"/>
    </row>
    <row r="63" spans="2:22" ht="14.5" customHeight="1" x14ac:dyDescent="0.35">
      <c r="B63" s="30" t="s">
        <v>61</v>
      </c>
    </row>
    <row r="64" spans="2:22" x14ac:dyDescent="0.35">
      <c r="B64" s="31" t="s">
        <v>60</v>
      </c>
    </row>
    <row r="66" spans="2:22" x14ac:dyDescent="0.3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22" x14ac:dyDescent="0.35">
      <c r="B67" s="46" t="s">
        <v>172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N67" s="32"/>
      <c r="O67" s="46" t="s">
        <v>134</v>
      </c>
      <c r="P67" s="46"/>
      <c r="Q67" s="46"/>
      <c r="R67" s="46"/>
      <c r="S67" s="46"/>
      <c r="T67" s="46"/>
      <c r="U67" s="46"/>
      <c r="V67" s="46"/>
    </row>
    <row r="68" spans="2:22" ht="15" thickBot="1" x14ac:dyDescent="0.4">
      <c r="B68" s="65" t="s">
        <v>173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N68" s="32"/>
      <c r="O68" s="78" t="s">
        <v>135</v>
      </c>
      <c r="P68" s="78"/>
      <c r="Q68" s="78"/>
      <c r="R68" s="78"/>
      <c r="S68" s="78"/>
      <c r="T68" s="78"/>
      <c r="U68" s="78"/>
      <c r="V68" s="78"/>
    </row>
    <row r="69" spans="2:22" x14ac:dyDescent="0.35">
      <c r="B69" s="76" t="s">
        <v>0</v>
      </c>
      <c r="C69" s="47" t="s">
        <v>1</v>
      </c>
      <c r="D69" s="49" t="s">
        <v>150</v>
      </c>
      <c r="E69" s="50"/>
      <c r="F69" s="50"/>
      <c r="G69" s="50"/>
      <c r="H69" s="50"/>
      <c r="I69" s="51"/>
      <c r="J69" s="49" t="s">
        <v>147</v>
      </c>
      <c r="K69" s="50"/>
      <c r="L69" s="51"/>
      <c r="O69" s="76" t="s">
        <v>0</v>
      </c>
      <c r="P69" s="47" t="s">
        <v>39</v>
      </c>
      <c r="Q69" s="49" t="s">
        <v>160</v>
      </c>
      <c r="R69" s="50"/>
      <c r="S69" s="50"/>
      <c r="T69" s="50"/>
      <c r="U69" s="50"/>
      <c r="V69" s="51"/>
    </row>
    <row r="70" spans="2:22" ht="15" customHeight="1" thickBot="1" x14ac:dyDescent="0.4">
      <c r="B70" s="77"/>
      <c r="C70" s="48"/>
      <c r="D70" s="52" t="s">
        <v>151</v>
      </c>
      <c r="E70" s="53"/>
      <c r="F70" s="53"/>
      <c r="G70" s="53"/>
      <c r="H70" s="53"/>
      <c r="I70" s="54"/>
      <c r="J70" s="52" t="s">
        <v>148</v>
      </c>
      <c r="K70" s="53"/>
      <c r="L70" s="54"/>
      <c r="O70" s="77"/>
      <c r="P70" s="48"/>
      <c r="Q70" s="52" t="s">
        <v>155</v>
      </c>
      <c r="R70" s="53"/>
      <c r="S70" s="53"/>
      <c r="T70" s="53"/>
      <c r="U70" s="53"/>
      <c r="V70" s="54"/>
    </row>
    <row r="71" spans="2:22" ht="15" customHeight="1" x14ac:dyDescent="0.35">
      <c r="B71" s="77"/>
      <c r="C71" s="48"/>
      <c r="D71" s="55">
        <v>2026</v>
      </c>
      <c r="E71" s="56"/>
      <c r="F71" s="55">
        <v>2025</v>
      </c>
      <c r="G71" s="56"/>
      <c r="H71" s="59" t="s">
        <v>5</v>
      </c>
      <c r="I71" s="59" t="s">
        <v>42</v>
      </c>
      <c r="J71" s="59">
        <v>2026</v>
      </c>
      <c r="K71" s="59" t="s">
        <v>152</v>
      </c>
      <c r="L71" s="72" t="s">
        <v>158</v>
      </c>
      <c r="O71" s="77"/>
      <c r="P71" s="48"/>
      <c r="Q71" s="55">
        <v>2026</v>
      </c>
      <c r="R71" s="56"/>
      <c r="S71" s="55">
        <v>2025</v>
      </c>
      <c r="T71" s="56"/>
      <c r="U71" s="59" t="s">
        <v>5</v>
      </c>
      <c r="V71" s="72" t="s">
        <v>56</v>
      </c>
    </row>
    <row r="72" spans="2:22" ht="15" customHeight="1" thickBot="1" x14ac:dyDescent="0.4">
      <c r="B72" s="74" t="s">
        <v>6</v>
      </c>
      <c r="C72" s="61" t="s">
        <v>7</v>
      </c>
      <c r="D72" s="57"/>
      <c r="E72" s="58"/>
      <c r="F72" s="57"/>
      <c r="G72" s="58"/>
      <c r="H72" s="60"/>
      <c r="I72" s="60"/>
      <c r="J72" s="60"/>
      <c r="K72" s="60"/>
      <c r="L72" s="73"/>
      <c r="O72" s="74" t="s">
        <v>6</v>
      </c>
      <c r="P72" s="61" t="s">
        <v>39</v>
      </c>
      <c r="Q72" s="57"/>
      <c r="R72" s="58"/>
      <c r="S72" s="57"/>
      <c r="T72" s="58"/>
      <c r="U72" s="60"/>
      <c r="V72" s="73"/>
    </row>
    <row r="73" spans="2:22" ht="15" customHeight="1" x14ac:dyDescent="0.35">
      <c r="B73" s="74"/>
      <c r="C73" s="61"/>
      <c r="D73" s="7" t="s">
        <v>8</v>
      </c>
      <c r="E73" s="8" t="s">
        <v>2</v>
      </c>
      <c r="F73" s="7" t="s">
        <v>8</v>
      </c>
      <c r="G73" s="8" t="s">
        <v>2</v>
      </c>
      <c r="H73" s="63" t="s">
        <v>9</v>
      </c>
      <c r="I73" s="63" t="s">
        <v>43</v>
      </c>
      <c r="J73" s="63" t="s">
        <v>8</v>
      </c>
      <c r="K73" s="63" t="s">
        <v>153</v>
      </c>
      <c r="L73" s="68" t="s">
        <v>159</v>
      </c>
      <c r="O73" s="74"/>
      <c r="P73" s="61"/>
      <c r="Q73" s="7" t="s">
        <v>8</v>
      </c>
      <c r="R73" s="8" t="s">
        <v>2</v>
      </c>
      <c r="S73" s="7" t="s">
        <v>8</v>
      </c>
      <c r="T73" s="8" t="s">
        <v>2</v>
      </c>
      <c r="U73" s="63" t="s">
        <v>9</v>
      </c>
      <c r="V73" s="68" t="s">
        <v>57</v>
      </c>
    </row>
    <row r="74" spans="2:22" ht="15" customHeight="1" thickBot="1" x14ac:dyDescent="0.4">
      <c r="B74" s="75"/>
      <c r="C74" s="62"/>
      <c r="D74" s="10" t="s">
        <v>10</v>
      </c>
      <c r="E74" s="11" t="s">
        <v>11</v>
      </c>
      <c r="F74" s="10" t="s">
        <v>10</v>
      </c>
      <c r="G74" s="11" t="s">
        <v>11</v>
      </c>
      <c r="H74" s="64"/>
      <c r="I74" s="64"/>
      <c r="J74" s="64" t="s">
        <v>10</v>
      </c>
      <c r="K74" s="64"/>
      <c r="L74" s="69"/>
      <c r="O74" s="75"/>
      <c r="P74" s="62"/>
      <c r="Q74" s="10" t="s">
        <v>10</v>
      </c>
      <c r="R74" s="11" t="s">
        <v>11</v>
      </c>
      <c r="S74" s="10" t="s">
        <v>10</v>
      </c>
      <c r="T74" s="11" t="s">
        <v>11</v>
      </c>
      <c r="U74" s="64"/>
      <c r="V74" s="69"/>
    </row>
    <row r="75" spans="2:22" ht="15" thickBot="1" x14ac:dyDescent="0.4">
      <c r="B75" s="13">
        <v>1</v>
      </c>
      <c r="C75" s="14" t="s">
        <v>35</v>
      </c>
      <c r="D75" s="15">
        <v>2106</v>
      </c>
      <c r="E75" s="16">
        <v>3.5707624747791586E-2</v>
      </c>
      <c r="F75" s="15">
        <v>1733</v>
      </c>
      <c r="G75" s="16">
        <v>3.4949380873633688E-2</v>
      </c>
      <c r="H75" s="17">
        <v>0.2152336987882284</v>
      </c>
      <c r="I75" s="34">
        <v>1</v>
      </c>
      <c r="J75" s="15">
        <v>1578</v>
      </c>
      <c r="K75" s="17">
        <v>0.33460076045627374</v>
      </c>
      <c r="L75" s="34">
        <v>1</v>
      </c>
      <c r="O75" s="13">
        <v>1</v>
      </c>
      <c r="P75" s="14" t="s">
        <v>45</v>
      </c>
      <c r="Q75" s="15">
        <v>12046</v>
      </c>
      <c r="R75" s="16">
        <v>3.8604891149333562E-2</v>
      </c>
      <c r="S75" s="15">
        <v>11385</v>
      </c>
      <c r="T75" s="16">
        <v>3.990396410921454E-2</v>
      </c>
      <c r="U75" s="17">
        <v>5.8058849363197274E-2</v>
      </c>
      <c r="V75" s="34">
        <v>0</v>
      </c>
    </row>
    <row r="76" spans="2:22" ht="15" customHeight="1" thickBot="1" x14ac:dyDescent="0.4">
      <c r="B76" s="18">
        <v>2</v>
      </c>
      <c r="C76" s="19" t="s">
        <v>45</v>
      </c>
      <c r="D76" s="20">
        <v>1985</v>
      </c>
      <c r="E76" s="21">
        <v>3.365604706760033E-2</v>
      </c>
      <c r="F76" s="20">
        <v>1973</v>
      </c>
      <c r="G76" s="21">
        <v>3.9789456701488327E-2</v>
      </c>
      <c r="H76" s="22">
        <v>6.0821084642677103E-3</v>
      </c>
      <c r="I76" s="35">
        <v>-1</v>
      </c>
      <c r="J76" s="20">
        <v>1738</v>
      </c>
      <c r="K76" s="22">
        <v>0.14211737629459154</v>
      </c>
      <c r="L76" s="35">
        <v>-1</v>
      </c>
      <c r="O76" s="18">
        <v>2</v>
      </c>
      <c r="P76" s="19" t="s">
        <v>35</v>
      </c>
      <c r="Q76" s="20">
        <v>11045</v>
      </c>
      <c r="R76" s="21">
        <v>3.5396897123060704E-2</v>
      </c>
      <c r="S76" s="20">
        <v>9579</v>
      </c>
      <c r="T76" s="21">
        <v>3.3574007220216605E-2</v>
      </c>
      <c r="U76" s="22">
        <v>0.15304311514771896</v>
      </c>
      <c r="V76" s="35">
        <v>0</v>
      </c>
    </row>
    <row r="77" spans="2:22" ht="15" customHeight="1" thickBot="1" x14ac:dyDescent="0.4">
      <c r="B77" s="13">
        <v>3</v>
      </c>
      <c r="C77" s="14" t="s">
        <v>38</v>
      </c>
      <c r="D77" s="15">
        <v>1556</v>
      </c>
      <c r="E77" s="16">
        <v>2.6382271656013156E-2</v>
      </c>
      <c r="F77" s="15">
        <v>1145</v>
      </c>
      <c r="G77" s="16">
        <v>2.3091195095389826E-2</v>
      </c>
      <c r="H77" s="17">
        <v>0.3589519650655022</v>
      </c>
      <c r="I77" s="34">
        <v>0</v>
      </c>
      <c r="J77" s="15">
        <v>1407</v>
      </c>
      <c r="K77" s="17">
        <v>0.10589907604832982</v>
      </c>
      <c r="L77" s="34">
        <v>0</v>
      </c>
      <c r="O77" s="13">
        <v>3</v>
      </c>
      <c r="P77" s="14" t="s">
        <v>38</v>
      </c>
      <c r="Q77" s="15">
        <v>7828</v>
      </c>
      <c r="R77" s="16">
        <v>2.508709014751645E-2</v>
      </c>
      <c r="S77" s="15">
        <v>6849</v>
      </c>
      <c r="T77" s="16">
        <v>2.4005467736847641E-2</v>
      </c>
      <c r="U77" s="17">
        <v>0.14294057526646231</v>
      </c>
      <c r="V77" s="34">
        <v>1</v>
      </c>
    </row>
    <row r="78" spans="2:22" ht="15" thickBot="1" x14ac:dyDescent="0.4">
      <c r="B78" s="18">
        <v>4</v>
      </c>
      <c r="C78" s="19" t="s">
        <v>80</v>
      </c>
      <c r="D78" s="20">
        <v>1126</v>
      </c>
      <c r="E78" s="21">
        <v>1.9091541056986384E-2</v>
      </c>
      <c r="F78" s="20">
        <v>372</v>
      </c>
      <c r="G78" s="21">
        <v>7.5021175331746867E-3</v>
      </c>
      <c r="H78" s="22">
        <v>2.0268817204301075</v>
      </c>
      <c r="I78" s="35">
        <v>35</v>
      </c>
      <c r="J78" s="20">
        <v>817</v>
      </c>
      <c r="K78" s="22">
        <v>0.37821297429620571</v>
      </c>
      <c r="L78" s="35">
        <v>4</v>
      </c>
      <c r="O78" s="18">
        <v>4</v>
      </c>
      <c r="P78" s="19" t="s">
        <v>63</v>
      </c>
      <c r="Q78" s="20">
        <v>6978</v>
      </c>
      <c r="R78" s="21">
        <v>2.2363019296035996E-2</v>
      </c>
      <c r="S78" s="20">
        <v>6127</v>
      </c>
      <c r="T78" s="21">
        <v>2.1474886965055555E-2</v>
      </c>
      <c r="U78" s="22">
        <v>0.1388934225559002</v>
      </c>
      <c r="V78" s="35">
        <v>1</v>
      </c>
    </row>
    <row r="79" spans="2:22" ht="15" customHeight="1" thickBot="1" x14ac:dyDescent="0.4">
      <c r="B79" s="13">
        <v>5</v>
      </c>
      <c r="C79" s="14" t="s">
        <v>46</v>
      </c>
      <c r="D79" s="15">
        <v>1125</v>
      </c>
      <c r="E79" s="16">
        <v>1.9074585869546787E-2</v>
      </c>
      <c r="F79" s="15">
        <v>984</v>
      </c>
      <c r="G79" s="16">
        <v>1.984431089420401E-2</v>
      </c>
      <c r="H79" s="17">
        <v>0.14329268292682928</v>
      </c>
      <c r="I79" s="34">
        <v>-1</v>
      </c>
      <c r="J79" s="15">
        <v>1253</v>
      </c>
      <c r="K79" s="17">
        <v>-0.10215482841181167</v>
      </c>
      <c r="L79" s="34">
        <v>-1</v>
      </c>
      <c r="O79" s="13">
        <v>5</v>
      </c>
      <c r="P79" s="14" t="s">
        <v>46</v>
      </c>
      <c r="Q79" s="15">
        <v>6873</v>
      </c>
      <c r="R79" s="16">
        <v>2.2026516426147235E-2</v>
      </c>
      <c r="S79" s="15">
        <v>5341</v>
      </c>
      <c r="T79" s="16">
        <v>1.8719988784129542E-2</v>
      </c>
      <c r="U79" s="17">
        <v>0.2868376708481557</v>
      </c>
      <c r="V79" s="34">
        <v>2</v>
      </c>
    </row>
    <row r="80" spans="2:22" ht="15" thickBot="1" x14ac:dyDescent="0.4">
      <c r="B80" s="18">
        <v>6</v>
      </c>
      <c r="C80" s="19" t="s">
        <v>63</v>
      </c>
      <c r="D80" s="20">
        <v>1073</v>
      </c>
      <c r="E80" s="21">
        <v>1.8192916122687735E-2</v>
      </c>
      <c r="F80" s="20">
        <v>857</v>
      </c>
      <c r="G80" s="21">
        <v>1.7283104101964264E-2</v>
      </c>
      <c r="H80" s="22">
        <v>0.25204200700116686</v>
      </c>
      <c r="I80" s="35">
        <v>3</v>
      </c>
      <c r="J80" s="20">
        <v>1149</v>
      </c>
      <c r="K80" s="22">
        <v>-6.6144473455178376E-2</v>
      </c>
      <c r="L80" s="35">
        <v>0</v>
      </c>
      <c r="O80" s="18">
        <v>6</v>
      </c>
      <c r="P80" s="19" t="s">
        <v>47</v>
      </c>
      <c r="Q80" s="20">
        <v>6722</v>
      </c>
      <c r="R80" s="21">
        <v>2.1542593251354825E-2</v>
      </c>
      <c r="S80" s="20">
        <v>7811</v>
      </c>
      <c r="T80" s="21">
        <v>2.7377238792891941E-2</v>
      </c>
      <c r="U80" s="22">
        <v>-0.13941876840353351</v>
      </c>
      <c r="V80" s="35">
        <v>-3</v>
      </c>
    </row>
    <row r="81" spans="2:22" ht="15" thickBot="1" x14ac:dyDescent="0.4">
      <c r="B81" s="13">
        <v>7</v>
      </c>
      <c r="C81" s="14" t="s">
        <v>65</v>
      </c>
      <c r="D81" s="15">
        <v>950</v>
      </c>
      <c r="E81" s="16">
        <v>1.6107428067617287E-2</v>
      </c>
      <c r="F81" s="15">
        <v>681</v>
      </c>
      <c r="G81" s="16">
        <v>1.373371516153753E-2</v>
      </c>
      <c r="H81" s="17">
        <v>0.39500734214390598</v>
      </c>
      <c r="I81" s="34">
        <v>9</v>
      </c>
      <c r="J81" s="15">
        <v>682</v>
      </c>
      <c r="K81" s="17">
        <v>0.39296187683284467</v>
      </c>
      <c r="L81" s="34">
        <v>6</v>
      </c>
      <c r="O81" s="13">
        <v>7</v>
      </c>
      <c r="P81" s="14" t="s">
        <v>65</v>
      </c>
      <c r="Q81" s="15">
        <v>5819</v>
      </c>
      <c r="R81" s="16">
        <v>1.8648668570311472E-2</v>
      </c>
      <c r="S81" s="15">
        <v>5208</v>
      </c>
      <c r="T81" s="16">
        <v>1.8253829168273106E-2</v>
      </c>
      <c r="U81" s="17">
        <v>0.11731950844854078</v>
      </c>
      <c r="V81" s="34">
        <v>1</v>
      </c>
    </row>
    <row r="82" spans="2:22" ht="15" thickBot="1" x14ac:dyDescent="0.4">
      <c r="B82" s="18">
        <v>8</v>
      </c>
      <c r="C82" s="19" t="s">
        <v>37</v>
      </c>
      <c r="D82" s="20">
        <v>921</v>
      </c>
      <c r="E82" s="21">
        <v>1.561572763186897E-2</v>
      </c>
      <c r="F82" s="20">
        <v>893</v>
      </c>
      <c r="G82" s="21">
        <v>1.8009115476142458E-2</v>
      </c>
      <c r="H82" s="22">
        <v>3.1354983202687592E-2</v>
      </c>
      <c r="I82" s="35">
        <v>-1</v>
      </c>
      <c r="J82" s="20">
        <v>748</v>
      </c>
      <c r="K82" s="22">
        <v>0.23128342245989297</v>
      </c>
      <c r="L82" s="35">
        <v>1</v>
      </c>
      <c r="O82" s="18">
        <v>8</v>
      </c>
      <c r="P82" s="19" t="s">
        <v>37</v>
      </c>
      <c r="Q82" s="20">
        <v>5024</v>
      </c>
      <c r="R82" s="21">
        <v>1.6100861126867993E-2</v>
      </c>
      <c r="S82" s="20">
        <v>5501</v>
      </c>
      <c r="T82" s="21">
        <v>1.9280782306964353E-2</v>
      </c>
      <c r="U82" s="22">
        <v>-8.6711506998727539E-2</v>
      </c>
      <c r="V82" s="35">
        <v>-2</v>
      </c>
    </row>
    <row r="83" spans="2:22" ht="15" thickBot="1" x14ac:dyDescent="0.4">
      <c r="B83" s="13">
        <v>9</v>
      </c>
      <c r="C83" s="14" t="s">
        <v>36</v>
      </c>
      <c r="D83" s="15">
        <v>914</v>
      </c>
      <c r="E83" s="16">
        <v>1.549704131979179E-2</v>
      </c>
      <c r="F83" s="15">
        <v>825</v>
      </c>
      <c r="G83" s="16">
        <v>1.6637760658250313E-2</v>
      </c>
      <c r="H83" s="17">
        <v>0.10787878787878791</v>
      </c>
      <c r="I83" s="34">
        <v>1</v>
      </c>
      <c r="J83" s="15">
        <v>844</v>
      </c>
      <c r="K83" s="17">
        <v>8.293838862559233E-2</v>
      </c>
      <c r="L83" s="34">
        <v>-2</v>
      </c>
      <c r="O83" s="13">
        <v>9</v>
      </c>
      <c r="P83" s="14" t="s">
        <v>80</v>
      </c>
      <c r="Q83" s="15">
        <v>4659</v>
      </c>
      <c r="R83" s="16">
        <v>1.4931113055349915E-2</v>
      </c>
      <c r="S83" s="15">
        <v>3414</v>
      </c>
      <c r="T83" s="16">
        <v>1.1965931793487785E-2</v>
      </c>
      <c r="U83" s="17">
        <v>0.36467486818980666</v>
      </c>
      <c r="V83" s="34">
        <v>9</v>
      </c>
    </row>
    <row r="84" spans="2:22" ht="15" thickBot="1" x14ac:dyDescent="0.4">
      <c r="B84" s="18">
        <v>10</v>
      </c>
      <c r="C84" s="19" t="s">
        <v>58</v>
      </c>
      <c r="D84" s="20">
        <v>813</v>
      </c>
      <c r="E84" s="21">
        <v>1.3784567388392479E-2</v>
      </c>
      <c r="F84" s="20">
        <v>711</v>
      </c>
      <c r="G84" s="21">
        <v>1.4338724640019361E-2</v>
      </c>
      <c r="H84" s="22">
        <v>0.14345991561181437</v>
      </c>
      <c r="I84" s="35">
        <v>3</v>
      </c>
      <c r="J84" s="20">
        <v>637</v>
      </c>
      <c r="K84" s="22">
        <v>0.27629513343799061</v>
      </c>
      <c r="L84" s="35">
        <v>10</v>
      </c>
      <c r="O84" s="18">
        <v>10</v>
      </c>
      <c r="P84" s="19" t="s">
        <v>58</v>
      </c>
      <c r="Q84" s="20">
        <v>4537</v>
      </c>
      <c r="R84" s="21">
        <v>1.4540128768431543E-2</v>
      </c>
      <c r="S84" s="20">
        <v>4554</v>
      </c>
      <c r="T84" s="21">
        <v>1.5961585643685817E-2</v>
      </c>
      <c r="U84" s="22">
        <v>-3.7329819938515252E-3</v>
      </c>
      <c r="V84" s="35">
        <v>-1</v>
      </c>
    </row>
    <row r="85" spans="2:22" ht="15" thickBot="1" x14ac:dyDescent="0.4">
      <c r="B85" s="13">
        <v>11</v>
      </c>
      <c r="C85" s="14" t="s">
        <v>47</v>
      </c>
      <c r="D85" s="15">
        <v>798</v>
      </c>
      <c r="E85" s="16">
        <v>1.3530239576798522E-2</v>
      </c>
      <c r="F85" s="15">
        <v>963</v>
      </c>
      <c r="G85" s="16">
        <v>1.9420804259266729E-2</v>
      </c>
      <c r="H85" s="17">
        <v>-0.17133956386292837</v>
      </c>
      <c r="I85" s="34">
        <v>-5</v>
      </c>
      <c r="J85" s="15">
        <v>1159</v>
      </c>
      <c r="K85" s="17">
        <v>-0.31147540983606559</v>
      </c>
      <c r="L85" s="34">
        <v>-6</v>
      </c>
      <c r="O85" s="13">
        <v>11</v>
      </c>
      <c r="P85" s="14" t="s">
        <v>36</v>
      </c>
      <c r="Q85" s="15">
        <v>4199</v>
      </c>
      <c r="R85" s="16">
        <v>1.3456910006313435E-2</v>
      </c>
      <c r="S85" s="15">
        <v>4378</v>
      </c>
      <c r="T85" s="16">
        <v>1.5344712768567524E-2</v>
      </c>
      <c r="U85" s="17">
        <v>-4.0886249428963017E-2</v>
      </c>
      <c r="V85" s="34">
        <v>-1</v>
      </c>
    </row>
    <row r="86" spans="2:22" ht="15" thickBot="1" x14ac:dyDescent="0.4">
      <c r="B86" s="18">
        <v>12</v>
      </c>
      <c r="C86" s="19" t="s">
        <v>41</v>
      </c>
      <c r="D86" s="20">
        <v>760</v>
      </c>
      <c r="E86" s="21">
        <v>1.2885942454093829E-2</v>
      </c>
      <c r="F86" s="20">
        <v>687</v>
      </c>
      <c r="G86" s="21">
        <v>1.3854717057233897E-2</v>
      </c>
      <c r="H86" s="22">
        <v>0.10625909752547313</v>
      </c>
      <c r="I86" s="35">
        <v>2</v>
      </c>
      <c r="J86" s="20">
        <v>631</v>
      </c>
      <c r="K86" s="22">
        <v>0.2044374009508716</v>
      </c>
      <c r="L86" s="35">
        <v>9</v>
      </c>
      <c r="O86" s="18">
        <v>12</v>
      </c>
      <c r="P86" s="19" t="s">
        <v>54</v>
      </c>
      <c r="Q86" s="20">
        <v>4053</v>
      </c>
      <c r="R86" s="21">
        <v>1.2989010777706204E-2</v>
      </c>
      <c r="S86" s="20">
        <v>3655</v>
      </c>
      <c r="T86" s="21">
        <v>1.2810627037257719E-2</v>
      </c>
      <c r="U86" s="22">
        <v>0.10889192886456911</v>
      </c>
      <c r="V86" s="35">
        <v>2</v>
      </c>
    </row>
    <row r="87" spans="2:22" ht="15" thickBot="1" x14ac:dyDescent="0.4">
      <c r="B87" s="13">
        <v>13</v>
      </c>
      <c r="C87" s="14" t="s">
        <v>75</v>
      </c>
      <c r="D87" s="15">
        <v>740</v>
      </c>
      <c r="E87" s="16">
        <v>1.2546838705301887E-2</v>
      </c>
      <c r="F87" s="15">
        <v>627</v>
      </c>
      <c r="G87" s="16">
        <v>1.2644698100270238E-2</v>
      </c>
      <c r="H87" s="17">
        <v>0.1802232854864434</v>
      </c>
      <c r="I87" s="34">
        <v>6</v>
      </c>
      <c r="J87" s="15">
        <v>682</v>
      </c>
      <c r="K87" s="17">
        <v>8.5043988269794646E-2</v>
      </c>
      <c r="L87" s="34">
        <v>0</v>
      </c>
      <c r="O87" s="13">
        <v>13</v>
      </c>
      <c r="P87" s="14" t="s">
        <v>174</v>
      </c>
      <c r="Q87" s="15">
        <v>4036</v>
      </c>
      <c r="R87" s="16">
        <v>1.2934529360676595E-2</v>
      </c>
      <c r="S87" s="15">
        <v>2700</v>
      </c>
      <c r="T87" s="16">
        <v>9.4633906978374392E-3</v>
      </c>
      <c r="U87" s="17">
        <v>0.49481481481481482</v>
      </c>
      <c r="V87" s="34">
        <v>16</v>
      </c>
    </row>
    <row r="88" spans="2:22" ht="15" thickBot="1" x14ac:dyDescent="0.4">
      <c r="B88" s="18">
        <v>14</v>
      </c>
      <c r="C88" s="19" t="s">
        <v>54</v>
      </c>
      <c r="D88" s="20">
        <v>739</v>
      </c>
      <c r="E88" s="21">
        <v>1.252988351786229E-2</v>
      </c>
      <c r="F88" s="20">
        <v>814</v>
      </c>
      <c r="G88" s="21">
        <v>1.6415923849473643E-2</v>
      </c>
      <c r="H88" s="22">
        <v>-9.2137592137592095E-2</v>
      </c>
      <c r="I88" s="35">
        <v>-3</v>
      </c>
      <c r="J88" s="20">
        <v>689</v>
      </c>
      <c r="K88" s="22">
        <v>7.2568940493468848E-2</v>
      </c>
      <c r="L88" s="35">
        <v>-3</v>
      </c>
      <c r="O88" s="18">
        <v>14</v>
      </c>
      <c r="P88" s="19" t="s">
        <v>41</v>
      </c>
      <c r="Q88" s="20">
        <v>3972</v>
      </c>
      <c r="R88" s="21">
        <v>1.2729422849506303E-2</v>
      </c>
      <c r="S88" s="20">
        <v>3872</v>
      </c>
      <c r="T88" s="21">
        <v>1.3571203252602432E-2</v>
      </c>
      <c r="U88" s="22">
        <v>2.5826446280991844E-2</v>
      </c>
      <c r="V88" s="35">
        <v>-2</v>
      </c>
    </row>
    <row r="89" spans="2:22" ht="15" thickBot="1" x14ac:dyDescent="0.4">
      <c r="B89" s="13">
        <v>15</v>
      </c>
      <c r="C89" s="14" t="s">
        <v>174</v>
      </c>
      <c r="D89" s="15">
        <v>725</v>
      </c>
      <c r="E89" s="16">
        <v>1.229251089370793E-2</v>
      </c>
      <c r="F89" s="15">
        <v>459</v>
      </c>
      <c r="G89" s="16">
        <v>9.2566450207719926E-3</v>
      </c>
      <c r="H89" s="17">
        <v>0.579520697167756</v>
      </c>
      <c r="I89" s="34">
        <v>12</v>
      </c>
      <c r="J89" s="15">
        <v>592</v>
      </c>
      <c r="K89" s="17">
        <v>0.22466216216216206</v>
      </c>
      <c r="L89" s="34">
        <v>7</v>
      </c>
      <c r="O89" s="13">
        <v>15</v>
      </c>
      <c r="P89" s="14" t="s">
        <v>71</v>
      </c>
      <c r="Q89" s="15">
        <v>3956</v>
      </c>
      <c r="R89" s="16">
        <v>1.2678146221713728E-2</v>
      </c>
      <c r="S89" s="15">
        <v>3412</v>
      </c>
      <c r="T89" s="16">
        <v>1.195892187445235E-2</v>
      </c>
      <c r="U89" s="17">
        <v>0.15943728018757319</v>
      </c>
      <c r="V89" s="34">
        <v>4</v>
      </c>
    </row>
    <row r="90" spans="2:22" ht="15" thickBot="1" x14ac:dyDescent="0.4">
      <c r="B90" s="18">
        <v>16</v>
      </c>
      <c r="C90" s="19" t="s">
        <v>62</v>
      </c>
      <c r="D90" s="20">
        <v>707</v>
      </c>
      <c r="E90" s="21">
        <v>1.1987317519795182E-2</v>
      </c>
      <c r="F90" s="20">
        <v>475</v>
      </c>
      <c r="G90" s="21">
        <v>9.5793167426289679E-3</v>
      </c>
      <c r="H90" s="22">
        <v>0.48842105263157887</v>
      </c>
      <c r="I90" s="35">
        <v>9</v>
      </c>
      <c r="J90" s="20">
        <v>420</v>
      </c>
      <c r="K90" s="22">
        <v>0.68333333333333335</v>
      </c>
      <c r="L90" s="35">
        <v>15</v>
      </c>
      <c r="O90" s="18">
        <v>16</v>
      </c>
      <c r="P90" s="19" t="s">
        <v>117</v>
      </c>
      <c r="Q90" s="20">
        <v>3873</v>
      </c>
      <c r="R90" s="21">
        <v>1.2412148715039756E-2</v>
      </c>
      <c r="S90" s="20">
        <v>3102</v>
      </c>
      <c r="T90" s="21">
        <v>1.0872384423959902E-2</v>
      </c>
      <c r="U90" s="22">
        <v>0.24854932301740806</v>
      </c>
      <c r="V90" s="35">
        <v>8</v>
      </c>
    </row>
    <row r="91" spans="2:22" ht="15" thickBot="1" x14ac:dyDescent="0.4">
      <c r="B91" s="13">
        <v>17</v>
      </c>
      <c r="C91" s="14" t="s">
        <v>71</v>
      </c>
      <c r="D91" s="15">
        <v>702</v>
      </c>
      <c r="E91" s="16">
        <v>1.1902541582597195E-2</v>
      </c>
      <c r="F91" s="15">
        <v>629</v>
      </c>
      <c r="G91" s="16">
        <v>1.2685032065502359E-2</v>
      </c>
      <c r="H91" s="17">
        <v>0.11605723370429244</v>
      </c>
      <c r="I91" s="34">
        <v>1</v>
      </c>
      <c r="J91" s="15">
        <v>736</v>
      </c>
      <c r="K91" s="17">
        <v>-4.6195652173913082E-2</v>
      </c>
      <c r="L91" s="34">
        <v>-7</v>
      </c>
      <c r="O91" s="13">
        <v>17</v>
      </c>
      <c r="P91" s="14" t="s">
        <v>75</v>
      </c>
      <c r="Q91" s="15">
        <v>3861</v>
      </c>
      <c r="R91" s="16">
        <v>1.2373691244195326E-2</v>
      </c>
      <c r="S91" s="15">
        <v>3306</v>
      </c>
      <c r="T91" s="16">
        <v>1.1587396165574288E-2</v>
      </c>
      <c r="U91" s="17">
        <v>0.16787658802177852</v>
      </c>
      <c r="V91" s="34">
        <v>4</v>
      </c>
    </row>
    <row r="92" spans="2:22" ht="15" thickBot="1" x14ac:dyDescent="0.4">
      <c r="B92" s="18">
        <v>18</v>
      </c>
      <c r="C92" s="19" t="s">
        <v>87</v>
      </c>
      <c r="D92" s="20">
        <v>697</v>
      </c>
      <c r="E92" s="21">
        <v>1.1817765645399211E-2</v>
      </c>
      <c r="F92" s="20">
        <v>618</v>
      </c>
      <c r="G92" s="21">
        <v>1.2463195256725689E-2</v>
      </c>
      <c r="H92" s="22">
        <v>0.12783171521035608</v>
      </c>
      <c r="I92" s="35">
        <v>2</v>
      </c>
      <c r="J92" s="20">
        <v>676</v>
      </c>
      <c r="K92" s="22">
        <v>3.1065088757396442E-2</v>
      </c>
      <c r="L92" s="35">
        <v>-3</v>
      </c>
      <c r="O92" s="18">
        <v>18</v>
      </c>
      <c r="P92" s="19" t="s">
        <v>70</v>
      </c>
      <c r="Q92" s="20">
        <v>3783</v>
      </c>
      <c r="R92" s="21">
        <v>1.2123717683706531E-2</v>
      </c>
      <c r="S92" s="20">
        <v>3812</v>
      </c>
      <c r="T92" s="21">
        <v>1.3360905681539378E-2</v>
      </c>
      <c r="U92" s="22">
        <v>-7.6075550891919752E-3</v>
      </c>
      <c r="V92" s="35">
        <v>-5</v>
      </c>
    </row>
    <row r="93" spans="2:22" ht="15" thickBot="1" x14ac:dyDescent="0.4">
      <c r="B93" s="13">
        <v>19</v>
      </c>
      <c r="C93" s="14" t="s">
        <v>175</v>
      </c>
      <c r="D93" s="15">
        <v>693</v>
      </c>
      <c r="E93" s="16">
        <v>1.1749944895640822E-2</v>
      </c>
      <c r="F93" s="15">
        <v>763</v>
      </c>
      <c r="G93" s="16">
        <v>1.5387407736054532E-2</v>
      </c>
      <c r="H93" s="17">
        <v>-9.1743119266055051E-2</v>
      </c>
      <c r="I93" s="34">
        <v>-7</v>
      </c>
      <c r="J93" s="15">
        <v>523</v>
      </c>
      <c r="K93" s="17">
        <v>0.32504780114722753</v>
      </c>
      <c r="L93" s="34">
        <v>8</v>
      </c>
      <c r="O93" s="13">
        <v>19</v>
      </c>
      <c r="P93" s="14" t="s">
        <v>87</v>
      </c>
      <c r="Q93" s="15">
        <v>3615</v>
      </c>
      <c r="R93" s="16">
        <v>1.1585313091884512E-2</v>
      </c>
      <c r="S93" s="15">
        <v>3125</v>
      </c>
      <c r="T93" s="16">
        <v>1.0952998492867407E-2</v>
      </c>
      <c r="U93" s="17">
        <v>0.15680000000000005</v>
      </c>
      <c r="V93" s="34">
        <v>4</v>
      </c>
    </row>
    <row r="94" spans="2:22" ht="15" thickBot="1" x14ac:dyDescent="0.4">
      <c r="B94" s="18">
        <v>20</v>
      </c>
      <c r="C94" s="19" t="s">
        <v>117</v>
      </c>
      <c r="D94" s="20">
        <v>675</v>
      </c>
      <c r="E94" s="21">
        <v>1.1444751521728073E-2</v>
      </c>
      <c r="F94" s="20">
        <v>525</v>
      </c>
      <c r="G94" s="21">
        <v>1.0587665873432017E-2</v>
      </c>
      <c r="H94" s="22">
        <v>0.28571428571428581</v>
      </c>
      <c r="I94" s="35">
        <v>1</v>
      </c>
      <c r="J94" s="20">
        <v>648</v>
      </c>
      <c r="K94" s="22">
        <v>4.1666666666666741E-2</v>
      </c>
      <c r="L94" s="35">
        <v>-1</v>
      </c>
      <c r="O94" s="18">
        <v>20</v>
      </c>
      <c r="P94" s="19" t="s">
        <v>89</v>
      </c>
      <c r="Q94" s="20">
        <v>3544</v>
      </c>
      <c r="R94" s="21">
        <v>1.1357773056054968E-2</v>
      </c>
      <c r="S94" s="20">
        <v>2254</v>
      </c>
      <c r="T94" s="21">
        <v>7.900178752935404E-3</v>
      </c>
      <c r="U94" s="22">
        <v>0.5723158828748891</v>
      </c>
      <c r="V94" s="35">
        <v>19</v>
      </c>
    </row>
    <row r="95" spans="2:22" ht="15" thickBot="1" x14ac:dyDescent="0.4">
      <c r="B95" s="70" t="s">
        <v>40</v>
      </c>
      <c r="C95" s="71"/>
      <c r="D95" s="23">
        <f>SUM(D75:D94)</f>
        <v>19805</v>
      </c>
      <c r="E95" s="24">
        <f>D95/D97</f>
        <v>0.33579748724122144</v>
      </c>
      <c r="F95" s="23">
        <f>SUM(F75:F94)</f>
        <v>16734</v>
      </c>
      <c r="G95" s="24">
        <f>F95/F97</f>
        <v>0.33747428709716454</v>
      </c>
      <c r="H95" s="25">
        <f>D95/F95-1</f>
        <v>0.18351858491693562</v>
      </c>
      <c r="I95" s="36"/>
      <c r="J95" s="23">
        <f>SUM(J75:J94)</f>
        <v>17609</v>
      </c>
      <c r="K95" s="24">
        <f>E95/J95-1</f>
        <v>-0.99998093034884195</v>
      </c>
      <c r="L95" s="23"/>
      <c r="O95" s="70" t="s">
        <v>40</v>
      </c>
      <c r="P95" s="71"/>
      <c r="Q95" s="23">
        <f>SUM(Q75:Q94)</f>
        <v>110423</v>
      </c>
      <c r="R95" s="24">
        <f>Q95/Q97</f>
        <v>0.35388244192120705</v>
      </c>
      <c r="S95" s="23">
        <f>SUM(S75:S94)</f>
        <v>99385</v>
      </c>
      <c r="T95" s="24">
        <f>S95/S97</f>
        <v>0.34834040166836072</v>
      </c>
      <c r="U95" s="25">
        <f>Q95/S95-1</f>
        <v>0.11106303768174275</v>
      </c>
      <c r="V95" s="36"/>
    </row>
    <row r="96" spans="2:22" ht="15" thickBot="1" x14ac:dyDescent="0.4">
      <c r="B96" s="70" t="s">
        <v>12</v>
      </c>
      <c r="C96" s="71"/>
      <c r="D96" s="23">
        <f>D97-SUM(D75:D94)</f>
        <v>39174</v>
      </c>
      <c r="E96" s="24">
        <f>D96/D97</f>
        <v>0.66420251275877851</v>
      </c>
      <c r="F96" s="23">
        <f>F97-SUM(F75:F94)</f>
        <v>32852</v>
      </c>
      <c r="G96" s="24">
        <f>F96/F97</f>
        <v>0.66252571290283546</v>
      </c>
      <c r="H96" s="25">
        <f>D96/F96-1</f>
        <v>0.19243881651041028</v>
      </c>
      <c r="I96" s="36"/>
      <c r="J96" s="23">
        <f>J97-SUM(J75:J94)</f>
        <v>31982</v>
      </c>
      <c r="K96" s="24">
        <f>E96/J96-1</f>
        <v>-0.99997923198947036</v>
      </c>
      <c r="L96" s="23"/>
      <c r="O96" s="70" t="s">
        <v>12</v>
      </c>
      <c r="P96" s="71"/>
      <c r="Q96" s="23">
        <f>Q97-SUM(Q75:Q94)</f>
        <v>201610</v>
      </c>
      <c r="R96" s="24">
        <f>Q96/Q97</f>
        <v>0.6461175580787929</v>
      </c>
      <c r="S96" s="23">
        <f>S97-SUM(S75:S94)</f>
        <v>185925</v>
      </c>
      <c r="T96" s="24">
        <f>S96/S97</f>
        <v>0.65165959833163922</v>
      </c>
      <c r="U96" s="25">
        <f>Q96/S96-1</f>
        <v>8.436197391421274E-2</v>
      </c>
      <c r="V96" s="37"/>
    </row>
    <row r="97" spans="2:22" ht="15" thickBot="1" x14ac:dyDescent="0.4">
      <c r="B97" s="66" t="s">
        <v>34</v>
      </c>
      <c r="C97" s="67"/>
      <c r="D97" s="26">
        <v>58979</v>
      </c>
      <c r="E97" s="27">
        <v>1</v>
      </c>
      <c r="F97" s="26">
        <v>49586</v>
      </c>
      <c r="G97" s="27">
        <v>1</v>
      </c>
      <c r="H97" s="28">
        <v>0.18942846771266075</v>
      </c>
      <c r="I97" s="38"/>
      <c r="J97" s="26">
        <v>49591</v>
      </c>
      <c r="K97" s="28">
        <v>0.18930854388901208</v>
      </c>
      <c r="L97" s="26"/>
      <c r="N97" s="29"/>
      <c r="O97" s="66" t="s">
        <v>34</v>
      </c>
      <c r="P97" s="67"/>
      <c r="Q97" s="26">
        <v>312033</v>
      </c>
      <c r="R97" s="27">
        <v>1</v>
      </c>
      <c r="S97" s="26">
        <v>285310</v>
      </c>
      <c r="T97" s="27">
        <v>1</v>
      </c>
      <c r="U97" s="28">
        <v>9.366303319196656E-2</v>
      </c>
      <c r="V97" s="38"/>
    </row>
    <row r="98" spans="2:22" x14ac:dyDescent="0.35">
      <c r="B98" s="30" t="s">
        <v>61</v>
      </c>
    </row>
    <row r="99" spans="2:22" x14ac:dyDescent="0.35">
      <c r="B99" s="31" t="s">
        <v>60</v>
      </c>
    </row>
  </sheetData>
  <mergeCells count="84"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O68:V68"/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</mergeCells>
  <conditionalFormatting sqref="D10:H59">
    <cfRule type="cellIs" dxfId="114" priority="27" operator="equal">
      <formula>0</formula>
    </cfRule>
  </conditionalFormatting>
  <conditionalFormatting sqref="D75:H94">
    <cfRule type="cellIs" dxfId="113" priority="19" operator="equal">
      <formula>0</formula>
    </cfRule>
  </conditionalFormatting>
  <conditionalFormatting sqref="H10:H61 H75:H96">
    <cfRule type="cellIs" dxfId="112" priority="26" operator="lessThan">
      <formula>0</formula>
    </cfRule>
  </conditionalFormatting>
  <conditionalFormatting sqref="I10:I59">
    <cfRule type="cellIs" dxfId="111" priority="25" operator="lessThan">
      <formula>0</formula>
    </cfRule>
    <cfRule type="cellIs" dxfId="110" priority="28" operator="equal">
      <formula>0</formula>
    </cfRule>
  </conditionalFormatting>
  <conditionalFormatting sqref="I75:I94">
    <cfRule type="cellIs" dxfId="109" priority="18" operator="lessThan">
      <formula>0</formula>
    </cfRule>
    <cfRule type="cellIs" dxfId="108" priority="20" operator="equal">
      <formula>0</formula>
    </cfRule>
  </conditionalFormatting>
  <conditionalFormatting sqref="J10:K59">
    <cfRule type="cellIs" dxfId="107" priority="24" operator="equal">
      <formula>0</formula>
    </cfRule>
  </conditionalFormatting>
  <conditionalFormatting sqref="J75:K94">
    <cfRule type="cellIs" dxfId="106" priority="17" operator="equal">
      <formula>0</formula>
    </cfRule>
  </conditionalFormatting>
  <conditionalFormatting sqref="K10:L59">
    <cfRule type="cellIs" dxfId="105" priority="23" operator="lessThan">
      <formula>0</formula>
    </cfRule>
  </conditionalFormatting>
  <conditionalFormatting sqref="K75:L94">
    <cfRule type="cellIs" dxfId="104" priority="16" operator="lessThan">
      <formula>0</formula>
    </cfRule>
  </conditionalFormatting>
  <conditionalFormatting sqref="L10:L59">
    <cfRule type="cellIs" dxfId="103" priority="22" operator="equal">
      <formula>0</formula>
    </cfRule>
    <cfRule type="cellIs" dxfId="102" priority="29" operator="greaterThan">
      <formula>0</formula>
    </cfRule>
  </conditionalFormatting>
  <conditionalFormatting sqref="L75:L94">
    <cfRule type="cellIs" dxfId="101" priority="15" operator="equal">
      <formula>0</formula>
    </cfRule>
    <cfRule type="cellIs" dxfId="100" priority="21" operator="greaterThan">
      <formula>0</formula>
    </cfRule>
  </conditionalFormatting>
  <conditionalFormatting sqref="Q10:U59">
    <cfRule type="cellIs" dxfId="99" priority="1" operator="equal">
      <formula>0</formula>
    </cfRule>
  </conditionalFormatting>
  <conditionalFormatting sqref="Q75:U94">
    <cfRule type="cellIs" dxfId="98" priority="4" operator="equal">
      <formula>0</formula>
    </cfRule>
  </conditionalFormatting>
  <conditionalFormatting sqref="U10:U61">
    <cfRule type="cellIs" dxfId="97" priority="9" operator="lessThan">
      <formula>0</formula>
    </cfRule>
  </conditionalFormatting>
  <conditionalFormatting sqref="U75:U96">
    <cfRule type="cellIs" dxfId="96" priority="3" operator="lessThan">
      <formula>0</formula>
    </cfRule>
  </conditionalFormatting>
  <conditionalFormatting sqref="V10:V59">
    <cfRule type="cellIs" dxfId="95" priority="10" operator="lessThan">
      <formula>0</formula>
    </cfRule>
    <cfRule type="cellIs" dxfId="94" priority="13" operator="equal">
      <formula>0</formula>
    </cfRule>
  </conditionalFormatting>
  <conditionalFormatting sqref="V75:V94">
    <cfRule type="cellIs" dxfId="93" priority="6" operator="lessThan">
      <formula>0</formula>
    </cfRule>
    <cfRule type="cellIs" dxfId="92" priority="7" operator="equal">
      <formula>0</formula>
    </cfRule>
    <cfRule type="cellIs" dxfId="91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B1" sqref="B1"/>
    </sheetView>
  </sheetViews>
  <sheetFormatPr defaultColWidth="9.1796875" defaultRowHeight="14" x14ac:dyDescent="0.3"/>
  <cols>
    <col min="1" max="1" width="2.54296875" style="4" customWidth="1"/>
    <col min="2" max="2" width="8.1796875" style="4" customWidth="1"/>
    <col min="3" max="3" width="20.1796875" style="4" customWidth="1"/>
    <col min="4" max="12" width="10.54296875" style="4" customWidth="1"/>
    <col min="13" max="13" width="1.81640625" style="4" customWidth="1"/>
    <col min="14" max="14" width="1.453125" style="4" customWidth="1"/>
    <col min="15" max="15" width="9.1796875" style="4"/>
    <col min="16" max="16" width="16.81640625" style="4" bestFit="1" customWidth="1"/>
    <col min="17" max="21" width="10.453125" style="4" customWidth="1"/>
    <col min="22" max="22" width="12.81640625" style="4" customWidth="1"/>
    <col min="23" max="23" width="12" style="4" customWidth="1"/>
    <col min="24" max="24" width="11.1796875" style="4" customWidth="1"/>
    <col min="25" max="25" width="16.453125" style="4" customWidth="1"/>
    <col min="26" max="30" width="9.1796875" style="4"/>
    <col min="31" max="31" width="12.1796875" style="4" customWidth="1"/>
    <col min="32" max="32" width="11.453125" style="4" customWidth="1"/>
    <col min="33" max="16384" width="9.1796875" style="4"/>
  </cols>
  <sheetData>
    <row r="1" spans="2:22" x14ac:dyDescent="0.3">
      <c r="B1" s="32" t="s">
        <v>3</v>
      </c>
      <c r="D1" s="2"/>
      <c r="L1" s="3"/>
      <c r="P1" s="1"/>
      <c r="V1" s="44">
        <v>46206</v>
      </c>
    </row>
    <row r="2" spans="2:22" x14ac:dyDescent="0.3">
      <c r="D2" s="2"/>
      <c r="L2" s="3"/>
      <c r="O2" s="80" t="s">
        <v>122</v>
      </c>
      <c r="P2" s="80"/>
      <c r="Q2" s="80"/>
      <c r="R2" s="80"/>
      <c r="S2" s="80"/>
      <c r="T2" s="80"/>
      <c r="U2" s="80"/>
      <c r="V2" s="80"/>
    </row>
    <row r="3" spans="2:22" ht="14.5" customHeight="1" x14ac:dyDescent="0.3">
      <c r="B3" s="46" t="s">
        <v>176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29"/>
      <c r="N3" s="32"/>
      <c r="O3" s="80"/>
      <c r="P3" s="80"/>
      <c r="Q3" s="80"/>
      <c r="R3" s="80"/>
      <c r="S3" s="80"/>
      <c r="T3" s="80"/>
      <c r="U3" s="80"/>
      <c r="V3" s="80"/>
    </row>
    <row r="4" spans="2:22" ht="14.5" customHeight="1" x14ac:dyDescent="0.3">
      <c r="B4" s="65" t="s">
        <v>177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29"/>
      <c r="N4" s="32"/>
      <c r="O4" s="65" t="s">
        <v>123</v>
      </c>
      <c r="P4" s="65"/>
      <c r="Q4" s="65"/>
      <c r="R4" s="65"/>
      <c r="S4" s="65"/>
      <c r="T4" s="65"/>
      <c r="U4" s="65"/>
      <c r="V4" s="65"/>
    </row>
    <row r="5" spans="2:22" ht="14.5" customHeight="1" thickBot="1" x14ac:dyDescent="0.3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5" customHeight="1" x14ac:dyDescent="0.3">
      <c r="B6" s="76" t="s">
        <v>0</v>
      </c>
      <c r="C6" s="47" t="s">
        <v>1</v>
      </c>
      <c r="D6" s="49" t="s">
        <v>150</v>
      </c>
      <c r="E6" s="50"/>
      <c r="F6" s="50"/>
      <c r="G6" s="50"/>
      <c r="H6" s="50"/>
      <c r="I6" s="51"/>
      <c r="J6" s="49" t="s">
        <v>147</v>
      </c>
      <c r="K6" s="50"/>
      <c r="L6" s="51"/>
      <c r="M6" s="29"/>
      <c r="N6" s="29"/>
      <c r="O6" s="76" t="s">
        <v>0</v>
      </c>
      <c r="P6" s="47" t="s">
        <v>1</v>
      </c>
      <c r="Q6" s="49" t="s">
        <v>160</v>
      </c>
      <c r="R6" s="50"/>
      <c r="S6" s="50"/>
      <c r="T6" s="50"/>
      <c r="U6" s="50"/>
      <c r="V6" s="51"/>
    </row>
    <row r="7" spans="2:22" ht="14.5" customHeight="1" thickBot="1" x14ac:dyDescent="0.35">
      <c r="B7" s="77"/>
      <c r="C7" s="48"/>
      <c r="D7" s="52" t="s">
        <v>151</v>
      </c>
      <c r="E7" s="53"/>
      <c r="F7" s="53"/>
      <c r="G7" s="53"/>
      <c r="H7" s="53"/>
      <c r="I7" s="54"/>
      <c r="J7" s="52" t="s">
        <v>148</v>
      </c>
      <c r="K7" s="53"/>
      <c r="L7" s="54"/>
      <c r="M7" s="29"/>
      <c r="N7" s="29"/>
      <c r="O7" s="77"/>
      <c r="P7" s="48"/>
      <c r="Q7" s="52" t="s">
        <v>155</v>
      </c>
      <c r="R7" s="53"/>
      <c r="S7" s="53"/>
      <c r="T7" s="53"/>
      <c r="U7" s="53"/>
      <c r="V7" s="54"/>
    </row>
    <row r="8" spans="2:22" ht="14.5" customHeight="1" x14ac:dyDescent="0.3">
      <c r="B8" s="77"/>
      <c r="C8" s="48"/>
      <c r="D8" s="55">
        <v>2026</v>
      </c>
      <c r="E8" s="56"/>
      <c r="F8" s="55">
        <v>2025</v>
      </c>
      <c r="G8" s="56"/>
      <c r="H8" s="59" t="s">
        <v>5</v>
      </c>
      <c r="I8" s="59" t="s">
        <v>42</v>
      </c>
      <c r="J8" s="59">
        <v>2026</v>
      </c>
      <c r="K8" s="59" t="s">
        <v>152</v>
      </c>
      <c r="L8" s="72" t="s">
        <v>158</v>
      </c>
      <c r="M8" s="29"/>
      <c r="N8" s="29"/>
      <c r="O8" s="77"/>
      <c r="P8" s="48"/>
      <c r="Q8" s="55">
        <v>2026</v>
      </c>
      <c r="R8" s="56"/>
      <c r="S8" s="55">
        <v>2025</v>
      </c>
      <c r="T8" s="56"/>
      <c r="U8" s="59" t="s">
        <v>5</v>
      </c>
      <c r="V8" s="72" t="s">
        <v>56</v>
      </c>
    </row>
    <row r="9" spans="2:22" ht="14.5" customHeight="1" thickBot="1" x14ac:dyDescent="0.35">
      <c r="B9" s="74" t="s">
        <v>6</v>
      </c>
      <c r="C9" s="61" t="s">
        <v>7</v>
      </c>
      <c r="D9" s="57"/>
      <c r="E9" s="58"/>
      <c r="F9" s="57"/>
      <c r="G9" s="58"/>
      <c r="H9" s="60"/>
      <c r="I9" s="60"/>
      <c r="J9" s="60"/>
      <c r="K9" s="60"/>
      <c r="L9" s="73"/>
      <c r="M9" s="29"/>
      <c r="N9" s="29"/>
      <c r="O9" s="74" t="s">
        <v>6</v>
      </c>
      <c r="P9" s="61" t="s">
        <v>7</v>
      </c>
      <c r="Q9" s="57"/>
      <c r="R9" s="58"/>
      <c r="S9" s="57"/>
      <c r="T9" s="58"/>
      <c r="U9" s="60"/>
      <c r="V9" s="73"/>
    </row>
    <row r="10" spans="2:22" ht="14.5" customHeight="1" x14ac:dyDescent="0.3">
      <c r="B10" s="74"/>
      <c r="C10" s="61"/>
      <c r="D10" s="7" t="s">
        <v>8</v>
      </c>
      <c r="E10" s="8" t="s">
        <v>2</v>
      </c>
      <c r="F10" s="7" t="s">
        <v>8</v>
      </c>
      <c r="G10" s="8" t="s">
        <v>2</v>
      </c>
      <c r="H10" s="63" t="s">
        <v>9</v>
      </c>
      <c r="I10" s="63" t="s">
        <v>43</v>
      </c>
      <c r="J10" s="63" t="s">
        <v>8</v>
      </c>
      <c r="K10" s="63" t="s">
        <v>153</v>
      </c>
      <c r="L10" s="68" t="s">
        <v>159</v>
      </c>
      <c r="M10" s="29"/>
      <c r="N10" s="29"/>
      <c r="O10" s="74"/>
      <c r="P10" s="61"/>
      <c r="Q10" s="7" t="s">
        <v>8</v>
      </c>
      <c r="R10" s="8" t="s">
        <v>2</v>
      </c>
      <c r="S10" s="7" t="s">
        <v>8</v>
      </c>
      <c r="T10" s="8" t="s">
        <v>2</v>
      </c>
      <c r="U10" s="63" t="s">
        <v>9</v>
      </c>
      <c r="V10" s="68" t="s">
        <v>57</v>
      </c>
    </row>
    <row r="11" spans="2:22" ht="14.5" customHeight="1" thickBot="1" x14ac:dyDescent="0.35">
      <c r="B11" s="75"/>
      <c r="C11" s="62"/>
      <c r="D11" s="10" t="s">
        <v>10</v>
      </c>
      <c r="E11" s="11" t="s">
        <v>11</v>
      </c>
      <c r="F11" s="10" t="s">
        <v>10</v>
      </c>
      <c r="G11" s="11" t="s">
        <v>11</v>
      </c>
      <c r="H11" s="64"/>
      <c r="I11" s="64"/>
      <c r="J11" s="64" t="s">
        <v>10</v>
      </c>
      <c r="K11" s="64"/>
      <c r="L11" s="69"/>
      <c r="M11" s="29"/>
      <c r="N11" s="29"/>
      <c r="O11" s="75"/>
      <c r="P11" s="62"/>
      <c r="Q11" s="10" t="s">
        <v>10</v>
      </c>
      <c r="R11" s="11" t="s">
        <v>11</v>
      </c>
      <c r="S11" s="10" t="s">
        <v>10</v>
      </c>
      <c r="T11" s="11" t="s">
        <v>11</v>
      </c>
      <c r="U11" s="64"/>
      <c r="V11" s="69"/>
    </row>
    <row r="12" spans="2:22" ht="14.5" customHeight="1" thickBot="1" x14ac:dyDescent="0.35">
      <c r="B12" s="13">
        <v>1</v>
      </c>
      <c r="C12" s="14" t="s">
        <v>19</v>
      </c>
      <c r="D12" s="15">
        <v>2016</v>
      </c>
      <c r="E12" s="16">
        <v>0.11206225680933853</v>
      </c>
      <c r="F12" s="15">
        <v>1969</v>
      </c>
      <c r="G12" s="16">
        <v>0.1419099099099099</v>
      </c>
      <c r="H12" s="17">
        <v>2.3869984763839502E-2</v>
      </c>
      <c r="I12" s="34">
        <v>0</v>
      </c>
      <c r="J12" s="15">
        <v>2388</v>
      </c>
      <c r="K12" s="17">
        <v>-0.15577889447236182</v>
      </c>
      <c r="L12" s="34">
        <v>0</v>
      </c>
      <c r="M12" s="29"/>
      <c r="N12" s="29"/>
      <c r="O12" s="13">
        <v>1</v>
      </c>
      <c r="P12" s="14" t="s">
        <v>19</v>
      </c>
      <c r="Q12" s="15">
        <v>15723</v>
      </c>
      <c r="R12" s="16">
        <v>0.14833858520293602</v>
      </c>
      <c r="S12" s="15">
        <v>15400</v>
      </c>
      <c r="T12" s="16">
        <v>0.16485928082815027</v>
      </c>
      <c r="U12" s="17">
        <v>2.0974025974025867E-2</v>
      </c>
      <c r="V12" s="34">
        <v>0</v>
      </c>
    </row>
    <row r="13" spans="2:22" ht="14.5" customHeight="1" thickBot="1" x14ac:dyDescent="0.35">
      <c r="B13" s="18">
        <v>2</v>
      </c>
      <c r="C13" s="19" t="s">
        <v>18</v>
      </c>
      <c r="D13" s="20">
        <v>1634</v>
      </c>
      <c r="E13" s="21">
        <v>9.0828237909949969E-2</v>
      </c>
      <c r="F13" s="20">
        <v>1238</v>
      </c>
      <c r="G13" s="21">
        <v>8.9225225225225219E-2</v>
      </c>
      <c r="H13" s="22">
        <v>0.31987075928917608</v>
      </c>
      <c r="I13" s="35">
        <v>1</v>
      </c>
      <c r="J13" s="20">
        <v>1286</v>
      </c>
      <c r="K13" s="22">
        <v>0.27060653188180406</v>
      </c>
      <c r="L13" s="35">
        <v>0</v>
      </c>
      <c r="M13" s="29"/>
      <c r="N13" s="29"/>
      <c r="O13" s="18">
        <v>2</v>
      </c>
      <c r="P13" s="19" t="s">
        <v>18</v>
      </c>
      <c r="Q13" s="20">
        <v>8269</v>
      </c>
      <c r="R13" s="21">
        <v>7.8013849840557009E-2</v>
      </c>
      <c r="S13" s="20">
        <v>7551</v>
      </c>
      <c r="T13" s="21">
        <v>8.0834573346322242E-2</v>
      </c>
      <c r="U13" s="22">
        <v>9.5086743477684976E-2</v>
      </c>
      <c r="V13" s="35">
        <v>1</v>
      </c>
    </row>
    <row r="14" spans="2:22" ht="14.5" customHeight="1" thickBot="1" x14ac:dyDescent="0.35">
      <c r="B14" s="13">
        <v>3</v>
      </c>
      <c r="C14" s="14" t="s">
        <v>22</v>
      </c>
      <c r="D14" s="15">
        <v>1381</v>
      </c>
      <c r="E14" s="16">
        <v>7.6764869371873268E-2</v>
      </c>
      <c r="F14" s="15">
        <v>1145</v>
      </c>
      <c r="G14" s="16">
        <v>8.2522522522522526E-2</v>
      </c>
      <c r="H14" s="17">
        <v>0.20611353711790392</v>
      </c>
      <c r="I14" s="34">
        <v>1</v>
      </c>
      <c r="J14" s="15">
        <v>1232</v>
      </c>
      <c r="K14" s="17">
        <v>0.12094155844155852</v>
      </c>
      <c r="L14" s="34">
        <v>0</v>
      </c>
      <c r="M14" s="29"/>
      <c r="N14" s="29"/>
      <c r="O14" s="13">
        <v>3</v>
      </c>
      <c r="P14" s="14" t="s">
        <v>22</v>
      </c>
      <c r="Q14" s="15">
        <v>7556</v>
      </c>
      <c r="R14" s="16">
        <v>7.128705398418779E-2</v>
      </c>
      <c r="S14" s="15">
        <v>8018</v>
      </c>
      <c r="T14" s="16">
        <v>8.5833877511695369E-2</v>
      </c>
      <c r="U14" s="17">
        <v>-5.7620354203043123E-2</v>
      </c>
      <c r="V14" s="34">
        <v>-1</v>
      </c>
    </row>
    <row r="15" spans="2:22" ht="14.5" customHeight="1" thickBot="1" x14ac:dyDescent="0.35">
      <c r="B15" s="18">
        <v>4</v>
      </c>
      <c r="C15" s="19" t="s">
        <v>29</v>
      </c>
      <c r="D15" s="20">
        <v>1360</v>
      </c>
      <c r="E15" s="21">
        <v>7.5597554196775982E-2</v>
      </c>
      <c r="F15" s="20">
        <v>1122</v>
      </c>
      <c r="G15" s="21">
        <v>8.0864864864864869E-2</v>
      </c>
      <c r="H15" s="22">
        <v>0.21212121212121215</v>
      </c>
      <c r="I15" s="35">
        <v>1</v>
      </c>
      <c r="J15" s="20">
        <v>1110</v>
      </c>
      <c r="K15" s="22">
        <v>0.22522522522522515</v>
      </c>
      <c r="L15" s="35">
        <v>1</v>
      </c>
      <c r="M15" s="29"/>
      <c r="N15" s="29"/>
      <c r="O15" s="18">
        <v>4</v>
      </c>
      <c r="P15" s="19" t="s">
        <v>17</v>
      </c>
      <c r="Q15" s="20">
        <v>6733</v>
      </c>
      <c r="R15" s="21">
        <v>6.3522463535671828E-2</v>
      </c>
      <c r="S15" s="20">
        <v>7045</v>
      </c>
      <c r="T15" s="21">
        <v>7.5417768404825877E-2</v>
      </c>
      <c r="U15" s="22">
        <v>-4.4286728176011314E-2</v>
      </c>
      <c r="V15" s="35">
        <v>0</v>
      </c>
    </row>
    <row r="16" spans="2:22" ht="14.5" customHeight="1" thickBot="1" x14ac:dyDescent="0.35">
      <c r="B16" s="13">
        <v>5</v>
      </c>
      <c r="C16" s="14" t="s">
        <v>17</v>
      </c>
      <c r="D16" s="15">
        <v>1342</v>
      </c>
      <c r="E16" s="16">
        <v>7.4596998332406891E-2</v>
      </c>
      <c r="F16" s="15">
        <v>1313</v>
      </c>
      <c r="G16" s="16">
        <v>9.4630630630630624E-2</v>
      </c>
      <c r="H16" s="17">
        <v>2.2086824067022004E-2</v>
      </c>
      <c r="I16" s="34">
        <v>-3</v>
      </c>
      <c r="J16" s="15">
        <v>1204</v>
      </c>
      <c r="K16" s="17">
        <v>0.11461794019933547</v>
      </c>
      <c r="L16" s="34">
        <v>-1</v>
      </c>
      <c r="M16" s="29"/>
      <c r="N16" s="29"/>
      <c r="O16" s="13">
        <v>5</v>
      </c>
      <c r="P16" s="14" t="s">
        <v>29</v>
      </c>
      <c r="Q16" s="15">
        <v>6596</v>
      </c>
      <c r="R16" s="16">
        <v>6.2229937543634546E-2</v>
      </c>
      <c r="S16" s="15">
        <v>6098</v>
      </c>
      <c r="T16" s="16">
        <v>6.5279993148705209E-2</v>
      </c>
      <c r="U16" s="17">
        <v>8.1666120039357137E-2</v>
      </c>
      <c r="V16" s="34">
        <v>0</v>
      </c>
    </row>
    <row r="17" spans="2:22" ht="14.5" customHeight="1" thickBot="1" x14ac:dyDescent="0.35">
      <c r="B17" s="18">
        <v>6</v>
      </c>
      <c r="C17" s="19" t="s">
        <v>73</v>
      </c>
      <c r="D17" s="20">
        <v>1029</v>
      </c>
      <c r="E17" s="21">
        <v>5.7198443579766535E-2</v>
      </c>
      <c r="F17" s="20">
        <v>516</v>
      </c>
      <c r="G17" s="21">
        <v>3.718918918918919E-2</v>
      </c>
      <c r="H17" s="22">
        <v>0.9941860465116279</v>
      </c>
      <c r="I17" s="35">
        <v>2</v>
      </c>
      <c r="J17" s="20">
        <v>1092</v>
      </c>
      <c r="K17" s="22">
        <v>-5.7692307692307709E-2</v>
      </c>
      <c r="L17" s="35">
        <v>0</v>
      </c>
      <c r="M17" s="29"/>
      <c r="N17" s="29"/>
      <c r="O17" s="18">
        <v>6</v>
      </c>
      <c r="P17" s="19" t="s">
        <v>23</v>
      </c>
      <c r="Q17" s="20">
        <v>5867</v>
      </c>
      <c r="R17" s="21">
        <v>5.5352189746589432E-2</v>
      </c>
      <c r="S17" s="20">
        <v>5714</v>
      </c>
      <c r="T17" s="21">
        <v>6.1169216276107177E-2</v>
      </c>
      <c r="U17" s="22">
        <v>2.6776338816940859E-2</v>
      </c>
      <c r="V17" s="35">
        <v>0</v>
      </c>
    </row>
    <row r="18" spans="2:22" ht="14.5" customHeight="1" thickBot="1" x14ac:dyDescent="0.35">
      <c r="B18" s="13">
        <v>7</v>
      </c>
      <c r="C18" s="14" t="s">
        <v>23</v>
      </c>
      <c r="D18" s="15">
        <v>903</v>
      </c>
      <c r="E18" s="16">
        <v>5.0194552529182881E-2</v>
      </c>
      <c r="F18" s="15">
        <v>707</v>
      </c>
      <c r="G18" s="16">
        <v>5.0954954954954952E-2</v>
      </c>
      <c r="H18" s="17">
        <v>0.27722772277227725</v>
      </c>
      <c r="I18" s="34">
        <v>0</v>
      </c>
      <c r="J18" s="15">
        <v>906</v>
      </c>
      <c r="K18" s="17">
        <v>-3.3112582781457123E-3</v>
      </c>
      <c r="L18" s="34">
        <v>0</v>
      </c>
      <c r="M18" s="29"/>
      <c r="N18" s="29"/>
      <c r="O18" s="13">
        <v>7</v>
      </c>
      <c r="P18" s="14" t="s">
        <v>73</v>
      </c>
      <c r="Q18" s="15">
        <v>5618</v>
      </c>
      <c r="R18" s="16">
        <v>5.3003000169820937E-2</v>
      </c>
      <c r="S18" s="15">
        <v>3978</v>
      </c>
      <c r="T18" s="16">
        <v>4.2585079164570244E-2</v>
      </c>
      <c r="U18" s="17">
        <v>0.41226747109100059</v>
      </c>
      <c r="V18" s="34">
        <v>0</v>
      </c>
    </row>
    <row r="19" spans="2:22" ht="14.5" customHeight="1" thickBot="1" x14ac:dyDescent="0.35">
      <c r="B19" s="18">
        <v>8</v>
      </c>
      <c r="C19" s="19" t="s">
        <v>24</v>
      </c>
      <c r="D19" s="20">
        <v>782</v>
      </c>
      <c r="E19" s="21">
        <v>4.3468593663146191E-2</v>
      </c>
      <c r="F19" s="20">
        <v>857</v>
      </c>
      <c r="G19" s="21">
        <v>6.1765765765765764E-2</v>
      </c>
      <c r="H19" s="22">
        <v>-8.7514585764294051E-2</v>
      </c>
      <c r="I19" s="35">
        <v>-2</v>
      </c>
      <c r="J19" s="20">
        <v>662</v>
      </c>
      <c r="K19" s="22">
        <v>0.18126888217522663</v>
      </c>
      <c r="L19" s="35">
        <v>0</v>
      </c>
      <c r="M19" s="29"/>
      <c r="N19" s="29"/>
      <c r="O19" s="18">
        <v>8</v>
      </c>
      <c r="P19" s="19" t="s">
        <v>24</v>
      </c>
      <c r="Q19" s="20">
        <v>3862</v>
      </c>
      <c r="R19" s="21">
        <v>3.6436024680642304E-2</v>
      </c>
      <c r="S19" s="20">
        <v>3880</v>
      </c>
      <c r="T19" s="21">
        <v>4.1535974650209286E-2</v>
      </c>
      <c r="U19" s="22">
        <v>-4.6391752577319423E-3</v>
      </c>
      <c r="V19" s="35">
        <v>0</v>
      </c>
    </row>
    <row r="20" spans="2:22" ht="14.5" customHeight="1" thickBot="1" x14ac:dyDescent="0.35">
      <c r="B20" s="13">
        <v>9</v>
      </c>
      <c r="C20" s="14" t="s">
        <v>94</v>
      </c>
      <c r="D20" s="15">
        <v>517</v>
      </c>
      <c r="E20" s="16">
        <v>2.8738187882156752E-2</v>
      </c>
      <c r="F20" s="15">
        <v>177</v>
      </c>
      <c r="G20" s="16">
        <v>1.2756756756756757E-2</v>
      </c>
      <c r="H20" s="17">
        <v>1.9209039548022599</v>
      </c>
      <c r="I20" s="34">
        <v>14</v>
      </c>
      <c r="J20" s="15">
        <v>378</v>
      </c>
      <c r="K20" s="17">
        <v>0.36772486772486768</v>
      </c>
      <c r="L20" s="34">
        <v>4</v>
      </c>
      <c r="M20" s="29"/>
      <c r="N20" s="29"/>
      <c r="O20" s="13">
        <v>9</v>
      </c>
      <c r="P20" s="14" t="s">
        <v>88</v>
      </c>
      <c r="Q20" s="15">
        <v>3110</v>
      </c>
      <c r="R20" s="16">
        <v>2.9341283468875597E-2</v>
      </c>
      <c r="S20" s="15">
        <v>1790</v>
      </c>
      <c r="T20" s="16">
        <v>1.9162215109246036E-2</v>
      </c>
      <c r="U20" s="17">
        <v>0.73743016759776547</v>
      </c>
      <c r="V20" s="34">
        <v>9</v>
      </c>
    </row>
    <row r="21" spans="2:22" ht="14.5" customHeight="1" thickBot="1" x14ac:dyDescent="0.35">
      <c r="B21" s="18">
        <v>10</v>
      </c>
      <c r="C21" s="19" t="s">
        <v>93</v>
      </c>
      <c r="D21" s="20">
        <v>507</v>
      </c>
      <c r="E21" s="21">
        <v>2.8182323513062813E-2</v>
      </c>
      <c r="F21" s="20">
        <v>0</v>
      </c>
      <c r="G21" s="21">
        <v>0</v>
      </c>
      <c r="H21" s="22"/>
      <c r="I21" s="35"/>
      <c r="J21" s="20">
        <v>497</v>
      </c>
      <c r="K21" s="22">
        <v>2.0120724346076369E-2</v>
      </c>
      <c r="L21" s="35">
        <v>0</v>
      </c>
      <c r="M21" s="29"/>
      <c r="N21" s="29"/>
      <c r="O21" s="18">
        <v>10</v>
      </c>
      <c r="P21" s="19" t="s">
        <v>33</v>
      </c>
      <c r="Q21" s="20">
        <v>2714</v>
      </c>
      <c r="R21" s="21">
        <v>2.5605222937147384E-2</v>
      </c>
      <c r="S21" s="20">
        <v>2615</v>
      </c>
      <c r="T21" s="21">
        <v>2.7993962296468371E-2</v>
      </c>
      <c r="U21" s="22">
        <v>3.7858508604206476E-2</v>
      </c>
      <c r="V21" s="35">
        <v>-1</v>
      </c>
    </row>
    <row r="22" spans="2:22" ht="14.5" customHeight="1" thickBot="1" x14ac:dyDescent="0.35">
      <c r="B22" s="13">
        <v>11</v>
      </c>
      <c r="C22" s="14" t="s">
        <v>33</v>
      </c>
      <c r="D22" s="15">
        <v>440</v>
      </c>
      <c r="E22" s="16">
        <v>2.4458032240133407E-2</v>
      </c>
      <c r="F22" s="15">
        <v>338</v>
      </c>
      <c r="G22" s="16">
        <v>2.4360360360360361E-2</v>
      </c>
      <c r="H22" s="17">
        <v>0.30177514792899407</v>
      </c>
      <c r="I22" s="34">
        <v>-2</v>
      </c>
      <c r="J22" s="15">
        <v>343</v>
      </c>
      <c r="K22" s="17">
        <v>0.28279883381924198</v>
      </c>
      <c r="L22" s="34">
        <v>5</v>
      </c>
      <c r="M22" s="29"/>
      <c r="N22" s="29"/>
      <c r="O22" s="13">
        <v>11</v>
      </c>
      <c r="P22" s="14" t="s">
        <v>93</v>
      </c>
      <c r="Q22" s="15">
        <v>2678</v>
      </c>
      <c r="R22" s="16">
        <v>2.5265581070626639E-2</v>
      </c>
      <c r="S22" s="15">
        <v>0</v>
      </c>
      <c r="T22" s="16">
        <v>0</v>
      </c>
      <c r="U22" s="17"/>
      <c r="V22" s="34"/>
    </row>
    <row r="23" spans="2:22" ht="14.5" customHeight="1" thickBot="1" x14ac:dyDescent="0.35">
      <c r="B23" s="18">
        <v>12</v>
      </c>
      <c r="C23" s="19" t="s">
        <v>30</v>
      </c>
      <c r="D23" s="20">
        <v>428</v>
      </c>
      <c r="E23" s="21">
        <v>2.3790994997220677E-2</v>
      </c>
      <c r="F23" s="20">
        <v>338</v>
      </c>
      <c r="G23" s="21">
        <v>2.4360360360360361E-2</v>
      </c>
      <c r="H23" s="22">
        <v>0.26627218934911245</v>
      </c>
      <c r="I23" s="35">
        <v>-3</v>
      </c>
      <c r="J23" s="20">
        <v>372</v>
      </c>
      <c r="K23" s="22">
        <v>0.15053763440860224</v>
      </c>
      <c r="L23" s="35">
        <v>2</v>
      </c>
      <c r="M23" s="29"/>
      <c r="N23" s="29"/>
      <c r="O23" s="18">
        <v>12</v>
      </c>
      <c r="P23" s="19" t="s">
        <v>94</v>
      </c>
      <c r="Q23" s="20">
        <v>2634</v>
      </c>
      <c r="R23" s="21">
        <v>2.4850463233767949E-2</v>
      </c>
      <c r="S23" s="20">
        <v>1151</v>
      </c>
      <c r="T23" s="21">
        <v>1.2321625469688373E-2</v>
      </c>
      <c r="U23" s="22">
        <v>1.2884448305821024</v>
      </c>
      <c r="V23" s="35">
        <v>12</v>
      </c>
    </row>
    <row r="24" spans="2:22" ht="14.5" customHeight="1" thickBot="1" x14ac:dyDescent="0.35">
      <c r="B24" s="13">
        <v>13</v>
      </c>
      <c r="C24" s="14" t="s">
        <v>88</v>
      </c>
      <c r="D24" s="15">
        <v>403</v>
      </c>
      <c r="E24" s="16">
        <v>2.2401334074485826E-2</v>
      </c>
      <c r="F24" s="15">
        <v>332</v>
      </c>
      <c r="G24" s="16">
        <v>2.3927927927927927E-2</v>
      </c>
      <c r="H24" s="17">
        <v>0.21385542168674698</v>
      </c>
      <c r="I24" s="34">
        <v>-1</v>
      </c>
      <c r="J24" s="15">
        <v>503</v>
      </c>
      <c r="K24" s="17">
        <v>-0.19880715705765406</v>
      </c>
      <c r="L24" s="34">
        <v>-4</v>
      </c>
      <c r="M24" s="29"/>
      <c r="N24" s="29"/>
      <c r="O24" s="13">
        <v>13</v>
      </c>
      <c r="P24" s="14" t="s">
        <v>30</v>
      </c>
      <c r="Q24" s="15">
        <v>2615</v>
      </c>
      <c r="R24" s="16">
        <v>2.4671207804215334E-2</v>
      </c>
      <c r="S24" s="15">
        <v>2529</v>
      </c>
      <c r="T24" s="16">
        <v>2.7073319559376103E-2</v>
      </c>
      <c r="U24" s="17">
        <v>3.400553578489518E-2</v>
      </c>
      <c r="V24" s="34">
        <v>-3</v>
      </c>
    </row>
    <row r="25" spans="2:22" ht="14.5" customHeight="1" thickBot="1" x14ac:dyDescent="0.35">
      <c r="B25" s="18">
        <v>14</v>
      </c>
      <c r="C25" s="19" t="s">
        <v>69</v>
      </c>
      <c r="D25" s="20">
        <v>380</v>
      </c>
      <c r="E25" s="21">
        <v>2.1122846025569762E-2</v>
      </c>
      <c r="F25" s="20">
        <v>335</v>
      </c>
      <c r="G25" s="21">
        <v>2.4144144144144144E-2</v>
      </c>
      <c r="H25" s="22">
        <v>0.13432835820895517</v>
      </c>
      <c r="I25" s="35">
        <v>-3</v>
      </c>
      <c r="J25" s="20">
        <v>342</v>
      </c>
      <c r="K25" s="22">
        <v>0.11111111111111116</v>
      </c>
      <c r="L25" s="35">
        <v>3</v>
      </c>
      <c r="M25" s="29"/>
      <c r="N25" s="29"/>
      <c r="O25" s="18">
        <v>14</v>
      </c>
      <c r="P25" s="19" t="s">
        <v>55</v>
      </c>
      <c r="Q25" s="20">
        <v>2608</v>
      </c>
      <c r="R25" s="21">
        <v>2.4605166330169632E-2</v>
      </c>
      <c r="S25" s="20">
        <v>2523</v>
      </c>
      <c r="T25" s="21">
        <v>2.7009088670741761E-2</v>
      </c>
      <c r="U25" s="22">
        <v>3.3690051525961051E-2</v>
      </c>
      <c r="V25" s="35">
        <v>-3</v>
      </c>
    </row>
    <row r="26" spans="2:22" ht="14.5" customHeight="1" thickBot="1" x14ac:dyDescent="0.35">
      <c r="B26" s="13">
        <v>15</v>
      </c>
      <c r="C26" s="14" t="s">
        <v>99</v>
      </c>
      <c r="D26" s="15">
        <v>357</v>
      </c>
      <c r="E26" s="16">
        <v>1.9844357976653695E-2</v>
      </c>
      <c r="F26" s="15">
        <v>101</v>
      </c>
      <c r="G26" s="16">
        <v>7.279279279279279E-3</v>
      </c>
      <c r="H26" s="17">
        <v>2.5346534653465347</v>
      </c>
      <c r="I26" s="34">
        <v>12</v>
      </c>
      <c r="J26" s="15">
        <v>52</v>
      </c>
      <c r="K26" s="17">
        <v>5.865384615384615</v>
      </c>
      <c r="L26" s="34">
        <v>23</v>
      </c>
      <c r="M26" s="29"/>
      <c r="N26" s="29"/>
      <c r="O26" s="13">
        <v>15</v>
      </c>
      <c r="P26" s="14" t="s">
        <v>32</v>
      </c>
      <c r="Q26" s="15">
        <v>2267</v>
      </c>
      <c r="R26" s="16">
        <v>2.1388003094514784E-2</v>
      </c>
      <c r="S26" s="15">
        <v>2275</v>
      </c>
      <c r="T26" s="16">
        <v>2.4354211940522195E-2</v>
      </c>
      <c r="U26" s="17">
        <v>-3.5164835164834818E-3</v>
      </c>
      <c r="V26" s="34">
        <v>-3</v>
      </c>
    </row>
    <row r="27" spans="2:22" ht="14.5" customHeight="1" thickBot="1" x14ac:dyDescent="0.35">
      <c r="B27" s="18">
        <v>16</v>
      </c>
      <c r="C27" s="19" t="s">
        <v>91</v>
      </c>
      <c r="D27" s="20">
        <v>346</v>
      </c>
      <c r="E27" s="21">
        <v>1.9232907170650362E-2</v>
      </c>
      <c r="F27" s="20">
        <v>168</v>
      </c>
      <c r="G27" s="21">
        <v>1.2108108108108109E-2</v>
      </c>
      <c r="H27" s="22">
        <v>1.0595238095238093</v>
      </c>
      <c r="I27" s="35">
        <v>8</v>
      </c>
      <c r="J27" s="20">
        <v>295</v>
      </c>
      <c r="K27" s="22">
        <v>0.17288135593220333</v>
      </c>
      <c r="L27" s="35">
        <v>2</v>
      </c>
      <c r="M27" s="29"/>
      <c r="N27" s="29"/>
      <c r="O27" s="18">
        <v>16</v>
      </c>
      <c r="P27" s="19" t="s">
        <v>74</v>
      </c>
      <c r="Q27" s="20">
        <v>2190</v>
      </c>
      <c r="R27" s="21">
        <v>2.0661546880012076E-2</v>
      </c>
      <c r="S27" s="20">
        <v>1665</v>
      </c>
      <c r="T27" s="21">
        <v>1.7824071596030531E-2</v>
      </c>
      <c r="U27" s="22">
        <v>0.31531531531531543</v>
      </c>
      <c r="V27" s="35">
        <v>3</v>
      </c>
    </row>
    <row r="28" spans="2:22" ht="14.5" customHeight="1" thickBot="1" x14ac:dyDescent="0.35">
      <c r="B28" s="13">
        <v>17</v>
      </c>
      <c r="C28" s="14" t="s">
        <v>55</v>
      </c>
      <c r="D28" s="15">
        <v>330</v>
      </c>
      <c r="E28" s="16">
        <v>1.8343524180100056E-2</v>
      </c>
      <c r="F28" s="15">
        <v>238</v>
      </c>
      <c r="G28" s="16">
        <v>1.7153153153153154E-2</v>
      </c>
      <c r="H28" s="17">
        <v>0.38655462184873945</v>
      </c>
      <c r="I28" s="34">
        <v>0</v>
      </c>
      <c r="J28" s="15">
        <v>403</v>
      </c>
      <c r="K28" s="17">
        <v>-0.18114143920595538</v>
      </c>
      <c r="L28" s="34">
        <v>-5</v>
      </c>
      <c r="M28" s="29"/>
      <c r="N28" s="29"/>
      <c r="O28" s="13">
        <v>17</v>
      </c>
      <c r="P28" s="14" t="s">
        <v>69</v>
      </c>
      <c r="Q28" s="15">
        <v>2189</v>
      </c>
      <c r="R28" s="16">
        <v>2.0652112383719834E-2</v>
      </c>
      <c r="S28" s="15">
        <v>2044</v>
      </c>
      <c r="T28" s="16">
        <v>2.1881322728099943E-2</v>
      </c>
      <c r="U28" s="17">
        <v>7.0939334637964757E-2</v>
      </c>
      <c r="V28" s="34">
        <v>-4</v>
      </c>
    </row>
    <row r="29" spans="2:22" ht="14.5" customHeight="1" thickBot="1" x14ac:dyDescent="0.35">
      <c r="B29" s="18">
        <v>18</v>
      </c>
      <c r="C29" s="19" t="s">
        <v>92</v>
      </c>
      <c r="D29" s="20">
        <v>329</v>
      </c>
      <c r="E29" s="21">
        <v>1.8287937743190662E-2</v>
      </c>
      <c r="F29" s="20">
        <v>86</v>
      </c>
      <c r="G29" s="21">
        <v>6.1981981981981986E-3</v>
      </c>
      <c r="H29" s="22">
        <v>2.8255813953488373</v>
      </c>
      <c r="I29" s="35">
        <v>11</v>
      </c>
      <c r="J29" s="20">
        <v>421</v>
      </c>
      <c r="K29" s="22">
        <v>-0.21852731591448926</v>
      </c>
      <c r="L29" s="35">
        <v>-7</v>
      </c>
      <c r="M29" s="29"/>
      <c r="N29" s="29"/>
      <c r="O29" s="18">
        <v>18</v>
      </c>
      <c r="P29" s="19" t="s">
        <v>21</v>
      </c>
      <c r="Q29" s="20">
        <v>2167</v>
      </c>
      <c r="R29" s="21">
        <v>2.0444553465290487E-2</v>
      </c>
      <c r="S29" s="20">
        <v>1904</v>
      </c>
      <c r="T29" s="21">
        <v>2.0382601993298579E-2</v>
      </c>
      <c r="U29" s="22">
        <v>0.13813025210084029</v>
      </c>
      <c r="V29" s="35">
        <v>-2</v>
      </c>
    </row>
    <row r="30" spans="2:22" ht="14.5" customHeight="1" thickBot="1" x14ac:dyDescent="0.35">
      <c r="B30" s="13">
        <v>19</v>
      </c>
      <c r="C30" s="14" t="s">
        <v>16</v>
      </c>
      <c r="D30" s="15">
        <v>324</v>
      </c>
      <c r="E30" s="16">
        <v>1.8010005558643689E-2</v>
      </c>
      <c r="F30" s="15">
        <v>267</v>
      </c>
      <c r="G30" s="16">
        <v>1.9243243243243242E-2</v>
      </c>
      <c r="H30" s="17">
        <v>0.21348314606741581</v>
      </c>
      <c r="I30" s="34">
        <v>-4</v>
      </c>
      <c r="J30" s="15">
        <v>364</v>
      </c>
      <c r="K30" s="17">
        <v>-0.10989010989010994</v>
      </c>
      <c r="L30" s="34">
        <v>-4</v>
      </c>
      <c r="O30" s="13">
        <v>19</v>
      </c>
      <c r="P30" s="14" t="s">
        <v>16</v>
      </c>
      <c r="Q30" s="15">
        <v>1788</v>
      </c>
      <c r="R30" s="16">
        <v>1.6868879370530408E-2</v>
      </c>
      <c r="S30" s="15">
        <v>1832</v>
      </c>
      <c r="T30" s="16">
        <v>1.9611831329686445E-2</v>
      </c>
      <c r="U30" s="17">
        <v>-2.4017467248908297E-2</v>
      </c>
      <c r="V30" s="34">
        <v>-2</v>
      </c>
    </row>
    <row r="31" spans="2:22" ht="14.5" customHeight="1" thickBot="1" x14ac:dyDescent="0.35">
      <c r="B31" s="18">
        <v>20</v>
      </c>
      <c r="C31" s="19" t="s">
        <v>21</v>
      </c>
      <c r="D31" s="20">
        <v>295</v>
      </c>
      <c r="E31" s="21">
        <v>1.6397998888271263E-2</v>
      </c>
      <c r="F31" s="20">
        <v>208</v>
      </c>
      <c r="G31" s="21">
        <v>1.4990990990990992E-2</v>
      </c>
      <c r="H31" s="22">
        <v>0.41826923076923084</v>
      </c>
      <c r="I31" s="35">
        <v>-1</v>
      </c>
      <c r="J31" s="20">
        <v>258</v>
      </c>
      <c r="K31" s="22">
        <v>0.14341085271317833</v>
      </c>
      <c r="L31" s="35">
        <v>0</v>
      </c>
      <c r="O31" s="18">
        <v>20</v>
      </c>
      <c r="P31" s="19" t="s">
        <v>92</v>
      </c>
      <c r="Q31" s="20">
        <v>1753</v>
      </c>
      <c r="R31" s="21">
        <v>1.6538672000301905E-2</v>
      </c>
      <c r="S31" s="20">
        <v>361</v>
      </c>
      <c r="T31" s="21">
        <v>3.8645584661663795E-3</v>
      </c>
      <c r="U31" s="22">
        <v>3.8559556786703597</v>
      </c>
      <c r="V31" s="35">
        <v>12</v>
      </c>
    </row>
    <row r="32" spans="2:22" ht="14.5" customHeight="1" thickBot="1" x14ac:dyDescent="0.35">
      <c r="B32" s="70" t="s">
        <v>40</v>
      </c>
      <c r="C32" s="71"/>
      <c r="D32" s="23">
        <f>SUM(D12:D31)</f>
        <v>15103</v>
      </c>
      <c r="E32" s="24">
        <f>D32/D34</f>
        <v>0.83952195664257923</v>
      </c>
      <c r="F32" s="23">
        <f>SUM(F12:F31)</f>
        <v>11455</v>
      </c>
      <c r="G32" s="24">
        <f>F32/F34</f>
        <v>0.82558558558558559</v>
      </c>
      <c r="H32" s="25">
        <f>D32/F32-1</f>
        <v>0.31846355303360974</v>
      </c>
      <c r="I32" s="36"/>
      <c r="J32" s="23">
        <f>SUM(J12:J31)</f>
        <v>14108</v>
      </c>
      <c r="K32" s="24">
        <f>D32/J32-1</f>
        <v>7.0527360362914626E-2</v>
      </c>
      <c r="L32" s="23"/>
      <c r="O32" s="70" t="s">
        <v>40</v>
      </c>
      <c r="P32" s="71"/>
      <c r="Q32" s="23">
        <f>SUM(Q12:Q31)</f>
        <v>88937</v>
      </c>
      <c r="R32" s="24">
        <f>Q32/Q34</f>
        <v>0.83907579674321187</v>
      </c>
      <c r="S32" s="23">
        <f>SUM(S12:S31)</f>
        <v>78373</v>
      </c>
      <c r="T32" s="24">
        <f>S32/S34</f>
        <v>0.83899457248991038</v>
      </c>
      <c r="U32" s="25">
        <f>Q32/S32-1</f>
        <v>0.13479131843874814</v>
      </c>
      <c r="V32" s="36"/>
    </row>
    <row r="33" spans="2:23" ht="14.5" customHeight="1" thickBot="1" x14ac:dyDescent="0.35">
      <c r="B33" s="70" t="s">
        <v>12</v>
      </c>
      <c r="C33" s="71"/>
      <c r="D33" s="23">
        <f>D34-SUM(D12:D31)</f>
        <v>2887</v>
      </c>
      <c r="E33" s="24">
        <f>D33/D34</f>
        <v>0.1604780433574208</v>
      </c>
      <c r="F33" s="23">
        <f>F34-SUM(F12:F31)</f>
        <v>2420</v>
      </c>
      <c r="G33" s="24">
        <f>F33/F34</f>
        <v>0.17441441441441441</v>
      </c>
      <c r="H33" s="25">
        <f>D33/F33-1</f>
        <v>0.19297520661157019</v>
      </c>
      <c r="I33" s="36"/>
      <c r="J33" s="23">
        <f>J34-SUM(J12:J31)</f>
        <v>2825</v>
      </c>
      <c r="K33" s="24">
        <f>D33/J33-1</f>
        <v>2.1946902654867317E-2</v>
      </c>
      <c r="L33" s="23"/>
      <c r="O33" s="70" t="s">
        <v>12</v>
      </c>
      <c r="P33" s="71"/>
      <c r="Q33" s="23">
        <f>Q34-SUM(Q12:Q31)</f>
        <v>17057</v>
      </c>
      <c r="R33" s="24">
        <f>Q33/Q34</f>
        <v>0.16092420325678811</v>
      </c>
      <c r="S33" s="23">
        <f>S34-SUM(S12:S31)</f>
        <v>15040</v>
      </c>
      <c r="T33" s="24">
        <f>S33/S34</f>
        <v>0.16100542751008962</v>
      </c>
      <c r="U33" s="25">
        <f>Q33/S33-1</f>
        <v>0.13410904255319145</v>
      </c>
      <c r="V33" s="36"/>
    </row>
    <row r="34" spans="2:23" ht="14.5" customHeight="1" thickBot="1" x14ac:dyDescent="0.35">
      <c r="B34" s="66" t="s">
        <v>34</v>
      </c>
      <c r="C34" s="67"/>
      <c r="D34" s="26">
        <v>17990</v>
      </c>
      <c r="E34" s="27">
        <v>1</v>
      </c>
      <c r="F34" s="26">
        <v>13875</v>
      </c>
      <c r="G34" s="27">
        <v>0.9851531531531531</v>
      </c>
      <c r="H34" s="28">
        <v>0.29657657657657666</v>
      </c>
      <c r="I34" s="38"/>
      <c r="J34" s="26">
        <v>16933</v>
      </c>
      <c r="K34" s="28">
        <v>6.2422488631665995E-2</v>
      </c>
      <c r="L34" s="26"/>
      <c r="M34" s="29"/>
      <c r="N34" s="29"/>
      <c r="O34" s="66" t="s">
        <v>34</v>
      </c>
      <c r="P34" s="67"/>
      <c r="Q34" s="26">
        <v>105994</v>
      </c>
      <c r="R34" s="27">
        <v>1</v>
      </c>
      <c r="S34" s="26">
        <v>93413</v>
      </c>
      <c r="T34" s="27">
        <v>1</v>
      </c>
      <c r="U34" s="28">
        <v>0.13468146831811412</v>
      </c>
      <c r="V34" s="38"/>
    </row>
    <row r="35" spans="2:23" ht="14.5" customHeight="1" x14ac:dyDescent="0.3">
      <c r="B35" s="30" t="s">
        <v>61</v>
      </c>
      <c r="O35" s="30" t="s">
        <v>61</v>
      </c>
    </row>
    <row r="36" spans="2:23" x14ac:dyDescent="0.3">
      <c r="B36" s="31" t="s">
        <v>60</v>
      </c>
      <c r="O36" s="31" t="s">
        <v>60</v>
      </c>
    </row>
    <row r="38" spans="2:23" x14ac:dyDescent="0.3">
      <c r="W38" s="3"/>
    </row>
    <row r="39" spans="2:23" ht="15" customHeight="1" x14ac:dyDescent="0.3">
      <c r="O39" s="80" t="s">
        <v>120</v>
      </c>
      <c r="P39" s="80"/>
      <c r="Q39" s="80"/>
      <c r="R39" s="80"/>
      <c r="S39" s="80"/>
      <c r="T39" s="80"/>
      <c r="U39" s="80"/>
      <c r="V39" s="80"/>
    </row>
    <row r="40" spans="2:23" ht="15" customHeight="1" x14ac:dyDescent="0.3">
      <c r="B40" s="46" t="s">
        <v>178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29"/>
      <c r="N40" s="32"/>
      <c r="O40" s="80"/>
      <c r="P40" s="80"/>
      <c r="Q40" s="80"/>
      <c r="R40" s="80"/>
      <c r="S40" s="80"/>
      <c r="T40" s="80"/>
      <c r="U40" s="80"/>
      <c r="V40" s="80"/>
    </row>
    <row r="41" spans="2:23" x14ac:dyDescent="0.3">
      <c r="B41" s="65" t="s">
        <v>179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29"/>
      <c r="N41" s="32"/>
      <c r="O41" s="65" t="s">
        <v>121</v>
      </c>
      <c r="P41" s="65"/>
      <c r="Q41" s="65"/>
      <c r="R41" s="65"/>
      <c r="S41" s="65"/>
      <c r="T41" s="65"/>
      <c r="U41" s="65"/>
      <c r="V41" s="65"/>
    </row>
    <row r="42" spans="2:23" ht="15" customHeight="1" thickBot="1" x14ac:dyDescent="0.3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3" x14ac:dyDescent="0.3">
      <c r="B43" s="76" t="s">
        <v>0</v>
      </c>
      <c r="C43" s="47" t="s">
        <v>39</v>
      </c>
      <c r="D43" s="49" t="s">
        <v>150</v>
      </c>
      <c r="E43" s="50"/>
      <c r="F43" s="50"/>
      <c r="G43" s="50"/>
      <c r="H43" s="50"/>
      <c r="I43" s="51"/>
      <c r="J43" s="49" t="s">
        <v>147</v>
      </c>
      <c r="K43" s="50"/>
      <c r="L43" s="51"/>
      <c r="M43" s="29"/>
      <c r="N43" s="29"/>
      <c r="O43" s="76" t="s">
        <v>0</v>
      </c>
      <c r="P43" s="47" t="s">
        <v>39</v>
      </c>
      <c r="Q43" s="49" t="s">
        <v>160</v>
      </c>
      <c r="R43" s="50"/>
      <c r="S43" s="50"/>
      <c r="T43" s="50"/>
      <c r="U43" s="50"/>
      <c r="V43" s="51"/>
    </row>
    <row r="44" spans="2:23" ht="14.5" thickBot="1" x14ac:dyDescent="0.35">
      <c r="B44" s="77"/>
      <c r="C44" s="48"/>
      <c r="D44" s="52" t="s">
        <v>151</v>
      </c>
      <c r="E44" s="53"/>
      <c r="F44" s="53"/>
      <c r="G44" s="53"/>
      <c r="H44" s="53"/>
      <c r="I44" s="54"/>
      <c r="J44" s="52" t="s">
        <v>148</v>
      </c>
      <c r="K44" s="53"/>
      <c r="L44" s="54"/>
      <c r="M44" s="29"/>
      <c r="N44" s="29"/>
      <c r="O44" s="77"/>
      <c r="P44" s="48"/>
      <c r="Q44" s="52" t="s">
        <v>155</v>
      </c>
      <c r="R44" s="53"/>
      <c r="S44" s="53"/>
      <c r="T44" s="53"/>
      <c r="U44" s="53"/>
      <c r="V44" s="54"/>
    </row>
    <row r="45" spans="2:23" ht="15" customHeight="1" x14ac:dyDescent="0.3">
      <c r="B45" s="77"/>
      <c r="C45" s="48"/>
      <c r="D45" s="55">
        <v>2026</v>
      </c>
      <c r="E45" s="56"/>
      <c r="F45" s="55">
        <v>2025</v>
      </c>
      <c r="G45" s="56"/>
      <c r="H45" s="59" t="s">
        <v>5</v>
      </c>
      <c r="I45" s="59" t="s">
        <v>42</v>
      </c>
      <c r="J45" s="59">
        <v>2026</v>
      </c>
      <c r="K45" s="59" t="s">
        <v>152</v>
      </c>
      <c r="L45" s="72" t="s">
        <v>158</v>
      </c>
      <c r="M45" s="29"/>
      <c r="N45" s="29"/>
      <c r="O45" s="77"/>
      <c r="P45" s="48"/>
      <c r="Q45" s="55">
        <v>2026</v>
      </c>
      <c r="R45" s="56"/>
      <c r="S45" s="55">
        <v>2025</v>
      </c>
      <c r="T45" s="56"/>
      <c r="U45" s="59" t="s">
        <v>5</v>
      </c>
      <c r="V45" s="72" t="s">
        <v>56</v>
      </c>
    </row>
    <row r="46" spans="2:23" ht="15" customHeight="1" thickBot="1" x14ac:dyDescent="0.35">
      <c r="B46" s="74" t="s">
        <v>6</v>
      </c>
      <c r="C46" s="61" t="s">
        <v>39</v>
      </c>
      <c r="D46" s="57"/>
      <c r="E46" s="58"/>
      <c r="F46" s="57"/>
      <c r="G46" s="58"/>
      <c r="H46" s="60"/>
      <c r="I46" s="60"/>
      <c r="J46" s="60"/>
      <c r="K46" s="60"/>
      <c r="L46" s="73"/>
      <c r="M46" s="29"/>
      <c r="N46" s="29"/>
      <c r="O46" s="74" t="s">
        <v>6</v>
      </c>
      <c r="P46" s="61" t="s">
        <v>39</v>
      </c>
      <c r="Q46" s="57"/>
      <c r="R46" s="58"/>
      <c r="S46" s="57"/>
      <c r="T46" s="58"/>
      <c r="U46" s="60"/>
      <c r="V46" s="73"/>
    </row>
    <row r="47" spans="2:23" ht="15" customHeight="1" x14ac:dyDescent="0.3">
      <c r="B47" s="74"/>
      <c r="C47" s="61"/>
      <c r="D47" s="7" t="s">
        <v>8</v>
      </c>
      <c r="E47" s="8" t="s">
        <v>2</v>
      </c>
      <c r="F47" s="7" t="s">
        <v>8</v>
      </c>
      <c r="G47" s="8" t="s">
        <v>2</v>
      </c>
      <c r="H47" s="63" t="s">
        <v>9</v>
      </c>
      <c r="I47" s="63" t="s">
        <v>43</v>
      </c>
      <c r="J47" s="63" t="s">
        <v>8</v>
      </c>
      <c r="K47" s="63" t="s">
        <v>153</v>
      </c>
      <c r="L47" s="68" t="s">
        <v>159</v>
      </c>
      <c r="M47" s="29"/>
      <c r="N47" s="29"/>
      <c r="O47" s="74"/>
      <c r="P47" s="61"/>
      <c r="Q47" s="7" t="s">
        <v>8</v>
      </c>
      <c r="R47" s="8" t="s">
        <v>2</v>
      </c>
      <c r="S47" s="7" t="s">
        <v>8</v>
      </c>
      <c r="T47" s="8" t="s">
        <v>2</v>
      </c>
      <c r="U47" s="63" t="s">
        <v>9</v>
      </c>
      <c r="V47" s="68" t="s">
        <v>57</v>
      </c>
    </row>
    <row r="48" spans="2:23" ht="15" customHeight="1" thickBot="1" x14ac:dyDescent="0.35">
      <c r="B48" s="75"/>
      <c r="C48" s="62"/>
      <c r="D48" s="10" t="s">
        <v>10</v>
      </c>
      <c r="E48" s="11" t="s">
        <v>11</v>
      </c>
      <c r="F48" s="10" t="s">
        <v>10</v>
      </c>
      <c r="G48" s="11" t="s">
        <v>11</v>
      </c>
      <c r="H48" s="64"/>
      <c r="I48" s="64"/>
      <c r="J48" s="64" t="s">
        <v>10</v>
      </c>
      <c r="K48" s="64"/>
      <c r="L48" s="69"/>
      <c r="M48" s="29"/>
      <c r="N48" s="29"/>
      <c r="O48" s="75"/>
      <c r="P48" s="62"/>
      <c r="Q48" s="10" t="s">
        <v>10</v>
      </c>
      <c r="R48" s="11" t="s">
        <v>11</v>
      </c>
      <c r="S48" s="10" t="s">
        <v>10</v>
      </c>
      <c r="T48" s="11" t="s">
        <v>11</v>
      </c>
      <c r="U48" s="64"/>
      <c r="V48" s="69"/>
    </row>
    <row r="49" spans="2:22" ht="14.5" thickBot="1" x14ac:dyDescent="0.35">
      <c r="B49" s="13">
        <v>1</v>
      </c>
      <c r="C49" s="14" t="s">
        <v>38</v>
      </c>
      <c r="D49" s="15">
        <v>807</v>
      </c>
      <c r="E49" s="16">
        <v>4.4858254585881045E-2</v>
      </c>
      <c r="F49" s="15">
        <v>631</v>
      </c>
      <c r="G49" s="16">
        <v>4.5477477477477476E-2</v>
      </c>
      <c r="H49" s="17">
        <v>0.27892234548335981</v>
      </c>
      <c r="I49" s="34">
        <v>0</v>
      </c>
      <c r="J49" s="15">
        <v>693</v>
      </c>
      <c r="K49" s="17">
        <v>0.16450216450216448</v>
      </c>
      <c r="L49" s="34">
        <v>0</v>
      </c>
      <c r="M49" s="29"/>
      <c r="N49" s="29"/>
      <c r="O49" s="13">
        <v>1</v>
      </c>
      <c r="P49" s="14" t="s">
        <v>38</v>
      </c>
      <c r="Q49" s="15">
        <v>4016</v>
      </c>
      <c r="R49" s="16">
        <v>3.7888937109647719E-2</v>
      </c>
      <c r="S49" s="15">
        <v>3888</v>
      </c>
      <c r="T49" s="16">
        <v>4.1621615835055081E-2</v>
      </c>
      <c r="U49" s="17">
        <v>3.292181069958855E-2</v>
      </c>
      <c r="V49" s="34">
        <v>1</v>
      </c>
    </row>
    <row r="50" spans="2:22" ht="14.5" thickBot="1" x14ac:dyDescent="0.35">
      <c r="B50" s="18">
        <v>2</v>
      </c>
      <c r="C50" s="19" t="s">
        <v>62</v>
      </c>
      <c r="D50" s="20">
        <v>507</v>
      </c>
      <c r="E50" s="21">
        <v>2.8182323513062813E-2</v>
      </c>
      <c r="F50" s="20">
        <v>266</v>
      </c>
      <c r="G50" s="21">
        <v>1.9171171171171172E-2</v>
      </c>
      <c r="H50" s="22">
        <v>0.90601503759398505</v>
      </c>
      <c r="I50" s="35">
        <v>8</v>
      </c>
      <c r="J50" s="20">
        <v>312</v>
      </c>
      <c r="K50" s="22">
        <v>0.625</v>
      </c>
      <c r="L50" s="35">
        <v>8</v>
      </c>
      <c r="M50" s="29"/>
      <c r="N50" s="29"/>
      <c r="O50" s="18">
        <v>2</v>
      </c>
      <c r="P50" s="19" t="s">
        <v>47</v>
      </c>
      <c r="Q50" s="20">
        <v>3415</v>
      </c>
      <c r="R50" s="21">
        <v>3.22188048380097E-2</v>
      </c>
      <c r="S50" s="20">
        <v>3957</v>
      </c>
      <c r="T50" s="21">
        <v>4.2360271054350036E-2</v>
      </c>
      <c r="U50" s="22">
        <v>-0.13697245387920143</v>
      </c>
      <c r="V50" s="35">
        <v>-1</v>
      </c>
    </row>
    <row r="51" spans="2:22" ht="14.5" thickBot="1" x14ac:dyDescent="0.35">
      <c r="B51" s="13">
        <v>3</v>
      </c>
      <c r="C51" s="14" t="s">
        <v>80</v>
      </c>
      <c r="D51" s="15">
        <v>489</v>
      </c>
      <c r="E51" s="16">
        <v>2.7181767648693719E-2</v>
      </c>
      <c r="F51" s="15">
        <v>200</v>
      </c>
      <c r="G51" s="16">
        <v>1.4414414414414415E-2</v>
      </c>
      <c r="H51" s="17">
        <v>1.4449999999999998</v>
      </c>
      <c r="I51" s="34">
        <v>17</v>
      </c>
      <c r="J51" s="15">
        <v>504</v>
      </c>
      <c r="K51" s="17">
        <v>-2.9761904761904767E-2</v>
      </c>
      <c r="L51" s="34">
        <v>0</v>
      </c>
      <c r="M51" s="29"/>
      <c r="N51" s="29"/>
      <c r="O51" s="13">
        <v>3</v>
      </c>
      <c r="P51" s="14" t="s">
        <v>46</v>
      </c>
      <c r="Q51" s="15">
        <v>3343</v>
      </c>
      <c r="R51" s="16">
        <v>3.1539521104968209E-2</v>
      </c>
      <c r="S51" s="15">
        <v>1982</v>
      </c>
      <c r="T51" s="16">
        <v>2.1217603545545052E-2</v>
      </c>
      <c r="U51" s="17">
        <v>0.68668012108980836</v>
      </c>
      <c r="V51" s="34">
        <v>5</v>
      </c>
    </row>
    <row r="52" spans="2:22" ht="14.5" thickBot="1" x14ac:dyDescent="0.35">
      <c r="B52" s="18">
        <v>4</v>
      </c>
      <c r="C52" s="19" t="s">
        <v>46</v>
      </c>
      <c r="D52" s="20">
        <v>461</v>
      </c>
      <c r="E52" s="21">
        <v>2.5625347415230683E-2</v>
      </c>
      <c r="F52" s="20">
        <v>268</v>
      </c>
      <c r="G52" s="21">
        <v>1.9315315315315315E-2</v>
      </c>
      <c r="H52" s="22">
        <v>0.7201492537313432</v>
      </c>
      <c r="I52" s="35">
        <v>4</v>
      </c>
      <c r="J52" s="20">
        <v>497</v>
      </c>
      <c r="K52" s="22">
        <v>-7.2434607645875282E-2</v>
      </c>
      <c r="L52" s="35">
        <v>0</v>
      </c>
      <c r="M52" s="29"/>
      <c r="N52" s="29"/>
      <c r="O52" s="18">
        <v>4</v>
      </c>
      <c r="P52" s="19" t="s">
        <v>63</v>
      </c>
      <c r="Q52" s="20">
        <v>3235</v>
      </c>
      <c r="R52" s="21">
        <v>3.0520595505405965E-2</v>
      </c>
      <c r="S52" s="20">
        <v>3121</v>
      </c>
      <c r="T52" s="21">
        <v>3.3410767237964739E-2</v>
      </c>
      <c r="U52" s="22">
        <v>3.6526754245434168E-2</v>
      </c>
      <c r="V52" s="35">
        <v>-1</v>
      </c>
    </row>
    <row r="53" spans="2:22" ht="14.5" thickBot="1" x14ac:dyDescent="0.35">
      <c r="B53" s="13">
        <v>5</v>
      </c>
      <c r="C53" s="14" t="s">
        <v>36</v>
      </c>
      <c r="D53" s="15">
        <v>456</v>
      </c>
      <c r="E53" s="16">
        <v>2.5347415230683713E-2</v>
      </c>
      <c r="F53" s="15">
        <v>476</v>
      </c>
      <c r="G53" s="16">
        <v>3.4306306306306308E-2</v>
      </c>
      <c r="H53" s="17">
        <v>-4.2016806722689037E-2</v>
      </c>
      <c r="I53" s="34">
        <v>-2</v>
      </c>
      <c r="J53" s="15">
        <v>422</v>
      </c>
      <c r="K53" s="17">
        <v>8.0568720379146974E-2</v>
      </c>
      <c r="L53" s="34">
        <v>2</v>
      </c>
      <c r="M53" s="29"/>
      <c r="N53" s="29"/>
      <c r="O53" s="13">
        <v>5</v>
      </c>
      <c r="P53" s="14" t="s">
        <v>80</v>
      </c>
      <c r="Q53" s="15">
        <v>2679</v>
      </c>
      <c r="R53" s="16">
        <v>2.5275015566918881E-2</v>
      </c>
      <c r="S53" s="15">
        <v>1979</v>
      </c>
      <c r="T53" s="16">
        <v>2.1185488101227879E-2</v>
      </c>
      <c r="U53" s="17">
        <v>0.35371399696816574</v>
      </c>
      <c r="V53" s="34">
        <v>4</v>
      </c>
    </row>
    <row r="54" spans="2:22" ht="14.5" thickBot="1" x14ac:dyDescent="0.35">
      <c r="B54" s="18">
        <v>6</v>
      </c>
      <c r="C54" s="19" t="s">
        <v>89</v>
      </c>
      <c r="D54" s="20">
        <v>434</v>
      </c>
      <c r="E54" s="21">
        <v>2.4124513618677044E-2</v>
      </c>
      <c r="F54" s="20">
        <v>267</v>
      </c>
      <c r="G54" s="21">
        <v>1.9243243243243242E-2</v>
      </c>
      <c r="H54" s="22">
        <v>0.62546816479400746</v>
      </c>
      <c r="I54" s="35">
        <v>3</v>
      </c>
      <c r="J54" s="20">
        <v>494</v>
      </c>
      <c r="K54" s="22">
        <v>-0.12145748987854255</v>
      </c>
      <c r="L54" s="35">
        <v>-1</v>
      </c>
      <c r="M54" s="29"/>
      <c r="N54" s="29"/>
      <c r="O54" s="18">
        <v>6</v>
      </c>
      <c r="P54" s="19" t="s">
        <v>89</v>
      </c>
      <c r="Q54" s="20">
        <v>2570</v>
      </c>
      <c r="R54" s="21">
        <v>2.4246655471064398E-2</v>
      </c>
      <c r="S54" s="20">
        <v>1679</v>
      </c>
      <c r="T54" s="21">
        <v>1.7973943669510668E-2</v>
      </c>
      <c r="U54" s="22">
        <v>0.53067301965455638</v>
      </c>
      <c r="V54" s="35">
        <v>6</v>
      </c>
    </row>
    <row r="55" spans="2:22" ht="14.5" thickBot="1" x14ac:dyDescent="0.35">
      <c r="B55" s="13">
        <v>7</v>
      </c>
      <c r="C55" s="14" t="s">
        <v>63</v>
      </c>
      <c r="D55" s="15">
        <v>431</v>
      </c>
      <c r="E55" s="16">
        <v>2.3957754307948862E-2</v>
      </c>
      <c r="F55" s="15">
        <v>408</v>
      </c>
      <c r="G55" s="16">
        <v>2.9405405405405406E-2</v>
      </c>
      <c r="H55" s="17">
        <v>5.6372549019607865E-2</v>
      </c>
      <c r="I55" s="34">
        <v>-1</v>
      </c>
      <c r="J55" s="15">
        <v>481</v>
      </c>
      <c r="K55" s="17">
        <v>-0.10395010395010396</v>
      </c>
      <c r="L55" s="34">
        <v>-1</v>
      </c>
      <c r="M55" s="29"/>
      <c r="N55" s="29"/>
      <c r="O55" s="13">
        <v>7</v>
      </c>
      <c r="P55" s="14" t="s">
        <v>58</v>
      </c>
      <c r="Q55" s="15">
        <v>2539</v>
      </c>
      <c r="R55" s="16">
        <v>2.3954186086004869E-2</v>
      </c>
      <c r="S55" s="15">
        <v>2954</v>
      </c>
      <c r="T55" s="16">
        <v>3.1623007504308825E-2</v>
      </c>
      <c r="U55" s="17">
        <v>-0.14048747461069733</v>
      </c>
      <c r="V55" s="34">
        <v>-3</v>
      </c>
    </row>
    <row r="56" spans="2:22" ht="14.5" thickBot="1" x14ac:dyDescent="0.35">
      <c r="B56" s="18">
        <v>8</v>
      </c>
      <c r="C56" s="19" t="s">
        <v>58</v>
      </c>
      <c r="D56" s="20">
        <v>425</v>
      </c>
      <c r="E56" s="21">
        <v>2.3624235686492495E-2</v>
      </c>
      <c r="F56" s="20">
        <v>469</v>
      </c>
      <c r="G56" s="21">
        <v>3.3801801801801805E-2</v>
      </c>
      <c r="H56" s="22">
        <v>-9.3816631130063999E-2</v>
      </c>
      <c r="I56" s="35">
        <v>-4</v>
      </c>
      <c r="J56" s="20">
        <v>308</v>
      </c>
      <c r="K56" s="22">
        <v>0.37987012987012991</v>
      </c>
      <c r="L56" s="35">
        <v>3</v>
      </c>
      <c r="M56" s="29"/>
      <c r="N56" s="29"/>
      <c r="O56" s="18">
        <v>8</v>
      </c>
      <c r="P56" s="19" t="s">
        <v>36</v>
      </c>
      <c r="Q56" s="20">
        <v>2440</v>
      </c>
      <c r="R56" s="21">
        <v>2.3020170953072815E-2</v>
      </c>
      <c r="S56" s="20">
        <v>2535</v>
      </c>
      <c r="T56" s="21">
        <v>2.7137550448010448E-2</v>
      </c>
      <c r="U56" s="22">
        <v>-3.7475345167652829E-2</v>
      </c>
      <c r="V56" s="35">
        <v>-3</v>
      </c>
    </row>
    <row r="57" spans="2:22" ht="14.5" thickBot="1" x14ac:dyDescent="0.35">
      <c r="B57" s="13">
        <v>9</v>
      </c>
      <c r="C57" s="14" t="s">
        <v>47</v>
      </c>
      <c r="D57" s="15">
        <v>350</v>
      </c>
      <c r="E57" s="16">
        <v>1.9455252918287938E-2</v>
      </c>
      <c r="F57" s="15">
        <v>447</v>
      </c>
      <c r="G57" s="16">
        <v>3.2216216216216217E-2</v>
      </c>
      <c r="H57" s="17">
        <v>-0.21700223713646527</v>
      </c>
      <c r="I57" s="34">
        <v>-4</v>
      </c>
      <c r="J57" s="15">
        <v>600</v>
      </c>
      <c r="K57" s="17">
        <v>-0.41666666666666663</v>
      </c>
      <c r="L57" s="34">
        <v>-7</v>
      </c>
      <c r="M57" s="29"/>
      <c r="N57" s="29"/>
      <c r="O57" s="13">
        <v>9</v>
      </c>
      <c r="P57" s="14" t="s">
        <v>174</v>
      </c>
      <c r="Q57" s="15">
        <v>2255</v>
      </c>
      <c r="R57" s="16">
        <v>2.127478913900787E-2</v>
      </c>
      <c r="S57" s="15">
        <v>1686</v>
      </c>
      <c r="T57" s="16">
        <v>1.8048879706250735E-2</v>
      </c>
      <c r="U57" s="17">
        <v>0.33748517200474493</v>
      </c>
      <c r="V57" s="34">
        <v>2</v>
      </c>
    </row>
    <row r="58" spans="2:22" ht="14.5" thickBot="1" x14ac:dyDescent="0.35">
      <c r="B58" s="18">
        <v>10</v>
      </c>
      <c r="C58" s="19" t="s">
        <v>180</v>
      </c>
      <c r="D58" s="20">
        <v>346</v>
      </c>
      <c r="E58" s="21">
        <v>1.9232907170650362E-2</v>
      </c>
      <c r="F58" s="20">
        <v>62</v>
      </c>
      <c r="G58" s="21">
        <v>4.4684684684684686E-3</v>
      </c>
      <c r="H58" s="22">
        <v>4.580645161290323</v>
      </c>
      <c r="I58" s="35">
        <v>42</v>
      </c>
      <c r="J58" s="20">
        <v>63</v>
      </c>
      <c r="K58" s="22">
        <v>4.4920634920634921</v>
      </c>
      <c r="L58" s="35">
        <v>60</v>
      </c>
      <c r="M58" s="29"/>
      <c r="N58" s="29"/>
      <c r="O58" s="18">
        <v>10</v>
      </c>
      <c r="P58" s="19" t="s">
        <v>62</v>
      </c>
      <c r="Q58" s="20">
        <v>2097</v>
      </c>
      <c r="R58" s="21">
        <v>1.9784138724833481E-2</v>
      </c>
      <c r="S58" s="20">
        <v>1878</v>
      </c>
      <c r="T58" s="21">
        <v>2.0104268142549751E-2</v>
      </c>
      <c r="U58" s="22">
        <v>0.11661341853035134</v>
      </c>
      <c r="V58" s="35">
        <v>0</v>
      </c>
    </row>
    <row r="59" spans="2:22" ht="14.5" thickBot="1" x14ac:dyDescent="0.35">
      <c r="B59" s="13">
        <v>11</v>
      </c>
      <c r="C59" s="14" t="s">
        <v>54</v>
      </c>
      <c r="D59" s="15">
        <v>344</v>
      </c>
      <c r="E59" s="16">
        <v>1.9121734296831575E-2</v>
      </c>
      <c r="F59" s="15">
        <v>367</v>
      </c>
      <c r="G59" s="16">
        <v>2.6450450450450452E-2</v>
      </c>
      <c r="H59" s="17">
        <v>-6.2670299727520473E-2</v>
      </c>
      <c r="I59" s="34">
        <v>-4</v>
      </c>
      <c r="J59" s="15">
        <v>293</v>
      </c>
      <c r="K59" s="17">
        <v>0.1740614334470989</v>
      </c>
      <c r="L59" s="34">
        <v>1</v>
      </c>
      <c r="M59" s="29"/>
      <c r="N59" s="29"/>
      <c r="O59" s="13">
        <v>11</v>
      </c>
      <c r="P59" s="14" t="s">
        <v>90</v>
      </c>
      <c r="Q59" s="15">
        <v>1924</v>
      </c>
      <c r="R59" s="16">
        <v>1.8151970866275451E-2</v>
      </c>
      <c r="S59" s="15">
        <v>1336</v>
      </c>
      <c r="T59" s="16">
        <v>1.4302077869247322E-2</v>
      </c>
      <c r="U59" s="17">
        <v>0.44011976047904189</v>
      </c>
      <c r="V59" s="34">
        <v>8</v>
      </c>
    </row>
    <row r="60" spans="2:22" ht="14.5" thickBot="1" x14ac:dyDescent="0.35">
      <c r="B60" s="18">
        <v>12</v>
      </c>
      <c r="C60" s="19" t="s">
        <v>35</v>
      </c>
      <c r="D60" s="20">
        <v>321</v>
      </c>
      <c r="E60" s="21">
        <v>1.7843246247915508E-2</v>
      </c>
      <c r="F60" s="20">
        <v>244</v>
      </c>
      <c r="G60" s="21">
        <v>1.7585585585585584E-2</v>
      </c>
      <c r="H60" s="22">
        <v>0.31557377049180335</v>
      </c>
      <c r="I60" s="35">
        <v>1</v>
      </c>
      <c r="J60" s="20">
        <v>265</v>
      </c>
      <c r="K60" s="22">
        <v>0.21132075471698109</v>
      </c>
      <c r="L60" s="35">
        <v>1</v>
      </c>
      <c r="M60" s="29"/>
      <c r="N60" s="29"/>
      <c r="O60" s="18">
        <v>12</v>
      </c>
      <c r="P60" s="19" t="s">
        <v>77</v>
      </c>
      <c r="Q60" s="20">
        <v>1845</v>
      </c>
      <c r="R60" s="21">
        <v>1.7406645659188254E-2</v>
      </c>
      <c r="S60" s="20">
        <v>1428</v>
      </c>
      <c r="T60" s="21">
        <v>1.5286951494973933E-2</v>
      </c>
      <c r="U60" s="22">
        <v>0.29201680672268915</v>
      </c>
      <c r="V60" s="35">
        <v>3</v>
      </c>
    </row>
    <row r="61" spans="2:22" ht="14.5" thickBot="1" x14ac:dyDescent="0.35">
      <c r="B61" s="13">
        <v>13</v>
      </c>
      <c r="C61" s="14" t="s">
        <v>90</v>
      </c>
      <c r="D61" s="15">
        <v>295</v>
      </c>
      <c r="E61" s="16">
        <v>1.6397998888271263E-2</v>
      </c>
      <c r="F61" s="15">
        <v>140</v>
      </c>
      <c r="G61" s="16">
        <v>1.0090090090090089E-2</v>
      </c>
      <c r="H61" s="17">
        <v>1.1071428571428572</v>
      </c>
      <c r="I61" s="34">
        <v>16</v>
      </c>
      <c r="J61" s="15">
        <v>155</v>
      </c>
      <c r="K61" s="17">
        <v>0.90322580645161299</v>
      </c>
      <c r="L61" s="34">
        <v>19</v>
      </c>
      <c r="M61" s="29"/>
      <c r="N61" s="29"/>
      <c r="O61" s="13">
        <v>13</v>
      </c>
      <c r="P61" s="14" t="s">
        <v>45</v>
      </c>
      <c r="Q61" s="15">
        <v>1811</v>
      </c>
      <c r="R61" s="16">
        <v>1.7085872785251994E-2</v>
      </c>
      <c r="S61" s="15">
        <v>1368</v>
      </c>
      <c r="T61" s="16">
        <v>1.4644642608630491E-2</v>
      </c>
      <c r="U61" s="17">
        <v>0.32383040935672525</v>
      </c>
      <c r="V61" s="34">
        <v>4</v>
      </c>
    </row>
    <row r="62" spans="2:22" ht="14.5" thickBot="1" x14ac:dyDescent="0.35">
      <c r="B62" s="18">
        <v>14</v>
      </c>
      <c r="C62" s="19" t="s">
        <v>181</v>
      </c>
      <c r="D62" s="20">
        <v>294</v>
      </c>
      <c r="E62" s="21">
        <v>1.6342412451361869E-2</v>
      </c>
      <c r="F62" s="20">
        <v>1</v>
      </c>
      <c r="G62" s="21">
        <v>7.2072072072072076E-5</v>
      </c>
      <c r="H62" s="22">
        <v>293</v>
      </c>
      <c r="I62" s="35">
        <v>240</v>
      </c>
      <c r="J62" s="20">
        <v>155</v>
      </c>
      <c r="K62" s="22">
        <v>0.89677419354838706</v>
      </c>
      <c r="L62" s="35">
        <v>18</v>
      </c>
      <c r="M62" s="29"/>
      <c r="N62" s="29"/>
      <c r="O62" s="18">
        <v>14</v>
      </c>
      <c r="P62" s="19" t="s">
        <v>54</v>
      </c>
      <c r="Q62" s="20">
        <v>1795</v>
      </c>
      <c r="R62" s="21">
        <v>1.693492084457611E-2</v>
      </c>
      <c r="S62" s="20">
        <v>2043</v>
      </c>
      <c r="T62" s="21">
        <v>2.1870617579994218E-2</v>
      </c>
      <c r="U62" s="22">
        <v>-0.12139011257953991</v>
      </c>
      <c r="V62" s="35">
        <v>-8</v>
      </c>
    </row>
    <row r="63" spans="2:22" ht="14.5" thickBot="1" x14ac:dyDescent="0.35">
      <c r="B63" s="13">
        <v>15</v>
      </c>
      <c r="C63" s="14" t="s">
        <v>72</v>
      </c>
      <c r="D63" s="15">
        <v>292</v>
      </c>
      <c r="E63" s="16">
        <v>1.6231239577543081E-2</v>
      </c>
      <c r="F63" s="15">
        <v>534</v>
      </c>
      <c r="G63" s="16">
        <v>3.8486486486486483E-2</v>
      </c>
      <c r="H63" s="17">
        <v>-0.45318352059925093</v>
      </c>
      <c r="I63" s="34">
        <v>-13</v>
      </c>
      <c r="J63" s="15">
        <v>257</v>
      </c>
      <c r="K63" s="17">
        <v>0.13618677042801552</v>
      </c>
      <c r="L63" s="34">
        <v>1</v>
      </c>
      <c r="M63" s="29"/>
      <c r="N63" s="29"/>
      <c r="O63" s="13">
        <v>15</v>
      </c>
      <c r="P63" s="14" t="s">
        <v>37</v>
      </c>
      <c r="Q63" s="15">
        <v>1555</v>
      </c>
      <c r="R63" s="16">
        <v>1.4670641734437799E-2</v>
      </c>
      <c r="S63" s="15">
        <v>1677</v>
      </c>
      <c r="T63" s="16">
        <v>1.7952533373299221E-2</v>
      </c>
      <c r="U63" s="17">
        <v>-7.2748956469886661E-2</v>
      </c>
      <c r="V63" s="34">
        <v>-2</v>
      </c>
    </row>
    <row r="64" spans="2:22" ht="14.5" thickBot="1" x14ac:dyDescent="0.35">
      <c r="B64" s="18">
        <v>16</v>
      </c>
      <c r="C64" s="19" t="s">
        <v>82</v>
      </c>
      <c r="D64" s="20">
        <v>291</v>
      </c>
      <c r="E64" s="21">
        <v>1.6175653140633687E-2</v>
      </c>
      <c r="F64" s="20">
        <v>233</v>
      </c>
      <c r="G64" s="21">
        <v>1.6792792792792794E-2</v>
      </c>
      <c r="H64" s="22">
        <v>0.24892703862660936</v>
      </c>
      <c r="I64" s="35">
        <v>-1</v>
      </c>
      <c r="J64" s="20">
        <v>227</v>
      </c>
      <c r="K64" s="22">
        <v>0.2819383259911894</v>
      </c>
      <c r="L64" s="35">
        <v>3</v>
      </c>
      <c r="M64" s="29"/>
      <c r="N64" s="29"/>
      <c r="O64" s="18">
        <v>16</v>
      </c>
      <c r="P64" s="19" t="s">
        <v>72</v>
      </c>
      <c r="Q64" s="20">
        <v>1538</v>
      </c>
      <c r="R64" s="21">
        <v>1.4510255297469668E-2</v>
      </c>
      <c r="S64" s="20">
        <v>2025</v>
      </c>
      <c r="T64" s="21">
        <v>2.1677924914091186E-2</v>
      </c>
      <c r="U64" s="22">
        <v>-0.24049382716049383</v>
      </c>
      <c r="V64" s="35">
        <v>-9</v>
      </c>
    </row>
    <row r="65" spans="2:22" ht="14.5" thickBot="1" x14ac:dyDescent="0.35">
      <c r="B65" s="13">
        <v>17</v>
      </c>
      <c r="C65" s="14" t="s">
        <v>174</v>
      </c>
      <c r="D65" s="15">
        <v>278</v>
      </c>
      <c r="E65" s="16">
        <v>1.5453029460811563E-2</v>
      </c>
      <c r="F65" s="15">
        <v>266</v>
      </c>
      <c r="G65" s="16">
        <v>1.9171171171171172E-2</v>
      </c>
      <c r="H65" s="17">
        <v>4.5112781954887327E-2</v>
      </c>
      <c r="I65" s="34">
        <v>-7</v>
      </c>
      <c r="J65" s="15">
        <v>359</v>
      </c>
      <c r="K65" s="17">
        <v>-0.22562674094707524</v>
      </c>
      <c r="L65" s="34">
        <v>-8</v>
      </c>
      <c r="M65" s="29"/>
      <c r="N65" s="29"/>
      <c r="O65" s="13">
        <v>17</v>
      </c>
      <c r="P65" s="14" t="s">
        <v>65</v>
      </c>
      <c r="Q65" s="15">
        <v>1497</v>
      </c>
      <c r="R65" s="16">
        <v>1.4123440949487706E-2</v>
      </c>
      <c r="S65" s="15">
        <v>1201</v>
      </c>
      <c r="T65" s="16">
        <v>1.2856882874974575E-2</v>
      </c>
      <c r="U65" s="17">
        <v>0.24646128226477937</v>
      </c>
      <c r="V65" s="34">
        <v>7</v>
      </c>
    </row>
    <row r="66" spans="2:22" ht="14.5" thickBot="1" x14ac:dyDescent="0.35">
      <c r="B66" s="18">
        <v>18</v>
      </c>
      <c r="C66" s="19" t="s">
        <v>124</v>
      </c>
      <c r="D66" s="20">
        <v>271</v>
      </c>
      <c r="E66" s="21">
        <v>1.5063924402445803E-2</v>
      </c>
      <c r="F66" s="20">
        <v>232</v>
      </c>
      <c r="G66" s="21">
        <v>1.6720720720720721E-2</v>
      </c>
      <c r="H66" s="22">
        <v>0.1681034482758621</v>
      </c>
      <c r="I66" s="35">
        <v>-2</v>
      </c>
      <c r="J66" s="20">
        <v>260</v>
      </c>
      <c r="K66" s="22">
        <v>4.2307692307692379E-2</v>
      </c>
      <c r="L66" s="35">
        <v>-3</v>
      </c>
      <c r="M66" s="29"/>
      <c r="N66" s="29"/>
      <c r="O66" s="18">
        <v>18</v>
      </c>
      <c r="P66" s="19" t="s">
        <v>124</v>
      </c>
      <c r="Q66" s="20">
        <v>1493</v>
      </c>
      <c r="R66" s="21">
        <v>1.4085702964318735E-2</v>
      </c>
      <c r="S66" s="20">
        <v>504</v>
      </c>
      <c r="T66" s="21">
        <v>5.3953946452849179E-3</v>
      </c>
      <c r="U66" s="22">
        <v>1.9623015873015874</v>
      </c>
      <c r="V66" s="35">
        <v>32</v>
      </c>
    </row>
    <row r="67" spans="2:22" ht="14.5" thickBot="1" x14ac:dyDescent="0.35">
      <c r="B67" s="13">
        <v>19</v>
      </c>
      <c r="C67" s="14" t="s">
        <v>146</v>
      </c>
      <c r="D67" s="15">
        <v>255</v>
      </c>
      <c r="E67" s="16">
        <v>1.4174541411895497E-2</v>
      </c>
      <c r="F67" s="15">
        <v>119</v>
      </c>
      <c r="G67" s="16">
        <v>8.5765765765765771E-3</v>
      </c>
      <c r="H67" s="17">
        <v>1.1428571428571428</v>
      </c>
      <c r="I67" s="34">
        <v>12</v>
      </c>
      <c r="J67" s="15">
        <v>215</v>
      </c>
      <c r="K67" s="17">
        <v>0.18604651162790709</v>
      </c>
      <c r="L67" s="34">
        <v>1</v>
      </c>
      <c r="O67" s="13">
        <v>19</v>
      </c>
      <c r="P67" s="14" t="s">
        <v>82</v>
      </c>
      <c r="Q67" s="15">
        <v>1472</v>
      </c>
      <c r="R67" s="16">
        <v>1.3887578542181632E-2</v>
      </c>
      <c r="S67" s="15">
        <v>1373</v>
      </c>
      <c r="T67" s="16">
        <v>1.4698168349159111E-2</v>
      </c>
      <c r="U67" s="17">
        <v>7.2104879825200197E-2</v>
      </c>
      <c r="V67" s="34">
        <v>-3</v>
      </c>
    </row>
    <row r="68" spans="2:22" ht="14.5" thickBot="1" x14ac:dyDescent="0.35">
      <c r="B68" s="18">
        <v>20</v>
      </c>
      <c r="C68" s="19" t="s">
        <v>117</v>
      </c>
      <c r="D68" s="20">
        <v>252</v>
      </c>
      <c r="E68" s="21">
        <v>1.4007782101167316E-2</v>
      </c>
      <c r="F68" s="20">
        <v>196</v>
      </c>
      <c r="G68" s="21">
        <v>1.4126126126126126E-2</v>
      </c>
      <c r="H68" s="22">
        <v>0.28571428571428581</v>
      </c>
      <c r="I68" s="35">
        <v>2</v>
      </c>
      <c r="J68" s="20">
        <v>214</v>
      </c>
      <c r="K68" s="22">
        <v>0.17757009345794383</v>
      </c>
      <c r="L68" s="35">
        <v>1</v>
      </c>
      <c r="O68" s="18">
        <v>20</v>
      </c>
      <c r="P68" s="19" t="s">
        <v>146</v>
      </c>
      <c r="Q68" s="20">
        <v>1361</v>
      </c>
      <c r="R68" s="21">
        <v>1.2840349453742664E-2</v>
      </c>
      <c r="S68" s="20">
        <v>1011</v>
      </c>
      <c r="T68" s="21">
        <v>1.0822904734887007E-2</v>
      </c>
      <c r="U68" s="22">
        <v>0.34619188921859556</v>
      </c>
      <c r="V68" s="35">
        <v>9</v>
      </c>
    </row>
    <row r="69" spans="2:22" ht="14.5" thickBot="1" x14ac:dyDescent="0.35">
      <c r="B69" s="70" t="s">
        <v>40</v>
      </c>
      <c r="C69" s="71"/>
      <c r="D69" s="23">
        <f>SUM(D49:D68)</f>
        <v>7599</v>
      </c>
      <c r="E69" s="24">
        <f>D69/D71</f>
        <v>0.42240133407448582</v>
      </c>
      <c r="F69" s="23">
        <f>SUM(F49:F68)</f>
        <v>5826</v>
      </c>
      <c r="G69" s="24">
        <f>F69/F71</f>
        <v>0.41989189189189191</v>
      </c>
      <c r="H69" s="25">
        <f>D69/F69-1</f>
        <v>0.30432543769309994</v>
      </c>
      <c r="I69" s="36"/>
      <c r="J69" s="23">
        <f>SUM(J49:J68)</f>
        <v>6774</v>
      </c>
      <c r="K69" s="24">
        <f>D69/J69-1</f>
        <v>0.12178919397697086</v>
      </c>
      <c r="L69" s="23"/>
      <c r="O69" s="70" t="s">
        <v>40</v>
      </c>
      <c r="P69" s="71"/>
      <c r="Q69" s="23">
        <f>SUM(Q49:Q68)</f>
        <v>44880</v>
      </c>
      <c r="R69" s="24">
        <f>Q69/Q71</f>
        <v>0.42342019359586391</v>
      </c>
      <c r="S69" s="23">
        <f>SUM(S49:S68)</f>
        <v>39625</v>
      </c>
      <c r="T69" s="24">
        <f>S69/S71</f>
        <v>0.42419149368931519</v>
      </c>
      <c r="U69" s="25">
        <f>Q69/S69-1</f>
        <v>0.13261829652996848</v>
      </c>
      <c r="V69" s="36"/>
    </row>
    <row r="70" spans="2:22" ht="14.5" thickBot="1" x14ac:dyDescent="0.35">
      <c r="B70" s="70" t="s">
        <v>12</v>
      </c>
      <c r="C70" s="71"/>
      <c r="D70" s="23">
        <f>D71-SUM(D49:D68)</f>
        <v>10391</v>
      </c>
      <c r="E70" s="24">
        <f>D70/D71</f>
        <v>0.57759866592551412</v>
      </c>
      <c r="F70" s="23">
        <f>F71-SUM(F49:F68)</f>
        <v>8049</v>
      </c>
      <c r="G70" s="24">
        <f>F70/F71</f>
        <v>0.58010810810810809</v>
      </c>
      <c r="H70" s="25">
        <f>D70/F70-1</f>
        <v>0.29096782208970051</v>
      </c>
      <c r="I70" s="36"/>
      <c r="J70" s="23">
        <f>J71-SUM(J49:J68)</f>
        <v>10159</v>
      </c>
      <c r="K70" s="24">
        <f>D70/J70-1</f>
        <v>2.2836893395019153E-2</v>
      </c>
      <c r="L70" s="23"/>
      <c r="O70" s="70" t="s">
        <v>12</v>
      </c>
      <c r="P70" s="71"/>
      <c r="Q70" s="23">
        <f>Q71-SUM(Q49:Q68)</f>
        <v>61114</v>
      </c>
      <c r="R70" s="24">
        <f>Q70/Q71</f>
        <v>0.57657980640413609</v>
      </c>
      <c r="S70" s="23">
        <f>S71-SUM(S49:S68)</f>
        <v>53788</v>
      </c>
      <c r="T70" s="24">
        <f>S70/S71</f>
        <v>0.57580850631068481</v>
      </c>
      <c r="U70" s="25">
        <f>Q70/S70-1</f>
        <v>0.13620138320815056</v>
      </c>
      <c r="V70" s="36"/>
    </row>
    <row r="71" spans="2:22" ht="14.5" thickBot="1" x14ac:dyDescent="0.35">
      <c r="B71" s="66" t="s">
        <v>34</v>
      </c>
      <c r="C71" s="67"/>
      <c r="D71" s="26">
        <v>17990</v>
      </c>
      <c r="E71" s="27">
        <v>1</v>
      </c>
      <c r="F71" s="26">
        <v>13875</v>
      </c>
      <c r="G71" s="27">
        <v>1</v>
      </c>
      <c r="H71" s="28">
        <v>0.29657657657657666</v>
      </c>
      <c r="I71" s="38"/>
      <c r="J71" s="26">
        <v>16933</v>
      </c>
      <c r="K71" s="28">
        <v>6.2422488631665995E-2</v>
      </c>
      <c r="L71" s="26"/>
      <c r="M71" s="29"/>
      <c r="O71" s="66" t="s">
        <v>34</v>
      </c>
      <c r="P71" s="67"/>
      <c r="Q71" s="26">
        <v>105994</v>
      </c>
      <c r="R71" s="27">
        <v>1</v>
      </c>
      <c r="S71" s="26">
        <v>93413</v>
      </c>
      <c r="T71" s="27">
        <v>1</v>
      </c>
      <c r="U71" s="28">
        <v>0.13468146831811412</v>
      </c>
      <c r="V71" s="38"/>
    </row>
    <row r="72" spans="2:22" x14ac:dyDescent="0.3">
      <c r="B72" s="30" t="s">
        <v>61</v>
      </c>
    </row>
    <row r="73" spans="2:22" ht="15" customHeight="1" x14ac:dyDescent="0.3">
      <c r="B73" s="31" t="s">
        <v>60</v>
      </c>
      <c r="O73" s="30" t="s">
        <v>61</v>
      </c>
    </row>
    <row r="74" spans="2:22" x14ac:dyDescent="0.3">
      <c r="O74" s="31" t="s">
        <v>60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90" priority="37" operator="equal">
      <formula>0</formula>
    </cfRule>
  </conditionalFormatting>
  <conditionalFormatting sqref="D49:H68">
    <cfRule type="cellIs" dxfId="89" priority="23" operator="equal">
      <formula>0</formula>
    </cfRule>
  </conditionalFormatting>
  <conditionalFormatting sqref="H12:H33">
    <cfRule type="cellIs" dxfId="88" priority="39" operator="lessThan">
      <formula>0</formula>
    </cfRule>
  </conditionalFormatting>
  <conditionalFormatting sqref="H49:H70">
    <cfRule type="cellIs" dxfId="87" priority="25" operator="lessThan">
      <formula>0</formula>
    </cfRule>
  </conditionalFormatting>
  <conditionalFormatting sqref="I12:I31 V49:V68">
    <cfRule type="cellIs" dxfId="86" priority="42" operator="lessThan">
      <formula>0</formula>
    </cfRule>
    <cfRule type="cellIs" dxfId="85" priority="43" operator="equal">
      <formula>0</formula>
    </cfRule>
    <cfRule type="cellIs" dxfId="84" priority="44" operator="greaterThan">
      <formula>0</formula>
    </cfRule>
  </conditionalFormatting>
  <conditionalFormatting sqref="I49:I68">
    <cfRule type="cellIs" dxfId="83" priority="28" operator="lessThan">
      <formula>0</formula>
    </cfRule>
    <cfRule type="cellIs" dxfId="82" priority="29" operator="equal">
      <formula>0</formula>
    </cfRule>
    <cfRule type="cellIs" dxfId="81" priority="30" operator="greaterThan">
      <formula>0</formula>
    </cfRule>
  </conditionalFormatting>
  <conditionalFormatting sqref="J12:K31">
    <cfRule type="cellIs" dxfId="80" priority="34" operator="equal">
      <formula>0</formula>
    </cfRule>
  </conditionalFormatting>
  <conditionalFormatting sqref="J49:K68">
    <cfRule type="cellIs" dxfId="79" priority="20" operator="equal">
      <formula>0</formula>
    </cfRule>
  </conditionalFormatting>
  <conditionalFormatting sqref="K12:L31">
    <cfRule type="cellIs" dxfId="78" priority="31" operator="lessThan">
      <formula>0</formula>
    </cfRule>
  </conditionalFormatting>
  <conditionalFormatting sqref="K49:L68">
    <cfRule type="cellIs" dxfId="77" priority="17" operator="lessThan">
      <formula>0</formula>
    </cfRule>
  </conditionalFormatting>
  <conditionalFormatting sqref="L12:L31">
    <cfRule type="cellIs" dxfId="76" priority="32" operator="equal">
      <formula>0</formula>
    </cfRule>
    <cfRule type="cellIs" dxfId="75" priority="33" operator="greaterThan">
      <formula>0</formula>
    </cfRule>
  </conditionalFormatting>
  <conditionalFormatting sqref="L49:L68">
    <cfRule type="cellIs" dxfId="74" priority="18" operator="equal">
      <formula>0</formula>
    </cfRule>
    <cfRule type="cellIs" dxfId="73" priority="19" operator="greaterThan">
      <formula>0</formula>
    </cfRule>
  </conditionalFormatting>
  <conditionalFormatting sqref="Q12:U31">
    <cfRule type="cellIs" dxfId="72" priority="9" operator="equal">
      <formula>0</formula>
    </cfRule>
  </conditionalFormatting>
  <conditionalFormatting sqref="Q49:U68">
    <cfRule type="cellIs" dxfId="71" priority="38" operator="equal">
      <formula>0</formula>
    </cfRule>
  </conditionalFormatting>
  <conditionalFormatting sqref="U12:U33">
    <cfRule type="cellIs" dxfId="70" priority="11" operator="lessThan">
      <formula>0</formula>
    </cfRule>
  </conditionalFormatting>
  <conditionalFormatting sqref="U49:U70">
    <cfRule type="cellIs" dxfId="69" priority="4" operator="lessThan">
      <formula>0</formula>
    </cfRule>
  </conditionalFormatting>
  <conditionalFormatting sqref="V12:V31">
    <cfRule type="cellIs" dxfId="68" priority="14" operator="lessThan">
      <formula>0</formula>
    </cfRule>
    <cfRule type="cellIs" dxfId="67" priority="15" operator="equal">
      <formula>0</formula>
    </cfRule>
    <cfRule type="cellIs" dxfId="66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796875" defaultRowHeight="14" x14ac:dyDescent="0.3"/>
  <cols>
    <col min="1" max="1" width="3" style="4" customWidth="1"/>
    <col min="2" max="2" width="8.1796875" style="4" customWidth="1"/>
    <col min="3" max="3" width="23.1796875" style="4" customWidth="1"/>
    <col min="4" max="12" width="10.453125" style="4" customWidth="1"/>
    <col min="13" max="14" width="1.453125" style="4" customWidth="1"/>
    <col min="15" max="15" width="9.1796875" style="4"/>
    <col min="16" max="16" width="16.81640625" style="4" bestFit="1" customWidth="1"/>
    <col min="17" max="22" width="10.453125" style="4" customWidth="1"/>
    <col min="23" max="16384" width="9.1796875" style="4"/>
  </cols>
  <sheetData>
    <row r="1" spans="2:22" x14ac:dyDescent="0.3">
      <c r="B1" s="32" t="s">
        <v>3</v>
      </c>
      <c r="D1" s="2"/>
      <c r="L1" s="3"/>
      <c r="P1" s="1"/>
      <c r="V1" s="44">
        <v>46206</v>
      </c>
    </row>
    <row r="2" spans="2:22" ht="15" customHeight="1" x14ac:dyDescent="0.3">
      <c r="D2" s="2"/>
      <c r="L2" s="3"/>
      <c r="O2" s="80" t="s">
        <v>126</v>
      </c>
      <c r="P2" s="80"/>
      <c r="Q2" s="80"/>
      <c r="R2" s="80"/>
      <c r="S2" s="80"/>
      <c r="T2" s="80"/>
      <c r="U2" s="80"/>
      <c r="V2" s="80"/>
    </row>
    <row r="3" spans="2:22" ht="14.5" customHeight="1" x14ac:dyDescent="0.3">
      <c r="B3" s="46" t="s">
        <v>182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29"/>
      <c r="N3" s="32"/>
      <c r="O3" s="80"/>
      <c r="P3" s="80"/>
      <c r="Q3" s="80"/>
      <c r="R3" s="80"/>
      <c r="S3" s="80"/>
      <c r="T3" s="80"/>
      <c r="U3" s="80"/>
      <c r="V3" s="80"/>
    </row>
    <row r="4" spans="2:22" ht="14.5" customHeight="1" x14ac:dyDescent="0.3">
      <c r="B4" s="65" t="s">
        <v>183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29"/>
      <c r="N4" s="32"/>
      <c r="O4" s="65" t="s">
        <v>127</v>
      </c>
      <c r="P4" s="65"/>
      <c r="Q4" s="65"/>
      <c r="R4" s="65"/>
      <c r="S4" s="65"/>
      <c r="T4" s="65"/>
      <c r="U4" s="65"/>
      <c r="V4" s="65"/>
    </row>
    <row r="5" spans="2:22" ht="14.5" customHeight="1" thickBot="1" x14ac:dyDescent="0.35">
      <c r="B5" s="33"/>
      <c r="C5" s="33"/>
      <c r="D5" s="33"/>
      <c r="E5" s="33"/>
      <c r="F5" s="33"/>
      <c r="G5" s="33"/>
      <c r="H5" s="33"/>
      <c r="I5" s="33"/>
      <c r="J5" s="33"/>
      <c r="K5" s="29"/>
      <c r="L5" s="6" t="s">
        <v>4</v>
      </c>
      <c r="M5" s="29"/>
      <c r="N5" s="29"/>
      <c r="O5" s="40"/>
      <c r="P5" s="40"/>
      <c r="Q5" s="40"/>
      <c r="R5" s="40"/>
      <c r="S5" s="40"/>
      <c r="T5" s="40"/>
      <c r="U5" s="40"/>
      <c r="V5" s="6" t="s">
        <v>4</v>
      </c>
    </row>
    <row r="6" spans="2:22" ht="14.5" customHeight="1" x14ac:dyDescent="0.3">
      <c r="B6" s="76" t="s">
        <v>0</v>
      </c>
      <c r="C6" s="47" t="s">
        <v>1</v>
      </c>
      <c r="D6" s="49" t="s">
        <v>150</v>
      </c>
      <c r="E6" s="50"/>
      <c r="F6" s="50"/>
      <c r="G6" s="50"/>
      <c r="H6" s="50"/>
      <c r="I6" s="51"/>
      <c r="J6" s="49" t="s">
        <v>147</v>
      </c>
      <c r="K6" s="50"/>
      <c r="L6" s="51"/>
      <c r="M6" s="29"/>
      <c r="N6" s="29"/>
      <c r="O6" s="76" t="s">
        <v>0</v>
      </c>
      <c r="P6" s="47" t="s">
        <v>1</v>
      </c>
      <c r="Q6" s="49" t="s">
        <v>160</v>
      </c>
      <c r="R6" s="50"/>
      <c r="S6" s="50"/>
      <c r="T6" s="50"/>
      <c r="U6" s="50"/>
      <c r="V6" s="51"/>
    </row>
    <row r="7" spans="2:22" ht="14.5" customHeight="1" thickBot="1" x14ac:dyDescent="0.35">
      <c r="B7" s="77"/>
      <c r="C7" s="48"/>
      <c r="D7" s="52" t="s">
        <v>151</v>
      </c>
      <c r="E7" s="53"/>
      <c r="F7" s="53"/>
      <c r="G7" s="53"/>
      <c r="H7" s="53"/>
      <c r="I7" s="54"/>
      <c r="J7" s="52" t="s">
        <v>148</v>
      </c>
      <c r="K7" s="53"/>
      <c r="L7" s="54"/>
      <c r="M7" s="29"/>
      <c r="N7" s="29"/>
      <c r="O7" s="77"/>
      <c r="P7" s="48"/>
      <c r="Q7" s="52" t="s">
        <v>155</v>
      </c>
      <c r="R7" s="53"/>
      <c r="S7" s="53"/>
      <c r="T7" s="53"/>
      <c r="U7" s="53"/>
      <c r="V7" s="54"/>
    </row>
    <row r="8" spans="2:22" ht="14.5" customHeight="1" x14ac:dyDescent="0.3">
      <c r="B8" s="77"/>
      <c r="C8" s="48"/>
      <c r="D8" s="55">
        <v>2026</v>
      </c>
      <c r="E8" s="56"/>
      <c r="F8" s="55">
        <v>2025</v>
      </c>
      <c r="G8" s="56"/>
      <c r="H8" s="59" t="s">
        <v>5</v>
      </c>
      <c r="I8" s="59" t="s">
        <v>42</v>
      </c>
      <c r="J8" s="59">
        <v>2026</v>
      </c>
      <c r="K8" s="59" t="s">
        <v>152</v>
      </c>
      <c r="L8" s="72" t="s">
        <v>158</v>
      </c>
      <c r="M8" s="29"/>
      <c r="N8" s="29"/>
      <c r="O8" s="77"/>
      <c r="P8" s="48"/>
      <c r="Q8" s="55">
        <v>2026</v>
      </c>
      <c r="R8" s="56"/>
      <c r="S8" s="55">
        <v>2025</v>
      </c>
      <c r="T8" s="56"/>
      <c r="U8" s="59" t="s">
        <v>5</v>
      </c>
      <c r="V8" s="72" t="s">
        <v>56</v>
      </c>
    </row>
    <row r="9" spans="2:22" ht="14.5" customHeight="1" thickBot="1" x14ac:dyDescent="0.35">
      <c r="B9" s="74" t="s">
        <v>6</v>
      </c>
      <c r="C9" s="61" t="s">
        <v>7</v>
      </c>
      <c r="D9" s="57"/>
      <c r="E9" s="58"/>
      <c r="F9" s="57"/>
      <c r="G9" s="58"/>
      <c r="H9" s="60"/>
      <c r="I9" s="60"/>
      <c r="J9" s="60"/>
      <c r="K9" s="60"/>
      <c r="L9" s="73"/>
      <c r="M9" s="29"/>
      <c r="N9" s="29"/>
      <c r="O9" s="74" t="s">
        <v>6</v>
      </c>
      <c r="P9" s="61" t="s">
        <v>7</v>
      </c>
      <c r="Q9" s="57"/>
      <c r="R9" s="58"/>
      <c r="S9" s="57"/>
      <c r="T9" s="58"/>
      <c r="U9" s="60"/>
      <c r="V9" s="73"/>
    </row>
    <row r="10" spans="2:22" ht="14.5" customHeight="1" x14ac:dyDescent="0.3">
      <c r="B10" s="74"/>
      <c r="C10" s="61"/>
      <c r="D10" s="7" t="s">
        <v>8</v>
      </c>
      <c r="E10" s="8" t="s">
        <v>2</v>
      </c>
      <c r="F10" s="7" t="s">
        <v>8</v>
      </c>
      <c r="G10" s="8" t="s">
        <v>2</v>
      </c>
      <c r="H10" s="63" t="s">
        <v>9</v>
      </c>
      <c r="I10" s="63" t="s">
        <v>43</v>
      </c>
      <c r="J10" s="63" t="s">
        <v>8</v>
      </c>
      <c r="K10" s="63" t="s">
        <v>153</v>
      </c>
      <c r="L10" s="68" t="s">
        <v>159</v>
      </c>
      <c r="M10" s="29"/>
      <c r="N10" s="29"/>
      <c r="O10" s="74"/>
      <c r="P10" s="61"/>
      <c r="Q10" s="7" t="s">
        <v>8</v>
      </c>
      <c r="R10" s="8" t="s">
        <v>2</v>
      </c>
      <c r="S10" s="7" t="s">
        <v>8</v>
      </c>
      <c r="T10" s="8" t="s">
        <v>2</v>
      </c>
      <c r="U10" s="63" t="s">
        <v>9</v>
      </c>
      <c r="V10" s="68" t="s">
        <v>57</v>
      </c>
    </row>
    <row r="11" spans="2:22" ht="14.5" customHeight="1" thickBot="1" x14ac:dyDescent="0.35">
      <c r="B11" s="75"/>
      <c r="C11" s="62"/>
      <c r="D11" s="10" t="s">
        <v>10</v>
      </c>
      <c r="E11" s="11" t="s">
        <v>11</v>
      </c>
      <c r="F11" s="10" t="s">
        <v>10</v>
      </c>
      <c r="G11" s="11" t="s">
        <v>11</v>
      </c>
      <c r="H11" s="64"/>
      <c r="I11" s="64"/>
      <c r="J11" s="64" t="s">
        <v>10</v>
      </c>
      <c r="K11" s="64"/>
      <c r="L11" s="69"/>
      <c r="M11" s="29"/>
      <c r="N11" s="29"/>
      <c r="O11" s="75"/>
      <c r="P11" s="62"/>
      <c r="Q11" s="10" t="s">
        <v>10</v>
      </c>
      <c r="R11" s="11" t="s">
        <v>11</v>
      </c>
      <c r="S11" s="10" t="s">
        <v>10</v>
      </c>
      <c r="T11" s="11" t="s">
        <v>11</v>
      </c>
      <c r="U11" s="64"/>
      <c r="V11" s="69"/>
    </row>
    <row r="12" spans="2:22" ht="14.5" customHeight="1" thickBot="1" x14ac:dyDescent="0.35">
      <c r="B12" s="13">
        <v>1</v>
      </c>
      <c r="C12" s="14" t="s">
        <v>17</v>
      </c>
      <c r="D12" s="15">
        <v>5012</v>
      </c>
      <c r="E12" s="16">
        <v>0.12227670838517651</v>
      </c>
      <c r="F12" s="15">
        <v>4955</v>
      </c>
      <c r="G12" s="16">
        <v>0.13875276525440342</v>
      </c>
      <c r="H12" s="17">
        <v>1.1503531786074772E-2</v>
      </c>
      <c r="I12" s="34">
        <v>0</v>
      </c>
      <c r="J12" s="15">
        <v>3781</v>
      </c>
      <c r="K12" s="17">
        <v>0.3255752446442739</v>
      </c>
      <c r="L12" s="34">
        <v>1</v>
      </c>
      <c r="M12" s="29"/>
      <c r="N12" s="29"/>
      <c r="O12" s="13">
        <v>1</v>
      </c>
      <c r="P12" s="14" t="s">
        <v>19</v>
      </c>
      <c r="Q12" s="15">
        <v>28195</v>
      </c>
      <c r="R12" s="16">
        <v>0.13684302486422473</v>
      </c>
      <c r="S12" s="15">
        <v>29952</v>
      </c>
      <c r="T12" s="16">
        <v>0.15608373241895393</v>
      </c>
      <c r="U12" s="17">
        <v>-5.8660523504273532E-2</v>
      </c>
      <c r="V12" s="34">
        <v>0</v>
      </c>
    </row>
    <row r="13" spans="2:22" ht="14.5" customHeight="1" thickBot="1" x14ac:dyDescent="0.35">
      <c r="B13" s="18">
        <v>2</v>
      </c>
      <c r="C13" s="19" t="s">
        <v>19</v>
      </c>
      <c r="D13" s="20">
        <v>4791</v>
      </c>
      <c r="E13" s="21">
        <v>0.11688501793164019</v>
      </c>
      <c r="F13" s="20">
        <v>4558</v>
      </c>
      <c r="G13" s="21">
        <v>0.12763574248830892</v>
      </c>
      <c r="H13" s="22">
        <v>5.111891180342254E-2</v>
      </c>
      <c r="I13" s="35">
        <v>0</v>
      </c>
      <c r="J13" s="20">
        <v>4379</v>
      </c>
      <c r="K13" s="22">
        <v>9.4085407627312101E-2</v>
      </c>
      <c r="L13" s="35">
        <v>-1</v>
      </c>
      <c r="M13" s="29"/>
      <c r="N13" s="29"/>
      <c r="O13" s="18">
        <v>2</v>
      </c>
      <c r="P13" s="19" t="s">
        <v>17</v>
      </c>
      <c r="Q13" s="20">
        <v>26122</v>
      </c>
      <c r="R13" s="21">
        <v>0.12678182285877918</v>
      </c>
      <c r="S13" s="20">
        <v>23156</v>
      </c>
      <c r="T13" s="21">
        <v>0.12066890050391617</v>
      </c>
      <c r="U13" s="22">
        <v>0.1280877526343065</v>
      </c>
      <c r="V13" s="35">
        <v>0</v>
      </c>
    </row>
    <row r="14" spans="2:22" ht="14.5" customHeight="1" thickBot="1" x14ac:dyDescent="0.35">
      <c r="B14" s="13">
        <v>3</v>
      </c>
      <c r="C14" s="14" t="s">
        <v>18</v>
      </c>
      <c r="D14" s="15">
        <v>2781</v>
      </c>
      <c r="E14" s="16">
        <v>6.7847471272780499E-2</v>
      </c>
      <c r="F14" s="15">
        <v>2111</v>
      </c>
      <c r="G14" s="16">
        <v>5.9113438436336145E-2</v>
      </c>
      <c r="H14" s="17">
        <v>0.31738512553292275</v>
      </c>
      <c r="I14" s="34">
        <v>2</v>
      </c>
      <c r="J14" s="15">
        <v>2447</v>
      </c>
      <c r="K14" s="17">
        <v>0.13649366571311816</v>
      </c>
      <c r="L14" s="34">
        <v>0</v>
      </c>
      <c r="M14" s="29"/>
      <c r="N14" s="29"/>
      <c r="O14" s="13">
        <v>3</v>
      </c>
      <c r="P14" s="14" t="s">
        <v>16</v>
      </c>
      <c r="Q14" s="15">
        <v>14927</v>
      </c>
      <c r="R14" s="16">
        <v>7.2447449269313097E-2</v>
      </c>
      <c r="S14" s="15">
        <v>13044</v>
      </c>
      <c r="T14" s="16">
        <v>6.7973965200081296E-2</v>
      </c>
      <c r="U14" s="17">
        <v>0.14435755903097203</v>
      </c>
      <c r="V14" s="34">
        <v>0</v>
      </c>
    </row>
    <row r="15" spans="2:22" ht="14.5" customHeight="1" thickBot="1" x14ac:dyDescent="0.35">
      <c r="B15" s="18">
        <v>4</v>
      </c>
      <c r="C15" s="19" t="s">
        <v>16</v>
      </c>
      <c r="D15" s="20">
        <v>2646</v>
      </c>
      <c r="E15" s="21">
        <v>6.4553904706140669E-2</v>
      </c>
      <c r="F15" s="20">
        <v>2479</v>
      </c>
      <c r="G15" s="21">
        <v>6.9418386491557224E-2</v>
      </c>
      <c r="H15" s="22">
        <v>6.7365873336022508E-2</v>
      </c>
      <c r="I15" s="35">
        <v>-1</v>
      </c>
      <c r="J15" s="20">
        <v>2383</v>
      </c>
      <c r="K15" s="22">
        <v>0.11036508602601769</v>
      </c>
      <c r="L15" s="35">
        <v>0</v>
      </c>
      <c r="M15" s="29"/>
      <c r="N15" s="29"/>
      <c r="O15" s="18">
        <v>4</v>
      </c>
      <c r="P15" s="19" t="s">
        <v>18</v>
      </c>
      <c r="Q15" s="20">
        <v>14432</v>
      </c>
      <c r="R15" s="21">
        <v>7.0044991482195118E-2</v>
      </c>
      <c r="S15" s="20">
        <v>12929</v>
      </c>
      <c r="T15" s="21">
        <v>6.7374685378093463E-2</v>
      </c>
      <c r="U15" s="22">
        <v>0.11625029004563392</v>
      </c>
      <c r="V15" s="35">
        <v>0</v>
      </c>
    </row>
    <row r="16" spans="2:22" ht="14.5" customHeight="1" thickBot="1" x14ac:dyDescent="0.35">
      <c r="B16" s="13">
        <v>5</v>
      </c>
      <c r="C16" s="14" t="s">
        <v>31</v>
      </c>
      <c r="D16" s="15">
        <v>2476</v>
      </c>
      <c r="E16" s="16">
        <v>6.0406450511112736E-2</v>
      </c>
      <c r="F16" s="15">
        <v>2315</v>
      </c>
      <c r="G16" s="16">
        <v>6.4825963988686966E-2</v>
      </c>
      <c r="H16" s="17">
        <v>6.9546436285097268E-2</v>
      </c>
      <c r="I16" s="34">
        <v>-1</v>
      </c>
      <c r="J16" s="15">
        <v>1931</v>
      </c>
      <c r="K16" s="17">
        <v>0.28223718280683574</v>
      </c>
      <c r="L16" s="34">
        <v>0</v>
      </c>
      <c r="M16" s="29"/>
      <c r="N16" s="29"/>
      <c r="O16" s="13">
        <v>5</v>
      </c>
      <c r="P16" s="14" t="s">
        <v>31</v>
      </c>
      <c r="Q16" s="15">
        <v>12434</v>
      </c>
      <c r="R16" s="16">
        <v>6.0347798232373483E-2</v>
      </c>
      <c r="S16" s="15">
        <v>11915</v>
      </c>
      <c r="T16" s="16">
        <v>6.2090600686826786E-2</v>
      </c>
      <c r="U16" s="17">
        <v>4.3558539655895956E-2</v>
      </c>
      <c r="V16" s="34">
        <v>1</v>
      </c>
    </row>
    <row r="17" spans="2:22" ht="14.5" customHeight="1" thickBot="1" x14ac:dyDescent="0.35">
      <c r="B17" s="18">
        <v>6</v>
      </c>
      <c r="C17" s="19" t="s">
        <v>32</v>
      </c>
      <c r="D17" s="20">
        <v>1935</v>
      </c>
      <c r="E17" s="21">
        <v>4.7207787455170902E-2</v>
      </c>
      <c r="F17" s="20">
        <v>1686</v>
      </c>
      <c r="G17" s="21">
        <v>4.7212343535605272E-2</v>
      </c>
      <c r="H17" s="22">
        <v>0.14768683274021344</v>
      </c>
      <c r="I17" s="35">
        <v>2</v>
      </c>
      <c r="J17" s="20">
        <v>1661</v>
      </c>
      <c r="K17" s="22">
        <v>0.16496086694762191</v>
      </c>
      <c r="L17" s="35">
        <v>0</v>
      </c>
      <c r="M17" s="29"/>
      <c r="N17" s="29"/>
      <c r="O17" s="18">
        <v>6</v>
      </c>
      <c r="P17" s="19" t="s">
        <v>32</v>
      </c>
      <c r="Q17" s="20">
        <v>11973</v>
      </c>
      <c r="R17" s="21">
        <v>5.8110357747805028E-2</v>
      </c>
      <c r="S17" s="20">
        <v>12083</v>
      </c>
      <c r="T17" s="21">
        <v>6.2966070339817715E-2</v>
      </c>
      <c r="U17" s="22">
        <v>-9.1036994123976367E-3</v>
      </c>
      <c r="V17" s="35">
        <v>-1</v>
      </c>
    </row>
    <row r="18" spans="2:22" ht="14.5" customHeight="1" thickBot="1" x14ac:dyDescent="0.35">
      <c r="B18" s="13">
        <v>7</v>
      </c>
      <c r="C18" s="14" t="s">
        <v>24</v>
      </c>
      <c r="D18" s="15">
        <v>1679</v>
      </c>
      <c r="E18" s="16">
        <v>4.0962209373246482E-2</v>
      </c>
      <c r="F18" s="15">
        <v>1933</v>
      </c>
      <c r="G18" s="16">
        <v>5.4128979866147689E-2</v>
      </c>
      <c r="H18" s="17">
        <v>-0.13140196585618213</v>
      </c>
      <c r="I18" s="34">
        <v>-1</v>
      </c>
      <c r="J18" s="15">
        <v>1223</v>
      </c>
      <c r="K18" s="17">
        <v>0.37285363859362231</v>
      </c>
      <c r="L18" s="34">
        <v>2</v>
      </c>
      <c r="M18" s="29"/>
      <c r="N18" s="29"/>
      <c r="O18" s="13">
        <v>7</v>
      </c>
      <c r="P18" s="14" t="s">
        <v>33</v>
      </c>
      <c r="Q18" s="15">
        <v>7850</v>
      </c>
      <c r="R18" s="16">
        <v>3.8099583088638561E-2</v>
      </c>
      <c r="S18" s="15">
        <v>7870</v>
      </c>
      <c r="T18" s="16">
        <v>4.1011584339515468E-2</v>
      </c>
      <c r="U18" s="17">
        <v>-2.5412960609910717E-3</v>
      </c>
      <c r="V18" s="34">
        <v>2</v>
      </c>
    </row>
    <row r="19" spans="2:22" ht="14.5" customHeight="1" thickBot="1" x14ac:dyDescent="0.35">
      <c r="B19" s="18">
        <v>8</v>
      </c>
      <c r="C19" s="19" t="s">
        <v>22</v>
      </c>
      <c r="D19" s="20">
        <v>1606</v>
      </c>
      <c r="E19" s="21">
        <v>3.9181243748322721E-2</v>
      </c>
      <c r="F19" s="20">
        <v>1603</v>
      </c>
      <c r="G19" s="21">
        <v>4.4888129707933128E-2</v>
      </c>
      <c r="H19" s="22">
        <v>1.8714909544603753E-3</v>
      </c>
      <c r="I19" s="35">
        <v>1</v>
      </c>
      <c r="J19" s="20">
        <v>1351</v>
      </c>
      <c r="K19" s="22">
        <v>0.18874907475943736</v>
      </c>
      <c r="L19" s="35">
        <v>-1</v>
      </c>
      <c r="M19" s="29"/>
      <c r="N19" s="29"/>
      <c r="O19" s="18">
        <v>8</v>
      </c>
      <c r="P19" s="19" t="s">
        <v>22</v>
      </c>
      <c r="Q19" s="20">
        <v>7756</v>
      </c>
      <c r="R19" s="21">
        <v>3.7643358781589892E-2</v>
      </c>
      <c r="S19" s="20">
        <v>8153</v>
      </c>
      <c r="T19" s="21">
        <v>4.2486333814494237E-2</v>
      </c>
      <c r="U19" s="22">
        <v>-4.8693732368453313E-2</v>
      </c>
      <c r="V19" s="35">
        <v>0</v>
      </c>
    </row>
    <row r="20" spans="2:22" ht="14.5" customHeight="1" thickBot="1" x14ac:dyDescent="0.35">
      <c r="B20" s="13">
        <v>9</v>
      </c>
      <c r="C20" s="14" t="s">
        <v>23</v>
      </c>
      <c r="D20" s="15">
        <v>1553</v>
      </c>
      <c r="E20" s="16">
        <v>3.7888213911049309E-2</v>
      </c>
      <c r="F20" s="15">
        <v>1822</v>
      </c>
      <c r="G20" s="16">
        <v>5.1020693903839155E-2</v>
      </c>
      <c r="H20" s="17">
        <v>-0.14763995609220637</v>
      </c>
      <c r="I20" s="34">
        <v>-2</v>
      </c>
      <c r="J20" s="15">
        <v>1240</v>
      </c>
      <c r="K20" s="17">
        <v>0.2524193548387097</v>
      </c>
      <c r="L20" s="34">
        <v>-1</v>
      </c>
      <c r="M20" s="29"/>
      <c r="N20" s="29"/>
      <c r="O20" s="13">
        <v>9</v>
      </c>
      <c r="P20" s="14" t="s">
        <v>23</v>
      </c>
      <c r="Q20" s="15">
        <v>7077</v>
      </c>
      <c r="R20" s="16">
        <v>3.4347866180674536E-2</v>
      </c>
      <c r="S20" s="15">
        <v>8768</v>
      </c>
      <c r="T20" s="16">
        <v>4.5691178079907448E-2</v>
      </c>
      <c r="U20" s="17">
        <v>-0.19286040145985406</v>
      </c>
      <c r="V20" s="34">
        <v>-2</v>
      </c>
    </row>
    <row r="21" spans="2:22" ht="14.5" customHeight="1" thickBot="1" x14ac:dyDescent="0.35">
      <c r="B21" s="18">
        <v>10</v>
      </c>
      <c r="C21" s="19" t="s">
        <v>33</v>
      </c>
      <c r="D21" s="20">
        <v>1249</v>
      </c>
      <c r="E21" s="21">
        <v>3.047158993876406E-2</v>
      </c>
      <c r="F21" s="20">
        <v>1381</v>
      </c>
      <c r="G21" s="21">
        <v>3.8671557783316067E-2</v>
      </c>
      <c r="H21" s="22">
        <v>-9.5582910934105758E-2</v>
      </c>
      <c r="I21" s="35">
        <v>0</v>
      </c>
      <c r="J21" s="20">
        <v>1015</v>
      </c>
      <c r="K21" s="22">
        <v>0.23054187192118225</v>
      </c>
      <c r="L21" s="35">
        <v>0</v>
      </c>
      <c r="M21" s="29"/>
      <c r="N21" s="29"/>
      <c r="O21" s="18">
        <v>10</v>
      </c>
      <c r="P21" s="19" t="s">
        <v>24</v>
      </c>
      <c r="Q21" s="20">
        <v>6011</v>
      </c>
      <c r="R21" s="21">
        <v>2.9174088400739664E-2</v>
      </c>
      <c r="S21" s="20">
        <v>7110</v>
      </c>
      <c r="T21" s="21">
        <v>3.7051126385508892E-2</v>
      </c>
      <c r="U21" s="22">
        <v>-0.15457102672292544</v>
      </c>
      <c r="V21" s="35">
        <v>0</v>
      </c>
    </row>
    <row r="22" spans="2:22" ht="14.5" customHeight="1" thickBot="1" x14ac:dyDescent="0.35">
      <c r="B22" s="13">
        <v>11</v>
      </c>
      <c r="C22" s="14" t="s">
        <v>29</v>
      </c>
      <c r="D22" s="15">
        <v>1194</v>
      </c>
      <c r="E22" s="16">
        <v>2.9129766522725611E-2</v>
      </c>
      <c r="F22" s="15">
        <v>974</v>
      </c>
      <c r="G22" s="16">
        <v>2.7274509254851448E-2</v>
      </c>
      <c r="H22" s="17">
        <v>0.22587268993839826</v>
      </c>
      <c r="I22" s="34">
        <v>1</v>
      </c>
      <c r="J22" s="15">
        <v>911</v>
      </c>
      <c r="K22" s="17">
        <v>0.31064763995609224</v>
      </c>
      <c r="L22" s="34">
        <v>0</v>
      </c>
      <c r="M22" s="29"/>
      <c r="N22" s="29"/>
      <c r="O22" s="13">
        <v>11</v>
      </c>
      <c r="P22" s="14" t="s">
        <v>29</v>
      </c>
      <c r="Q22" s="15">
        <v>4624</v>
      </c>
      <c r="R22" s="16">
        <v>2.2442353146734356E-2</v>
      </c>
      <c r="S22" s="15">
        <v>4404</v>
      </c>
      <c r="T22" s="16">
        <v>2.2949811617690739E-2</v>
      </c>
      <c r="U22" s="17">
        <v>4.9954586739327844E-2</v>
      </c>
      <c r="V22" s="34">
        <v>2</v>
      </c>
    </row>
    <row r="23" spans="2:22" ht="14.5" customHeight="1" thickBot="1" x14ac:dyDescent="0.35">
      <c r="B23" s="18">
        <v>12</v>
      </c>
      <c r="C23" s="19" t="s">
        <v>92</v>
      </c>
      <c r="D23" s="20">
        <v>1005</v>
      </c>
      <c r="E23" s="21">
        <v>2.4518773329429849E-2</v>
      </c>
      <c r="F23" s="20">
        <v>314</v>
      </c>
      <c r="G23" s="21">
        <v>8.7928089384223355E-3</v>
      </c>
      <c r="H23" s="22">
        <v>2.2006369426751591</v>
      </c>
      <c r="I23" s="35">
        <v>10</v>
      </c>
      <c r="J23" s="20">
        <v>627</v>
      </c>
      <c r="K23" s="22">
        <v>0.60287081339712922</v>
      </c>
      <c r="L23" s="35">
        <v>5</v>
      </c>
      <c r="M23" s="29"/>
      <c r="N23" s="29"/>
      <c r="O23" s="18">
        <v>12</v>
      </c>
      <c r="P23" s="19" t="s">
        <v>69</v>
      </c>
      <c r="Q23" s="20">
        <v>4513</v>
      </c>
      <c r="R23" s="21">
        <v>2.1903620188410931E-2</v>
      </c>
      <c r="S23" s="20">
        <v>4157</v>
      </c>
      <c r="T23" s="21">
        <v>2.1662662782638602E-2</v>
      </c>
      <c r="U23" s="22">
        <v>8.5638681741640577E-2</v>
      </c>
      <c r="V23" s="35">
        <v>3</v>
      </c>
    </row>
    <row r="24" spans="2:22" ht="14.5" customHeight="1" thickBot="1" x14ac:dyDescent="0.35">
      <c r="B24" s="13">
        <v>13</v>
      </c>
      <c r="C24" s="14" t="s">
        <v>73</v>
      </c>
      <c r="D24" s="15">
        <v>994</v>
      </c>
      <c r="E24" s="16">
        <v>2.4250408646222157E-2</v>
      </c>
      <c r="F24" s="15">
        <v>312</v>
      </c>
      <c r="G24" s="16">
        <v>8.7368037859483078E-3</v>
      </c>
      <c r="H24" s="17">
        <v>2.1858974358974357</v>
      </c>
      <c r="I24" s="34">
        <v>10</v>
      </c>
      <c r="J24" s="15">
        <v>631</v>
      </c>
      <c r="K24" s="17">
        <v>0.57527733755942956</v>
      </c>
      <c r="L24" s="34">
        <v>3</v>
      </c>
      <c r="M24" s="29"/>
      <c r="N24" s="29"/>
      <c r="O24" s="13">
        <v>13</v>
      </c>
      <c r="P24" s="14" t="s">
        <v>55</v>
      </c>
      <c r="Q24" s="15">
        <v>4509</v>
      </c>
      <c r="R24" s="16">
        <v>2.1884206388110988E-2</v>
      </c>
      <c r="S24" s="15">
        <v>5600</v>
      </c>
      <c r="T24" s="16">
        <v>2.9182321766364247E-2</v>
      </c>
      <c r="U24" s="17">
        <v>-0.19482142857142859</v>
      </c>
      <c r="V24" s="34">
        <v>-1</v>
      </c>
    </row>
    <row r="25" spans="2:22" ht="14.5" customHeight="1" thickBot="1" x14ac:dyDescent="0.35">
      <c r="B25" s="18">
        <v>14</v>
      </c>
      <c r="C25" s="19" t="s">
        <v>88</v>
      </c>
      <c r="D25" s="20">
        <v>993</v>
      </c>
      <c r="E25" s="21">
        <v>2.422601185683964E-2</v>
      </c>
      <c r="F25" s="20">
        <v>390</v>
      </c>
      <c r="G25" s="21">
        <v>1.0921004732435385E-2</v>
      </c>
      <c r="H25" s="22">
        <v>1.546153846153846</v>
      </c>
      <c r="I25" s="35">
        <v>6</v>
      </c>
      <c r="J25" s="20">
        <v>470</v>
      </c>
      <c r="K25" s="22">
        <v>1.1127659574468085</v>
      </c>
      <c r="L25" s="35">
        <v>8</v>
      </c>
      <c r="M25" s="29"/>
      <c r="N25" s="29"/>
      <c r="O25" s="18">
        <v>14</v>
      </c>
      <c r="P25" s="19" t="s">
        <v>27</v>
      </c>
      <c r="Q25" s="20">
        <v>4460</v>
      </c>
      <c r="R25" s="21">
        <v>2.1646387334436683E-2</v>
      </c>
      <c r="S25" s="20">
        <v>4215</v>
      </c>
      <c r="T25" s="21">
        <v>2.1964908258075948E-2</v>
      </c>
      <c r="U25" s="22">
        <v>5.8125741399762676E-2</v>
      </c>
      <c r="V25" s="35">
        <v>0</v>
      </c>
    </row>
    <row r="26" spans="2:22" ht="14.5" customHeight="1" thickBot="1" x14ac:dyDescent="0.35">
      <c r="B26" s="13">
        <v>15</v>
      </c>
      <c r="C26" s="14" t="s">
        <v>27</v>
      </c>
      <c r="D26" s="15">
        <v>960</v>
      </c>
      <c r="E26" s="16">
        <v>2.3420917807216571E-2</v>
      </c>
      <c r="F26" s="15">
        <v>789</v>
      </c>
      <c r="G26" s="16">
        <v>2.2094032651003893E-2</v>
      </c>
      <c r="H26" s="17">
        <v>0.21673003802281365</v>
      </c>
      <c r="I26" s="34">
        <v>-1</v>
      </c>
      <c r="J26" s="15">
        <v>594</v>
      </c>
      <c r="K26" s="17">
        <v>0.61616161616161613</v>
      </c>
      <c r="L26" s="34">
        <v>4</v>
      </c>
      <c r="M26" s="29"/>
      <c r="N26" s="29"/>
      <c r="O26" s="13">
        <v>15</v>
      </c>
      <c r="P26" s="14" t="s">
        <v>25</v>
      </c>
      <c r="Q26" s="15">
        <v>4413</v>
      </c>
      <c r="R26" s="16">
        <v>2.1418275180912352E-2</v>
      </c>
      <c r="S26" s="15">
        <v>3904</v>
      </c>
      <c r="T26" s="16">
        <v>2.0344247174265362E-2</v>
      </c>
      <c r="U26" s="17">
        <v>0.13037909836065564</v>
      </c>
      <c r="V26" s="34">
        <v>1</v>
      </c>
    </row>
    <row r="27" spans="2:22" ht="14.5" customHeight="1" thickBot="1" x14ac:dyDescent="0.35">
      <c r="B27" s="18">
        <v>16</v>
      </c>
      <c r="C27" s="19" t="s">
        <v>94</v>
      </c>
      <c r="D27" s="20">
        <v>882</v>
      </c>
      <c r="E27" s="21">
        <v>2.1517968235380224E-2</v>
      </c>
      <c r="F27" s="20">
        <v>350</v>
      </c>
      <c r="G27" s="21">
        <v>9.8009016829548323E-3</v>
      </c>
      <c r="H27" s="22">
        <v>1.52</v>
      </c>
      <c r="I27" s="35">
        <v>5</v>
      </c>
      <c r="J27" s="20">
        <v>375</v>
      </c>
      <c r="K27" s="22">
        <v>1.3519999999999999</v>
      </c>
      <c r="L27" s="35">
        <v>8</v>
      </c>
      <c r="M27" s="29"/>
      <c r="N27" s="29"/>
      <c r="O27" s="18">
        <v>16</v>
      </c>
      <c r="P27" s="19" t="s">
        <v>21</v>
      </c>
      <c r="Q27" s="20">
        <v>4193</v>
      </c>
      <c r="R27" s="21">
        <v>2.0350516164415473E-2</v>
      </c>
      <c r="S27" s="20">
        <v>5682</v>
      </c>
      <c r="T27" s="21">
        <v>2.960963433508601E-2</v>
      </c>
      <c r="U27" s="22">
        <v>-0.26205561422034496</v>
      </c>
      <c r="V27" s="35">
        <v>-5</v>
      </c>
    </row>
    <row r="28" spans="2:22" ht="14.5" customHeight="1" thickBot="1" x14ac:dyDescent="0.35">
      <c r="B28" s="13">
        <v>17</v>
      </c>
      <c r="C28" s="14" t="s">
        <v>21</v>
      </c>
      <c r="D28" s="15">
        <v>729</v>
      </c>
      <c r="E28" s="16">
        <v>1.7785259459855082E-2</v>
      </c>
      <c r="F28" s="15">
        <v>1138</v>
      </c>
      <c r="G28" s="16">
        <v>3.1866931757721713E-2</v>
      </c>
      <c r="H28" s="17">
        <v>-0.35940246045694202</v>
      </c>
      <c r="I28" s="34">
        <v>-6</v>
      </c>
      <c r="J28" s="15">
        <v>662</v>
      </c>
      <c r="K28" s="17">
        <v>0.1012084592145015</v>
      </c>
      <c r="L28" s="34">
        <v>-2</v>
      </c>
      <c r="M28" s="29"/>
      <c r="N28" s="29"/>
      <c r="O28" s="13">
        <v>17</v>
      </c>
      <c r="P28" s="14" t="s">
        <v>88</v>
      </c>
      <c r="Q28" s="15">
        <v>4033</v>
      </c>
      <c r="R28" s="16">
        <v>1.9573964152417748E-2</v>
      </c>
      <c r="S28" s="15">
        <v>1408</v>
      </c>
      <c r="T28" s="16">
        <v>7.3372694726858683E-3</v>
      </c>
      <c r="U28" s="17">
        <v>1.8643465909090908</v>
      </c>
      <c r="V28" s="34">
        <v>8</v>
      </c>
    </row>
    <row r="29" spans="2:22" ht="14.5" customHeight="1" thickBot="1" x14ac:dyDescent="0.35">
      <c r="B29" s="18">
        <v>18</v>
      </c>
      <c r="C29" s="19" t="s">
        <v>69</v>
      </c>
      <c r="D29" s="20">
        <v>704</v>
      </c>
      <c r="E29" s="21">
        <v>1.7175339725292151E-2</v>
      </c>
      <c r="F29" s="20">
        <v>761</v>
      </c>
      <c r="G29" s="21">
        <v>2.1309960516367507E-2</v>
      </c>
      <c r="H29" s="22">
        <v>-7.4901445466491468E-2</v>
      </c>
      <c r="I29" s="35">
        <v>-3</v>
      </c>
      <c r="J29" s="20">
        <v>720</v>
      </c>
      <c r="K29" s="22">
        <v>-2.2222222222222254E-2</v>
      </c>
      <c r="L29" s="35">
        <v>-5</v>
      </c>
      <c r="M29" s="29"/>
      <c r="N29" s="29"/>
      <c r="O29" s="18">
        <v>18</v>
      </c>
      <c r="P29" s="19" t="s">
        <v>73</v>
      </c>
      <c r="Q29" s="20">
        <v>3573</v>
      </c>
      <c r="R29" s="21">
        <v>1.7341377117924276E-2</v>
      </c>
      <c r="S29" s="20">
        <v>2308</v>
      </c>
      <c r="T29" s="21">
        <v>1.2027285470851551E-2</v>
      </c>
      <c r="U29" s="22">
        <v>0.54809358752166371</v>
      </c>
      <c r="V29" s="35">
        <v>1</v>
      </c>
    </row>
    <row r="30" spans="2:22" ht="14.5" customHeight="1" thickBot="1" x14ac:dyDescent="0.35">
      <c r="B30" s="13">
        <v>19</v>
      </c>
      <c r="C30" s="14" t="s">
        <v>55</v>
      </c>
      <c r="D30" s="15">
        <v>683</v>
      </c>
      <c r="E30" s="16">
        <v>1.6663007148259291E-2</v>
      </c>
      <c r="F30" s="15">
        <v>817</v>
      </c>
      <c r="G30" s="16">
        <v>2.2878104785640278E-2</v>
      </c>
      <c r="H30" s="17">
        <v>-0.16401468788249696</v>
      </c>
      <c r="I30" s="34">
        <v>-6</v>
      </c>
      <c r="J30" s="15">
        <v>696</v>
      </c>
      <c r="K30" s="17">
        <v>-1.8678160919540221E-2</v>
      </c>
      <c r="L30" s="34">
        <v>-5</v>
      </c>
      <c r="O30" s="13">
        <v>19</v>
      </c>
      <c r="P30" s="14" t="s">
        <v>92</v>
      </c>
      <c r="Q30" s="15">
        <v>3551</v>
      </c>
      <c r="R30" s="16">
        <v>1.7234601216274587E-2</v>
      </c>
      <c r="S30" s="15">
        <v>1264</v>
      </c>
      <c r="T30" s="16">
        <v>6.586866912979359E-3</v>
      </c>
      <c r="U30" s="17">
        <v>1.8093354430379747</v>
      </c>
      <c r="V30" s="34">
        <v>9</v>
      </c>
    </row>
    <row r="31" spans="2:22" ht="14.5" customHeight="1" thickBot="1" x14ac:dyDescent="0.35">
      <c r="B31" s="18">
        <v>20</v>
      </c>
      <c r="C31" s="19" t="s">
        <v>25</v>
      </c>
      <c r="D31" s="20">
        <v>681</v>
      </c>
      <c r="E31" s="21">
        <v>1.6614213569494253E-2</v>
      </c>
      <c r="F31" s="20">
        <v>562</v>
      </c>
      <c r="G31" s="21">
        <v>1.5737447845201757E-2</v>
      </c>
      <c r="H31" s="22">
        <v>0.21174377224199281</v>
      </c>
      <c r="I31" s="35">
        <v>-1</v>
      </c>
      <c r="J31" s="20">
        <v>392</v>
      </c>
      <c r="K31" s="22">
        <v>0.73724489795918369</v>
      </c>
      <c r="L31" s="35">
        <v>3</v>
      </c>
      <c r="O31" s="18">
        <v>20</v>
      </c>
      <c r="P31" s="19" t="s">
        <v>28</v>
      </c>
      <c r="Q31" s="20">
        <v>3205</v>
      </c>
      <c r="R31" s="21">
        <v>1.55553074903295E-2</v>
      </c>
      <c r="S31" s="20">
        <v>2677</v>
      </c>
      <c r="T31" s="21">
        <v>1.395019203009948E-2</v>
      </c>
      <c r="U31" s="22">
        <v>0.19723571161748232</v>
      </c>
      <c r="V31" s="35">
        <v>-2</v>
      </c>
    </row>
    <row r="32" spans="2:22" ht="14.5" customHeight="1" thickBot="1" x14ac:dyDescent="0.35">
      <c r="B32" s="70" t="s">
        <v>40</v>
      </c>
      <c r="C32" s="71"/>
      <c r="D32" s="23">
        <f>SUM(D12:D31)</f>
        <v>34553</v>
      </c>
      <c r="E32" s="24">
        <f>D32/D34</f>
        <v>0.84298226353411887</v>
      </c>
      <c r="F32" s="23">
        <f>SUM(F12:F31)</f>
        <v>31250</v>
      </c>
      <c r="G32" s="24">
        <f>F32/F34</f>
        <v>0.87508050740668142</v>
      </c>
      <c r="H32" s="25">
        <f>D32/F32-1</f>
        <v>0.10569600000000001</v>
      </c>
      <c r="I32" s="36"/>
      <c r="J32" s="23">
        <f>SUM(J12:J31)</f>
        <v>27489</v>
      </c>
      <c r="K32" s="24">
        <f>D32/J32-1</f>
        <v>0.25697551747971925</v>
      </c>
      <c r="L32" s="23"/>
      <c r="O32" s="70" t="s">
        <v>40</v>
      </c>
      <c r="P32" s="71"/>
      <c r="Q32" s="23">
        <f>SUM(Q12:Q31)</f>
        <v>177851</v>
      </c>
      <c r="R32" s="24">
        <f>Q32/Q34</f>
        <v>0.86319094928630014</v>
      </c>
      <c r="S32" s="23">
        <f>SUM(S12:S31)</f>
        <v>170599</v>
      </c>
      <c r="T32" s="24">
        <f>S32/S34</f>
        <v>0.88901337696785254</v>
      </c>
      <c r="U32" s="25">
        <f>Q32/S32-1</f>
        <v>4.2509041670818704E-2</v>
      </c>
      <c r="V32" s="36"/>
    </row>
    <row r="33" spans="2:22" ht="14.5" customHeight="1" thickBot="1" x14ac:dyDescent="0.35">
      <c r="B33" s="70" t="s">
        <v>12</v>
      </c>
      <c r="C33" s="71"/>
      <c r="D33" s="23">
        <f>D34-SUM(D12:D31)</f>
        <v>6436</v>
      </c>
      <c r="E33" s="24">
        <f>D33/D34</f>
        <v>0.1570177364658811</v>
      </c>
      <c r="F33" s="23">
        <f>F34-SUM(F12:F31)</f>
        <v>4461</v>
      </c>
      <c r="G33" s="24">
        <f>F33/F34</f>
        <v>0.12491949259331858</v>
      </c>
      <c r="H33" s="25">
        <f>D33/F33-1</f>
        <v>0.44272584622282007</v>
      </c>
      <c r="I33" s="36"/>
      <c r="J33" s="23">
        <f>J34-SUM(J12:J31)</f>
        <v>5169</v>
      </c>
      <c r="K33" s="24">
        <f>D33/J33-1</f>
        <v>0.24511510930547487</v>
      </c>
      <c r="L33" s="23"/>
      <c r="O33" s="70" t="s">
        <v>12</v>
      </c>
      <c r="P33" s="71"/>
      <c r="Q33" s="23">
        <f>Q34-SUM(Q12:Q31)</f>
        <v>28188</v>
      </c>
      <c r="R33" s="24">
        <f>Q33/Q34</f>
        <v>0.13680905071369984</v>
      </c>
      <c r="S33" s="23">
        <f>S34-SUM(S12:S31)</f>
        <v>21298</v>
      </c>
      <c r="T33" s="24">
        <f>S33/S34</f>
        <v>0.11098662303214746</v>
      </c>
      <c r="U33" s="25">
        <f>Q33/S33-1</f>
        <v>0.32350455441825532</v>
      </c>
      <c r="V33" s="36"/>
    </row>
    <row r="34" spans="2:22" ht="14.5" customHeight="1" thickBot="1" x14ac:dyDescent="0.35">
      <c r="B34" s="66" t="s">
        <v>34</v>
      </c>
      <c r="C34" s="67"/>
      <c r="D34" s="26">
        <v>40989</v>
      </c>
      <c r="E34" s="27">
        <v>1</v>
      </c>
      <c r="F34" s="26">
        <v>35711</v>
      </c>
      <c r="G34" s="27">
        <v>0.97849402144997333</v>
      </c>
      <c r="H34" s="28">
        <v>0.14779759737895892</v>
      </c>
      <c r="I34" s="38"/>
      <c r="J34" s="26">
        <v>32658</v>
      </c>
      <c r="K34" s="28">
        <v>0.25509829138342832</v>
      </c>
      <c r="L34" s="26"/>
      <c r="M34" s="29"/>
      <c r="N34" s="29"/>
      <c r="O34" s="66" t="s">
        <v>34</v>
      </c>
      <c r="P34" s="67"/>
      <c r="Q34" s="26">
        <v>206039</v>
      </c>
      <c r="R34" s="27">
        <v>1</v>
      </c>
      <c r="S34" s="26">
        <v>191897</v>
      </c>
      <c r="T34" s="27">
        <v>1</v>
      </c>
      <c r="U34" s="28">
        <v>7.3695784717843438E-2</v>
      </c>
      <c r="V34" s="38"/>
    </row>
    <row r="35" spans="2:22" ht="14.5" customHeight="1" x14ac:dyDescent="0.3">
      <c r="B35" s="30" t="s">
        <v>61</v>
      </c>
      <c r="O35" s="30" t="s">
        <v>61</v>
      </c>
    </row>
    <row r="36" spans="2:22" x14ac:dyDescent="0.3">
      <c r="B36" s="31" t="s">
        <v>60</v>
      </c>
      <c r="O36" s="31" t="s">
        <v>60</v>
      </c>
    </row>
    <row r="39" spans="2:22" ht="15" customHeight="1" x14ac:dyDescent="0.3">
      <c r="O39" s="80" t="s">
        <v>125</v>
      </c>
      <c r="P39" s="80"/>
      <c r="Q39" s="80"/>
      <c r="R39" s="80"/>
      <c r="S39" s="80"/>
      <c r="T39" s="80"/>
      <c r="U39" s="80"/>
      <c r="V39" s="80"/>
    </row>
    <row r="40" spans="2:22" ht="15" customHeight="1" x14ac:dyDescent="0.3">
      <c r="B40" s="46" t="s">
        <v>184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29"/>
      <c r="N40" s="32"/>
      <c r="O40" s="80"/>
      <c r="P40" s="80"/>
      <c r="Q40" s="80"/>
      <c r="R40" s="80"/>
      <c r="S40" s="80"/>
      <c r="T40" s="80"/>
      <c r="U40" s="80"/>
      <c r="V40" s="80"/>
    </row>
    <row r="41" spans="2:22" x14ac:dyDescent="0.3">
      <c r="B41" s="65" t="s">
        <v>185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29"/>
      <c r="N41" s="32"/>
      <c r="O41" s="65" t="s">
        <v>121</v>
      </c>
      <c r="P41" s="65"/>
      <c r="Q41" s="65"/>
      <c r="R41" s="65"/>
      <c r="S41" s="65"/>
      <c r="T41" s="65"/>
      <c r="U41" s="65"/>
      <c r="V41" s="65"/>
    </row>
    <row r="42" spans="2:22" ht="15" customHeight="1" thickBot="1" x14ac:dyDescent="0.35">
      <c r="B42" s="33"/>
      <c r="C42" s="33"/>
      <c r="D42" s="33"/>
      <c r="E42" s="33"/>
      <c r="F42" s="33"/>
      <c r="G42" s="33"/>
      <c r="H42" s="33"/>
      <c r="I42" s="33"/>
      <c r="J42" s="33"/>
      <c r="K42" s="29"/>
      <c r="L42" s="6" t="s">
        <v>4</v>
      </c>
      <c r="M42" s="29"/>
      <c r="N42" s="29"/>
      <c r="O42" s="40"/>
      <c r="P42" s="40"/>
      <c r="Q42" s="40"/>
      <c r="R42" s="40"/>
      <c r="S42" s="40"/>
      <c r="T42" s="40"/>
      <c r="U42" s="40"/>
      <c r="V42" s="6" t="s">
        <v>4</v>
      </c>
    </row>
    <row r="43" spans="2:22" ht="15" customHeight="1" x14ac:dyDescent="0.3">
      <c r="B43" s="76" t="s">
        <v>0</v>
      </c>
      <c r="C43" s="47" t="s">
        <v>39</v>
      </c>
      <c r="D43" s="49" t="s">
        <v>150</v>
      </c>
      <c r="E43" s="50"/>
      <c r="F43" s="50"/>
      <c r="G43" s="50"/>
      <c r="H43" s="50"/>
      <c r="I43" s="51"/>
      <c r="J43" s="49" t="s">
        <v>147</v>
      </c>
      <c r="K43" s="50"/>
      <c r="L43" s="51"/>
      <c r="M43" s="29"/>
      <c r="N43" s="29"/>
      <c r="O43" s="76" t="s">
        <v>0</v>
      </c>
      <c r="P43" s="47" t="s">
        <v>39</v>
      </c>
      <c r="Q43" s="49" t="s">
        <v>160</v>
      </c>
      <c r="R43" s="50"/>
      <c r="S43" s="50"/>
      <c r="T43" s="50"/>
      <c r="U43" s="50"/>
      <c r="V43" s="51"/>
    </row>
    <row r="44" spans="2:22" ht="15" customHeight="1" thickBot="1" x14ac:dyDescent="0.35">
      <c r="B44" s="77"/>
      <c r="C44" s="48"/>
      <c r="D44" s="52" t="s">
        <v>151</v>
      </c>
      <c r="E44" s="53"/>
      <c r="F44" s="53"/>
      <c r="G44" s="53"/>
      <c r="H44" s="53"/>
      <c r="I44" s="54"/>
      <c r="J44" s="52" t="s">
        <v>148</v>
      </c>
      <c r="K44" s="53"/>
      <c r="L44" s="54"/>
      <c r="M44" s="29"/>
      <c r="N44" s="29"/>
      <c r="O44" s="77"/>
      <c r="P44" s="48"/>
      <c r="Q44" s="52" t="s">
        <v>155</v>
      </c>
      <c r="R44" s="53"/>
      <c r="S44" s="53"/>
      <c r="T44" s="53"/>
      <c r="U44" s="53"/>
      <c r="V44" s="54"/>
    </row>
    <row r="45" spans="2:22" ht="15" customHeight="1" x14ac:dyDescent="0.3">
      <c r="B45" s="77"/>
      <c r="C45" s="48"/>
      <c r="D45" s="55">
        <v>2026</v>
      </c>
      <c r="E45" s="56"/>
      <c r="F45" s="55">
        <v>2025</v>
      </c>
      <c r="G45" s="56"/>
      <c r="H45" s="59" t="s">
        <v>5</v>
      </c>
      <c r="I45" s="59" t="s">
        <v>42</v>
      </c>
      <c r="J45" s="59">
        <v>2026</v>
      </c>
      <c r="K45" s="59" t="s">
        <v>152</v>
      </c>
      <c r="L45" s="72" t="s">
        <v>158</v>
      </c>
      <c r="M45" s="29"/>
      <c r="N45" s="29"/>
      <c r="O45" s="77"/>
      <c r="P45" s="48"/>
      <c r="Q45" s="55">
        <v>2026</v>
      </c>
      <c r="R45" s="56"/>
      <c r="S45" s="55">
        <v>2025</v>
      </c>
      <c r="T45" s="56"/>
      <c r="U45" s="59" t="s">
        <v>5</v>
      </c>
      <c r="V45" s="72" t="s">
        <v>56</v>
      </c>
    </row>
    <row r="46" spans="2:22" ht="15" customHeight="1" thickBot="1" x14ac:dyDescent="0.35">
      <c r="B46" s="74" t="s">
        <v>6</v>
      </c>
      <c r="C46" s="61" t="s">
        <v>39</v>
      </c>
      <c r="D46" s="57"/>
      <c r="E46" s="58"/>
      <c r="F46" s="57"/>
      <c r="G46" s="58"/>
      <c r="H46" s="60"/>
      <c r="I46" s="60"/>
      <c r="J46" s="60"/>
      <c r="K46" s="60"/>
      <c r="L46" s="73"/>
      <c r="M46" s="29"/>
      <c r="N46" s="29"/>
      <c r="O46" s="74" t="s">
        <v>6</v>
      </c>
      <c r="P46" s="61" t="s">
        <v>39</v>
      </c>
      <c r="Q46" s="57"/>
      <c r="R46" s="58"/>
      <c r="S46" s="57"/>
      <c r="T46" s="58"/>
      <c r="U46" s="60"/>
      <c r="V46" s="73"/>
    </row>
    <row r="47" spans="2:22" ht="15" customHeight="1" x14ac:dyDescent="0.3">
      <c r="B47" s="74"/>
      <c r="C47" s="61"/>
      <c r="D47" s="7" t="s">
        <v>8</v>
      </c>
      <c r="E47" s="8" t="s">
        <v>2</v>
      </c>
      <c r="F47" s="7" t="s">
        <v>8</v>
      </c>
      <c r="G47" s="8" t="s">
        <v>2</v>
      </c>
      <c r="H47" s="63" t="s">
        <v>9</v>
      </c>
      <c r="I47" s="63" t="s">
        <v>43</v>
      </c>
      <c r="J47" s="63" t="s">
        <v>8</v>
      </c>
      <c r="K47" s="63" t="s">
        <v>153</v>
      </c>
      <c r="L47" s="68" t="s">
        <v>159</v>
      </c>
      <c r="M47" s="29"/>
      <c r="N47" s="29"/>
      <c r="O47" s="74"/>
      <c r="P47" s="61"/>
      <c r="Q47" s="7" t="s">
        <v>8</v>
      </c>
      <c r="R47" s="8" t="s">
        <v>2</v>
      </c>
      <c r="S47" s="7" t="s">
        <v>8</v>
      </c>
      <c r="T47" s="8" t="s">
        <v>2</v>
      </c>
      <c r="U47" s="63" t="s">
        <v>9</v>
      </c>
      <c r="V47" s="68" t="s">
        <v>57</v>
      </c>
    </row>
    <row r="48" spans="2:22" ht="15" customHeight="1" thickBot="1" x14ac:dyDescent="0.35">
      <c r="B48" s="75"/>
      <c r="C48" s="62"/>
      <c r="D48" s="10" t="s">
        <v>10</v>
      </c>
      <c r="E48" s="11" t="s">
        <v>11</v>
      </c>
      <c r="F48" s="10" t="s">
        <v>10</v>
      </c>
      <c r="G48" s="11" t="s">
        <v>11</v>
      </c>
      <c r="H48" s="64"/>
      <c r="I48" s="64"/>
      <c r="J48" s="64" t="s">
        <v>10</v>
      </c>
      <c r="K48" s="64"/>
      <c r="L48" s="69"/>
      <c r="M48" s="29"/>
      <c r="N48" s="29"/>
      <c r="O48" s="75"/>
      <c r="P48" s="62"/>
      <c r="Q48" s="10" t="s">
        <v>10</v>
      </c>
      <c r="R48" s="11" t="s">
        <v>11</v>
      </c>
      <c r="S48" s="10" t="s">
        <v>10</v>
      </c>
      <c r="T48" s="11" t="s">
        <v>11</v>
      </c>
      <c r="U48" s="64"/>
      <c r="V48" s="69"/>
    </row>
    <row r="49" spans="2:22" ht="14.5" thickBot="1" x14ac:dyDescent="0.35">
      <c r="B49" s="13">
        <v>1</v>
      </c>
      <c r="C49" s="14" t="s">
        <v>35</v>
      </c>
      <c r="D49" s="15">
        <v>1785</v>
      </c>
      <c r="E49" s="16">
        <v>4.3548269047793312E-2</v>
      </c>
      <c r="F49" s="15">
        <v>1489</v>
      </c>
      <c r="G49" s="16">
        <v>4.1695836016913554E-2</v>
      </c>
      <c r="H49" s="17">
        <v>0.19879113498992607</v>
      </c>
      <c r="I49" s="34">
        <v>1</v>
      </c>
      <c r="J49" s="15">
        <v>1313</v>
      </c>
      <c r="K49" s="17">
        <v>0.35948210205635944</v>
      </c>
      <c r="L49" s="34">
        <v>1</v>
      </c>
      <c r="M49" s="29"/>
      <c r="N49" s="29"/>
      <c r="O49" s="13">
        <v>1</v>
      </c>
      <c r="P49" s="14" t="s">
        <v>45</v>
      </c>
      <c r="Q49" s="15">
        <v>10235</v>
      </c>
      <c r="R49" s="16">
        <v>4.9675061517479698E-2</v>
      </c>
      <c r="S49" s="15">
        <v>10017</v>
      </c>
      <c r="T49" s="16">
        <v>5.2199878059584051E-2</v>
      </c>
      <c r="U49" s="17">
        <v>2.1763002895078376E-2</v>
      </c>
      <c r="V49" s="34">
        <v>0</v>
      </c>
    </row>
    <row r="50" spans="2:22" ht="14.5" thickBot="1" x14ac:dyDescent="0.35">
      <c r="B50" s="18">
        <v>2</v>
      </c>
      <c r="C50" s="19" t="s">
        <v>45</v>
      </c>
      <c r="D50" s="20">
        <v>1780</v>
      </c>
      <c r="E50" s="21">
        <v>4.3426285100880722E-2</v>
      </c>
      <c r="F50" s="20">
        <v>1769</v>
      </c>
      <c r="G50" s="21">
        <v>4.9536557363277424E-2</v>
      </c>
      <c r="H50" s="22">
        <v>6.2182023742227699E-3</v>
      </c>
      <c r="I50" s="35">
        <v>-1</v>
      </c>
      <c r="J50" s="20">
        <v>1506</v>
      </c>
      <c r="K50" s="22">
        <v>0.18193891102257642</v>
      </c>
      <c r="L50" s="35">
        <v>-1</v>
      </c>
      <c r="M50" s="29"/>
      <c r="N50" s="29"/>
      <c r="O50" s="18">
        <v>2</v>
      </c>
      <c r="P50" s="19" t="s">
        <v>35</v>
      </c>
      <c r="Q50" s="20">
        <v>9703</v>
      </c>
      <c r="R50" s="21">
        <v>4.7093026077587252E-2</v>
      </c>
      <c r="S50" s="20">
        <v>8242</v>
      </c>
      <c r="T50" s="21">
        <v>4.2950124285423955E-2</v>
      </c>
      <c r="U50" s="22">
        <v>0.17726280029119157</v>
      </c>
      <c r="V50" s="35">
        <v>0</v>
      </c>
    </row>
    <row r="51" spans="2:22" ht="14.5" thickBot="1" x14ac:dyDescent="0.35">
      <c r="B51" s="13">
        <v>3</v>
      </c>
      <c r="C51" s="14" t="s">
        <v>38</v>
      </c>
      <c r="D51" s="15">
        <v>749</v>
      </c>
      <c r="E51" s="16">
        <v>1.8273195247505428E-2</v>
      </c>
      <c r="F51" s="15">
        <v>514</v>
      </c>
      <c r="G51" s="16">
        <v>1.4393324185825096E-2</v>
      </c>
      <c r="H51" s="17">
        <v>0.45719844357976647</v>
      </c>
      <c r="I51" s="34">
        <v>10</v>
      </c>
      <c r="J51" s="15">
        <v>714</v>
      </c>
      <c r="K51" s="17">
        <v>4.9019607843137303E-2</v>
      </c>
      <c r="L51" s="34">
        <v>1</v>
      </c>
      <c r="M51" s="29"/>
      <c r="N51" s="29"/>
      <c r="O51" s="13">
        <v>3</v>
      </c>
      <c r="P51" s="14" t="s">
        <v>65</v>
      </c>
      <c r="Q51" s="15">
        <v>4322</v>
      </c>
      <c r="R51" s="16">
        <v>2.0976611224088643E-2</v>
      </c>
      <c r="S51" s="15">
        <v>4007</v>
      </c>
      <c r="T51" s="16">
        <v>2.0880993449610988E-2</v>
      </c>
      <c r="U51" s="17">
        <v>7.8612428250561583E-2</v>
      </c>
      <c r="V51" s="34">
        <v>0</v>
      </c>
    </row>
    <row r="52" spans="2:22" ht="14.5" thickBot="1" x14ac:dyDescent="0.35">
      <c r="B52" s="18">
        <v>4</v>
      </c>
      <c r="C52" s="19" t="s">
        <v>41</v>
      </c>
      <c r="D52" s="20">
        <v>713</v>
      </c>
      <c r="E52" s="21">
        <v>1.7394910829734808E-2</v>
      </c>
      <c r="F52" s="20">
        <v>633</v>
      </c>
      <c r="G52" s="21">
        <v>1.7725630758029739E-2</v>
      </c>
      <c r="H52" s="22">
        <v>0.12638230647709325</v>
      </c>
      <c r="I52" s="35">
        <v>2</v>
      </c>
      <c r="J52" s="20">
        <v>584</v>
      </c>
      <c r="K52" s="22">
        <v>0.22089041095890405</v>
      </c>
      <c r="L52" s="35">
        <v>3</v>
      </c>
      <c r="M52" s="29"/>
      <c r="N52" s="29"/>
      <c r="O52" s="18">
        <v>4</v>
      </c>
      <c r="P52" s="19" t="s">
        <v>38</v>
      </c>
      <c r="Q52" s="20">
        <v>3812</v>
      </c>
      <c r="R52" s="21">
        <v>1.8501351685845883E-2</v>
      </c>
      <c r="S52" s="20">
        <v>2961</v>
      </c>
      <c r="T52" s="21">
        <v>1.5430152633965096E-2</v>
      </c>
      <c r="U52" s="22">
        <v>0.28740290442418104</v>
      </c>
      <c r="V52" s="35">
        <v>5</v>
      </c>
    </row>
    <row r="53" spans="2:22" ht="14.5" thickBot="1" x14ac:dyDescent="0.35">
      <c r="B53" s="13">
        <v>5</v>
      </c>
      <c r="C53" s="14" t="s">
        <v>65</v>
      </c>
      <c r="D53" s="15">
        <v>708</v>
      </c>
      <c r="E53" s="16">
        <v>1.7272926882822219E-2</v>
      </c>
      <c r="F53" s="15">
        <v>573</v>
      </c>
      <c r="G53" s="16">
        <v>1.6045476183808912E-2</v>
      </c>
      <c r="H53" s="17">
        <v>0.23560209424083767</v>
      </c>
      <c r="I53" s="34">
        <v>3</v>
      </c>
      <c r="J53" s="15">
        <v>523</v>
      </c>
      <c r="K53" s="17">
        <v>0.35372848948374758</v>
      </c>
      <c r="L53" s="34">
        <v>9</v>
      </c>
      <c r="M53" s="29"/>
      <c r="N53" s="29"/>
      <c r="O53" s="13">
        <v>5</v>
      </c>
      <c r="P53" s="14" t="s">
        <v>63</v>
      </c>
      <c r="Q53" s="15">
        <v>3743</v>
      </c>
      <c r="R53" s="16">
        <v>1.8166463630671863E-2</v>
      </c>
      <c r="S53" s="15">
        <v>3006</v>
      </c>
      <c r="T53" s="16">
        <v>1.5664653433873379E-2</v>
      </c>
      <c r="U53" s="17">
        <v>0.24517631403858942</v>
      </c>
      <c r="V53" s="34">
        <v>3</v>
      </c>
    </row>
    <row r="54" spans="2:22" ht="14.5" thickBot="1" x14ac:dyDescent="0.35">
      <c r="B54" s="18">
        <v>6</v>
      </c>
      <c r="C54" s="19" t="s">
        <v>37</v>
      </c>
      <c r="D54" s="20">
        <v>706</v>
      </c>
      <c r="E54" s="21">
        <v>1.7224133304057185E-2</v>
      </c>
      <c r="F54" s="20">
        <v>637</v>
      </c>
      <c r="G54" s="21">
        <v>1.7837641062977794E-2</v>
      </c>
      <c r="H54" s="22">
        <v>0.10832025117739397</v>
      </c>
      <c r="I54" s="35">
        <v>-1</v>
      </c>
      <c r="J54" s="20">
        <v>506</v>
      </c>
      <c r="K54" s="22">
        <v>0.39525691699604737</v>
      </c>
      <c r="L54" s="35">
        <v>9</v>
      </c>
      <c r="M54" s="29"/>
      <c r="N54" s="29"/>
      <c r="O54" s="18">
        <v>6</v>
      </c>
      <c r="P54" s="19" t="s">
        <v>41</v>
      </c>
      <c r="Q54" s="20">
        <v>3718</v>
      </c>
      <c r="R54" s="21">
        <v>1.8045127378797217E-2</v>
      </c>
      <c r="S54" s="20">
        <v>3589</v>
      </c>
      <c r="T54" s="21">
        <v>1.8702741574907374E-2</v>
      </c>
      <c r="U54" s="22">
        <v>3.5943159654499901E-2</v>
      </c>
      <c r="V54" s="35">
        <v>0</v>
      </c>
    </row>
    <row r="55" spans="2:22" ht="14.5" thickBot="1" x14ac:dyDescent="0.35">
      <c r="B55" s="13">
        <v>7</v>
      </c>
      <c r="C55" s="14" t="s">
        <v>46</v>
      </c>
      <c r="D55" s="15">
        <v>664</v>
      </c>
      <c r="E55" s="16">
        <v>1.6199468149991462E-2</v>
      </c>
      <c r="F55" s="15">
        <v>716</v>
      </c>
      <c r="G55" s="16">
        <v>2.0049844585701884E-2</v>
      </c>
      <c r="H55" s="17">
        <v>-7.2625698324022325E-2</v>
      </c>
      <c r="I55" s="34">
        <v>-3</v>
      </c>
      <c r="J55" s="15">
        <v>756</v>
      </c>
      <c r="K55" s="17">
        <v>-0.12169312169312174</v>
      </c>
      <c r="L55" s="34">
        <v>-4</v>
      </c>
      <c r="M55" s="29"/>
      <c r="N55" s="29"/>
      <c r="O55" s="13">
        <v>7</v>
      </c>
      <c r="P55" s="14" t="s">
        <v>46</v>
      </c>
      <c r="Q55" s="15">
        <v>3530</v>
      </c>
      <c r="R55" s="16">
        <v>1.7132678764699889E-2</v>
      </c>
      <c r="S55" s="15">
        <v>3359</v>
      </c>
      <c r="T55" s="16">
        <v>1.7504181930931697E-2</v>
      </c>
      <c r="U55" s="17">
        <v>5.0908008335814214E-2</v>
      </c>
      <c r="V55" s="34">
        <v>0</v>
      </c>
    </row>
    <row r="56" spans="2:22" ht="14.5" thickBot="1" x14ac:dyDescent="0.35">
      <c r="B56" s="18">
        <v>8</v>
      </c>
      <c r="C56" s="19" t="s">
        <v>63</v>
      </c>
      <c r="D56" s="20">
        <v>642</v>
      </c>
      <c r="E56" s="21">
        <v>1.5662738783576081E-2</v>
      </c>
      <c r="F56" s="20">
        <v>449</v>
      </c>
      <c r="G56" s="21">
        <v>1.2573156730419199E-2</v>
      </c>
      <c r="H56" s="22">
        <v>0.42984409799554557</v>
      </c>
      <c r="I56" s="35">
        <v>8</v>
      </c>
      <c r="J56" s="20">
        <v>668</v>
      </c>
      <c r="K56" s="22">
        <v>-3.8922155688622784E-2</v>
      </c>
      <c r="L56" s="35">
        <v>-3</v>
      </c>
      <c r="M56" s="29"/>
      <c r="N56" s="29"/>
      <c r="O56" s="18">
        <v>8</v>
      </c>
      <c r="P56" s="19" t="s">
        <v>37</v>
      </c>
      <c r="Q56" s="20">
        <v>3469</v>
      </c>
      <c r="R56" s="21">
        <v>1.6836618310125753E-2</v>
      </c>
      <c r="S56" s="20">
        <v>3824</v>
      </c>
      <c r="T56" s="21">
        <v>1.99273568633173E-2</v>
      </c>
      <c r="U56" s="22">
        <v>-9.2834728033472813E-2</v>
      </c>
      <c r="V56" s="35">
        <v>-3</v>
      </c>
    </row>
    <row r="57" spans="2:22" ht="14.5" thickBot="1" x14ac:dyDescent="0.35">
      <c r="B57" s="13">
        <v>9</v>
      </c>
      <c r="C57" s="14" t="s">
        <v>80</v>
      </c>
      <c r="D57" s="15">
        <v>637</v>
      </c>
      <c r="E57" s="16">
        <v>1.5540754836663496E-2</v>
      </c>
      <c r="F57" s="15">
        <v>172</v>
      </c>
      <c r="G57" s="16">
        <v>4.8164431127663745E-3</v>
      </c>
      <c r="H57" s="17">
        <v>2.7034883720930232</v>
      </c>
      <c r="I57" s="34">
        <v>53</v>
      </c>
      <c r="J57" s="15">
        <v>313</v>
      </c>
      <c r="K57" s="17">
        <v>1.0351437699680512</v>
      </c>
      <c r="L57" s="34">
        <v>16</v>
      </c>
      <c r="M57" s="29"/>
      <c r="N57" s="29"/>
      <c r="O57" s="13">
        <v>9</v>
      </c>
      <c r="P57" s="14" t="s">
        <v>71</v>
      </c>
      <c r="Q57" s="15">
        <v>3372</v>
      </c>
      <c r="R57" s="16">
        <v>1.636583365285213E-2</v>
      </c>
      <c r="S57" s="15">
        <v>2795</v>
      </c>
      <c r="T57" s="16">
        <v>1.456510523874787E-2</v>
      </c>
      <c r="U57" s="17">
        <v>0.20644007155635058</v>
      </c>
      <c r="V57" s="34">
        <v>1</v>
      </c>
    </row>
    <row r="58" spans="2:22" ht="14.5" thickBot="1" x14ac:dyDescent="0.35">
      <c r="B58" s="18">
        <v>10</v>
      </c>
      <c r="C58" s="19" t="s">
        <v>71</v>
      </c>
      <c r="D58" s="20">
        <v>620</v>
      </c>
      <c r="E58" s="21">
        <v>1.5126009417160701E-2</v>
      </c>
      <c r="F58" s="20">
        <v>539</v>
      </c>
      <c r="G58" s="21">
        <v>1.5093388591750441E-2</v>
      </c>
      <c r="H58" s="22">
        <v>0.15027829313543606</v>
      </c>
      <c r="I58" s="35">
        <v>0</v>
      </c>
      <c r="J58" s="20">
        <v>654</v>
      </c>
      <c r="K58" s="22">
        <v>-5.1987767584097844E-2</v>
      </c>
      <c r="L58" s="35">
        <v>-4</v>
      </c>
      <c r="M58" s="29"/>
      <c r="N58" s="29"/>
      <c r="O58" s="18">
        <v>10</v>
      </c>
      <c r="P58" s="19" t="s">
        <v>47</v>
      </c>
      <c r="Q58" s="20">
        <v>3307</v>
      </c>
      <c r="R58" s="21">
        <v>1.6050359397978053E-2</v>
      </c>
      <c r="S58" s="20">
        <v>3854</v>
      </c>
      <c r="T58" s="21">
        <v>2.0083690729922825E-2</v>
      </c>
      <c r="U58" s="22">
        <v>-0.14193046185781011</v>
      </c>
      <c r="V58" s="35">
        <v>-6</v>
      </c>
    </row>
    <row r="59" spans="2:22" ht="14.5" thickBot="1" x14ac:dyDescent="0.35">
      <c r="B59" s="13">
        <v>11</v>
      </c>
      <c r="C59" s="14" t="s">
        <v>75</v>
      </c>
      <c r="D59" s="15">
        <v>617</v>
      </c>
      <c r="E59" s="16">
        <v>1.505281904901315E-2</v>
      </c>
      <c r="F59" s="15">
        <v>510</v>
      </c>
      <c r="G59" s="16">
        <v>1.428131388087704E-2</v>
      </c>
      <c r="H59" s="17">
        <v>0.20980392156862737</v>
      </c>
      <c r="I59" s="34">
        <v>3</v>
      </c>
      <c r="J59" s="15">
        <v>550</v>
      </c>
      <c r="K59" s="17">
        <v>0.12181818181818183</v>
      </c>
      <c r="L59" s="34">
        <v>1</v>
      </c>
      <c r="M59" s="29"/>
      <c r="N59" s="29"/>
      <c r="O59" s="13">
        <v>11</v>
      </c>
      <c r="P59" s="14" t="s">
        <v>75</v>
      </c>
      <c r="Q59" s="15">
        <v>3188</v>
      </c>
      <c r="R59" s="16">
        <v>1.5472798839054742E-2</v>
      </c>
      <c r="S59" s="15">
        <v>2674</v>
      </c>
      <c r="T59" s="16">
        <v>1.3934558643438929E-2</v>
      </c>
      <c r="U59" s="17">
        <v>0.19222139117427073</v>
      </c>
      <c r="V59" s="34">
        <v>1</v>
      </c>
    </row>
    <row r="60" spans="2:22" ht="14.5" thickBot="1" x14ac:dyDescent="0.35">
      <c r="B60" s="18">
        <v>12</v>
      </c>
      <c r="C60" s="19" t="s">
        <v>87</v>
      </c>
      <c r="D60" s="20">
        <v>585</v>
      </c>
      <c r="E60" s="21">
        <v>1.4272121788772598E-2</v>
      </c>
      <c r="F60" s="20">
        <v>504</v>
      </c>
      <c r="G60" s="21">
        <v>1.4113298423454958E-2</v>
      </c>
      <c r="H60" s="22">
        <v>0.16071428571428581</v>
      </c>
      <c r="I60" s="35">
        <v>3</v>
      </c>
      <c r="J60" s="20">
        <v>552</v>
      </c>
      <c r="K60" s="22">
        <v>5.9782608695652106E-2</v>
      </c>
      <c r="L60" s="35">
        <v>-2</v>
      </c>
      <c r="M60" s="29"/>
      <c r="N60" s="29"/>
      <c r="O60" s="18">
        <v>12</v>
      </c>
      <c r="P60" s="19" t="s">
        <v>118</v>
      </c>
      <c r="Q60" s="20">
        <v>2997</v>
      </c>
      <c r="R60" s="21">
        <v>1.4545789874732453E-2</v>
      </c>
      <c r="S60" s="20">
        <v>1442</v>
      </c>
      <c r="T60" s="21">
        <v>7.514447854838794E-3</v>
      </c>
      <c r="U60" s="22">
        <v>1.0783633841886271</v>
      </c>
      <c r="V60" s="35">
        <v>26</v>
      </c>
    </row>
    <row r="61" spans="2:22" ht="14.5" thickBot="1" x14ac:dyDescent="0.35">
      <c r="B61" s="13">
        <v>13</v>
      </c>
      <c r="C61" s="14" t="s">
        <v>138</v>
      </c>
      <c r="D61" s="15">
        <v>563</v>
      </c>
      <c r="E61" s="16">
        <v>1.3735392422357218E-2</v>
      </c>
      <c r="F61" s="15">
        <v>383</v>
      </c>
      <c r="G61" s="16">
        <v>1.0724986698776287E-2</v>
      </c>
      <c r="H61" s="17">
        <v>0.46997389033942549</v>
      </c>
      <c r="I61" s="34">
        <v>7</v>
      </c>
      <c r="J61" s="15">
        <v>292</v>
      </c>
      <c r="K61" s="17">
        <v>0.92808219178082196</v>
      </c>
      <c r="L61" s="34">
        <v>19</v>
      </c>
      <c r="M61" s="29"/>
      <c r="N61" s="29"/>
      <c r="O61" s="13">
        <v>13</v>
      </c>
      <c r="P61" s="14" t="s">
        <v>87</v>
      </c>
      <c r="Q61" s="15">
        <v>2900</v>
      </c>
      <c r="R61" s="16">
        <v>1.407500521745883E-2</v>
      </c>
      <c r="S61" s="15">
        <v>2467</v>
      </c>
      <c r="T61" s="16">
        <v>1.2855854963860821E-2</v>
      </c>
      <c r="U61" s="17">
        <v>0.17551682205107411</v>
      </c>
      <c r="V61" s="34">
        <v>1</v>
      </c>
    </row>
    <row r="62" spans="2:22" ht="14.5" thickBot="1" x14ac:dyDescent="0.35">
      <c r="B62" s="18">
        <v>14</v>
      </c>
      <c r="C62" s="19" t="s">
        <v>118</v>
      </c>
      <c r="D62" s="20">
        <v>559</v>
      </c>
      <c r="E62" s="21">
        <v>1.3637805264827149E-2</v>
      </c>
      <c r="F62" s="20">
        <v>375</v>
      </c>
      <c r="G62" s="21">
        <v>1.0500966088880176E-2</v>
      </c>
      <c r="H62" s="22">
        <v>0.49066666666666658</v>
      </c>
      <c r="I62" s="35">
        <v>7</v>
      </c>
      <c r="J62" s="20">
        <v>582</v>
      </c>
      <c r="K62" s="22">
        <v>-3.9518900343642582E-2</v>
      </c>
      <c r="L62" s="35">
        <v>-6</v>
      </c>
      <c r="M62" s="29"/>
      <c r="N62" s="29"/>
      <c r="O62" s="18">
        <v>14</v>
      </c>
      <c r="P62" s="19" t="s">
        <v>83</v>
      </c>
      <c r="Q62" s="20">
        <v>2849</v>
      </c>
      <c r="R62" s="21">
        <v>1.3827479263634555E-2</v>
      </c>
      <c r="S62" s="20">
        <v>2039</v>
      </c>
      <c r="T62" s="21">
        <v>1.0625491800288697E-2</v>
      </c>
      <c r="U62" s="22">
        <v>0.39725355566454135</v>
      </c>
      <c r="V62" s="35">
        <v>8</v>
      </c>
    </row>
    <row r="63" spans="2:22" ht="14.5" thickBot="1" x14ac:dyDescent="0.35">
      <c r="B63" s="13">
        <v>15</v>
      </c>
      <c r="C63" s="14" t="s">
        <v>78</v>
      </c>
      <c r="D63" s="15">
        <v>501</v>
      </c>
      <c r="E63" s="16">
        <v>1.2222791480641147E-2</v>
      </c>
      <c r="F63" s="15">
        <v>433</v>
      </c>
      <c r="G63" s="16">
        <v>1.2125115510626977E-2</v>
      </c>
      <c r="H63" s="17">
        <v>0.15704387990762125</v>
      </c>
      <c r="I63" s="34">
        <v>3</v>
      </c>
      <c r="J63" s="15">
        <v>233</v>
      </c>
      <c r="K63" s="17">
        <v>1.1502145922746783</v>
      </c>
      <c r="L63" s="34">
        <v>25</v>
      </c>
      <c r="M63" s="29"/>
      <c r="N63" s="29"/>
      <c r="O63" s="13">
        <v>15</v>
      </c>
      <c r="P63" s="14" t="s">
        <v>70</v>
      </c>
      <c r="Q63" s="15">
        <v>2805</v>
      </c>
      <c r="R63" s="16">
        <v>1.3613927460335179E-2</v>
      </c>
      <c r="S63" s="15">
        <v>2495</v>
      </c>
      <c r="T63" s="16">
        <v>1.3001766572692643E-2</v>
      </c>
      <c r="U63" s="17">
        <v>0.12424849699398788</v>
      </c>
      <c r="V63" s="34">
        <v>-2</v>
      </c>
    </row>
    <row r="64" spans="2:22" ht="14.5" thickBot="1" x14ac:dyDescent="0.35">
      <c r="B64" s="18">
        <v>16</v>
      </c>
      <c r="C64" s="19" t="s">
        <v>70</v>
      </c>
      <c r="D64" s="20">
        <v>491</v>
      </c>
      <c r="E64" s="21">
        <v>1.1978823586815976E-2</v>
      </c>
      <c r="F64" s="20">
        <v>291</v>
      </c>
      <c r="G64" s="21">
        <v>8.1487496849710177E-3</v>
      </c>
      <c r="H64" s="22">
        <v>0.6872852233676976</v>
      </c>
      <c r="I64" s="35">
        <v>18</v>
      </c>
      <c r="J64" s="20">
        <v>297</v>
      </c>
      <c r="K64" s="22">
        <v>0.65319865319865311</v>
      </c>
      <c r="L64" s="35">
        <v>14</v>
      </c>
      <c r="M64" s="29"/>
      <c r="N64" s="29"/>
      <c r="O64" s="18">
        <v>16</v>
      </c>
      <c r="P64" s="19" t="s">
        <v>78</v>
      </c>
      <c r="Q64" s="20">
        <v>2641</v>
      </c>
      <c r="R64" s="21">
        <v>1.2817961648037508E-2</v>
      </c>
      <c r="S64" s="20">
        <v>2457</v>
      </c>
      <c r="T64" s="21">
        <v>1.2803743674992313E-2</v>
      </c>
      <c r="U64" s="22">
        <v>7.4888074888074918E-2</v>
      </c>
      <c r="V64" s="35">
        <v>-1</v>
      </c>
    </row>
    <row r="65" spans="2:22" ht="14.5" thickBot="1" x14ac:dyDescent="0.35">
      <c r="B65" s="13">
        <v>17</v>
      </c>
      <c r="C65" s="14" t="s">
        <v>175</v>
      </c>
      <c r="D65" s="15">
        <v>472</v>
      </c>
      <c r="E65" s="16">
        <v>1.1515284588548147E-2</v>
      </c>
      <c r="F65" s="15">
        <v>552</v>
      </c>
      <c r="G65" s="16">
        <v>1.545742208283162E-2</v>
      </c>
      <c r="H65" s="17">
        <v>-0.14492753623188404</v>
      </c>
      <c r="I65" s="34">
        <v>-8</v>
      </c>
      <c r="J65" s="15">
        <v>332</v>
      </c>
      <c r="K65" s="17">
        <v>0.42168674698795172</v>
      </c>
      <c r="L65" s="34">
        <v>5</v>
      </c>
      <c r="M65" s="29"/>
      <c r="N65" s="29"/>
      <c r="O65" s="13">
        <v>17</v>
      </c>
      <c r="P65" s="14" t="s">
        <v>117</v>
      </c>
      <c r="Q65" s="15">
        <v>2570</v>
      </c>
      <c r="R65" s="16">
        <v>1.2473366692713515E-2</v>
      </c>
      <c r="S65" s="15">
        <v>1943</v>
      </c>
      <c r="T65" s="16">
        <v>1.0125223427151024E-2</v>
      </c>
      <c r="U65" s="17">
        <v>0.32269686052496138</v>
      </c>
      <c r="V65" s="34">
        <v>8</v>
      </c>
    </row>
    <row r="66" spans="2:22" ht="14.5" thickBot="1" x14ac:dyDescent="0.35">
      <c r="B66" s="18">
        <v>18</v>
      </c>
      <c r="C66" s="19" t="s">
        <v>36</v>
      </c>
      <c r="D66" s="20">
        <v>458</v>
      </c>
      <c r="E66" s="21">
        <v>1.1173729537192905E-2</v>
      </c>
      <c r="F66" s="20">
        <v>349</v>
      </c>
      <c r="G66" s="21">
        <v>9.7728991067178184E-3</v>
      </c>
      <c r="H66" s="22">
        <v>0.31232091690544417</v>
      </c>
      <c r="I66" s="35">
        <v>6</v>
      </c>
      <c r="J66" s="20">
        <v>422</v>
      </c>
      <c r="K66" s="22">
        <v>8.5308056872037907E-2</v>
      </c>
      <c r="L66" s="35">
        <v>-1</v>
      </c>
      <c r="M66" s="29"/>
      <c r="N66" s="29"/>
      <c r="O66" s="18">
        <v>18</v>
      </c>
      <c r="P66" s="19" t="s">
        <v>54</v>
      </c>
      <c r="Q66" s="20">
        <v>2258</v>
      </c>
      <c r="R66" s="21">
        <v>1.0959090269317944E-2</v>
      </c>
      <c r="S66" s="20">
        <v>1612</v>
      </c>
      <c r="T66" s="21">
        <v>8.4003397656034224E-3</v>
      </c>
      <c r="U66" s="22">
        <v>0.40074441687344908</v>
      </c>
      <c r="V66" s="35">
        <v>15</v>
      </c>
    </row>
    <row r="67" spans="2:22" ht="14.5" thickBot="1" x14ac:dyDescent="0.35">
      <c r="B67" s="13">
        <v>19</v>
      </c>
      <c r="C67" s="14" t="s">
        <v>47</v>
      </c>
      <c r="D67" s="15">
        <v>448</v>
      </c>
      <c r="E67" s="16">
        <v>1.0929761643367732E-2</v>
      </c>
      <c r="F67" s="15">
        <v>516</v>
      </c>
      <c r="G67" s="16">
        <v>1.4449329338299123E-2</v>
      </c>
      <c r="H67" s="17">
        <v>-0.13178294573643412</v>
      </c>
      <c r="I67" s="34">
        <v>-7</v>
      </c>
      <c r="J67" s="15">
        <v>559</v>
      </c>
      <c r="K67" s="17">
        <v>-0.19856887298747761</v>
      </c>
      <c r="L67" s="34">
        <v>-10</v>
      </c>
      <c r="O67" s="13">
        <v>19</v>
      </c>
      <c r="P67" s="14" t="s">
        <v>79</v>
      </c>
      <c r="Q67" s="15">
        <v>2116</v>
      </c>
      <c r="R67" s="16">
        <v>1.026990035866996E-2</v>
      </c>
      <c r="S67" s="15">
        <v>2451</v>
      </c>
      <c r="T67" s="16">
        <v>1.277247690167121E-2</v>
      </c>
      <c r="U67" s="17">
        <v>-0.13667890656874748</v>
      </c>
      <c r="V67" s="34">
        <v>-3</v>
      </c>
    </row>
    <row r="68" spans="2:22" ht="14.5" thickBot="1" x14ac:dyDescent="0.35">
      <c r="B68" s="18">
        <v>20</v>
      </c>
      <c r="C68" s="19" t="s">
        <v>174</v>
      </c>
      <c r="D68" s="20">
        <v>447</v>
      </c>
      <c r="E68" s="21">
        <v>1.0905364853985215E-2</v>
      </c>
      <c r="F68" s="20">
        <v>193</v>
      </c>
      <c r="G68" s="21">
        <v>5.4044972137436646E-3</v>
      </c>
      <c r="H68" s="22">
        <v>1.3160621761658029</v>
      </c>
      <c r="I68" s="35">
        <v>37</v>
      </c>
      <c r="J68" s="20">
        <v>233</v>
      </c>
      <c r="K68" s="22">
        <v>0.9184549356223175</v>
      </c>
      <c r="L68" s="35">
        <v>20</v>
      </c>
      <c r="O68" s="18">
        <v>20</v>
      </c>
      <c r="P68" s="19" t="s">
        <v>175</v>
      </c>
      <c r="Q68" s="20">
        <v>2071</v>
      </c>
      <c r="R68" s="21">
        <v>1.0051495105295599E-2</v>
      </c>
      <c r="S68" s="20">
        <v>2356</v>
      </c>
      <c r="T68" s="21">
        <v>1.2277419657420387E-2</v>
      </c>
      <c r="U68" s="22">
        <v>-0.12096774193548387</v>
      </c>
      <c r="V68" s="35">
        <v>-3</v>
      </c>
    </row>
    <row r="69" spans="2:22" ht="14.5" thickBot="1" x14ac:dyDescent="0.35">
      <c r="B69" s="70" t="s">
        <v>40</v>
      </c>
      <c r="C69" s="71"/>
      <c r="D69" s="23">
        <f>SUM(D49:D68)</f>
        <v>14145</v>
      </c>
      <c r="E69" s="24">
        <f>D69/D71</f>
        <v>0.34509258581570668</v>
      </c>
      <c r="F69" s="23">
        <f>SUM(F49:F68)</f>
        <v>11597</v>
      </c>
      <c r="G69" s="24">
        <f>F69/F71</f>
        <v>0.32474587662064908</v>
      </c>
      <c r="H69" s="25">
        <f>D69/F69-1</f>
        <v>0.21971199448133127</v>
      </c>
      <c r="I69" s="36"/>
      <c r="J69" s="23">
        <f>SUM(J49:J68)</f>
        <v>11589</v>
      </c>
      <c r="K69" s="24">
        <f>D69/J69-1</f>
        <v>0.22055397359565099</v>
      </c>
      <c r="L69" s="23"/>
      <c r="O69" s="70" t="s">
        <v>40</v>
      </c>
      <c r="P69" s="71"/>
      <c r="Q69" s="23">
        <f>SUM(Q49:Q68)</f>
        <v>75606</v>
      </c>
      <c r="R69" s="24">
        <f>Q69/Q71</f>
        <v>0.36694994636937667</v>
      </c>
      <c r="S69" s="23">
        <f>SUM(S49:S68)</f>
        <v>67590</v>
      </c>
      <c r="T69" s="24">
        <f>S69/S71</f>
        <v>0.35222020146224275</v>
      </c>
      <c r="U69" s="25">
        <f>Q69/S69-1</f>
        <v>0.11859742565468268</v>
      </c>
      <c r="V69" s="36"/>
    </row>
    <row r="70" spans="2:22" ht="14.5" thickBot="1" x14ac:dyDescent="0.35">
      <c r="B70" s="70" t="s">
        <v>12</v>
      </c>
      <c r="C70" s="71"/>
      <c r="D70" s="23">
        <f>D71-SUM(D49:D68)</f>
        <v>26844</v>
      </c>
      <c r="E70" s="24">
        <f>D70/D71</f>
        <v>0.65490741418429332</v>
      </c>
      <c r="F70" s="23">
        <f>F71-SUM(F49:F68)</f>
        <v>24114</v>
      </c>
      <c r="G70" s="24">
        <f>F70/F71</f>
        <v>0.67525412337935087</v>
      </c>
      <c r="H70" s="25">
        <f>D70/F70-1</f>
        <v>0.11321224185120671</v>
      </c>
      <c r="I70" s="36"/>
      <c r="J70" s="23">
        <f>J71-SUM(J49:J68)</f>
        <v>21069</v>
      </c>
      <c r="K70" s="24">
        <f>D70/J70-1</f>
        <v>0.27409938772604292</v>
      </c>
      <c r="L70" s="41"/>
      <c r="O70" s="70" t="s">
        <v>12</v>
      </c>
      <c r="P70" s="71"/>
      <c r="Q70" s="23">
        <f>Q71-SUM(Q49:Q68)</f>
        <v>130433</v>
      </c>
      <c r="R70" s="24">
        <f>Q70/Q71</f>
        <v>0.63305005363062328</v>
      </c>
      <c r="S70" s="23">
        <f>S71-SUM(S49:S68)</f>
        <v>124307</v>
      </c>
      <c r="T70" s="24">
        <f>S70/S71</f>
        <v>0.64777979853775725</v>
      </c>
      <c r="U70" s="25">
        <f>Q70/S70-1</f>
        <v>4.9281215056272032E-2</v>
      </c>
      <c r="V70" s="36"/>
    </row>
    <row r="71" spans="2:22" ht="14.5" thickBot="1" x14ac:dyDescent="0.35">
      <c r="B71" s="66" t="s">
        <v>34</v>
      </c>
      <c r="C71" s="67"/>
      <c r="D71" s="26">
        <v>40989</v>
      </c>
      <c r="E71" s="27">
        <v>1</v>
      </c>
      <c r="F71" s="26">
        <v>35711</v>
      </c>
      <c r="G71" s="27">
        <v>1</v>
      </c>
      <c r="H71" s="28">
        <v>0.14779759737895892</v>
      </c>
      <c r="I71" s="38"/>
      <c r="J71" s="26">
        <v>32658</v>
      </c>
      <c r="K71" s="28">
        <v>0.25509829138342832</v>
      </c>
      <c r="L71" s="26"/>
      <c r="M71" s="29"/>
      <c r="O71" s="66" t="s">
        <v>34</v>
      </c>
      <c r="P71" s="67"/>
      <c r="Q71" s="26">
        <v>206039</v>
      </c>
      <c r="R71" s="27">
        <v>1</v>
      </c>
      <c r="S71" s="26">
        <v>191897</v>
      </c>
      <c r="T71" s="27">
        <v>1</v>
      </c>
      <c r="U71" s="28">
        <v>7.3695784717843438E-2</v>
      </c>
      <c r="V71" s="38"/>
    </row>
    <row r="72" spans="2:22" x14ac:dyDescent="0.3">
      <c r="B72" s="30" t="s">
        <v>61</v>
      </c>
      <c r="O72" s="30" t="s">
        <v>61</v>
      </c>
    </row>
    <row r="73" spans="2:22" x14ac:dyDescent="0.3">
      <c r="B73" s="31" t="s">
        <v>60</v>
      </c>
      <c r="O73" s="31" t="s">
        <v>60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65" priority="37" operator="equal">
      <formula>0</formula>
    </cfRule>
  </conditionalFormatting>
  <conditionalFormatting sqref="D49:H68">
    <cfRule type="cellIs" dxfId="64" priority="23" operator="equal">
      <formula>0</formula>
    </cfRule>
  </conditionalFormatting>
  <conditionalFormatting sqref="H12:H33">
    <cfRule type="cellIs" dxfId="63" priority="39" operator="lessThan">
      <formula>0</formula>
    </cfRule>
  </conditionalFormatting>
  <conditionalFormatting sqref="H49:H70">
    <cfRule type="cellIs" dxfId="62" priority="25" operator="lessThan">
      <formula>0</formula>
    </cfRule>
  </conditionalFormatting>
  <conditionalFormatting sqref="I12:I31">
    <cfRule type="cellIs" dxfId="61" priority="42" operator="lessThan">
      <formula>0</formula>
    </cfRule>
    <cfRule type="cellIs" dxfId="60" priority="43" operator="equal">
      <formula>0</formula>
    </cfRule>
    <cfRule type="cellIs" dxfId="59" priority="44" operator="greaterThan">
      <formula>0</formula>
    </cfRule>
  </conditionalFormatting>
  <conditionalFormatting sqref="I49:I68">
    <cfRule type="cellIs" dxfId="58" priority="28" operator="lessThan">
      <formula>0</formula>
    </cfRule>
    <cfRule type="cellIs" dxfId="57" priority="29" operator="equal">
      <formula>0</formula>
    </cfRule>
    <cfRule type="cellIs" dxfId="56" priority="30" operator="greaterThan">
      <formula>0</formula>
    </cfRule>
  </conditionalFormatting>
  <conditionalFormatting sqref="J12:K31">
    <cfRule type="cellIs" dxfId="55" priority="34" operator="equal">
      <formula>0</formula>
    </cfRule>
  </conditionalFormatting>
  <conditionalFormatting sqref="J49:K68">
    <cfRule type="cellIs" dxfId="54" priority="20" operator="equal">
      <formula>0</formula>
    </cfRule>
  </conditionalFormatting>
  <conditionalFormatting sqref="K12:L31">
    <cfRule type="cellIs" dxfId="53" priority="31" operator="lessThan">
      <formula>0</formula>
    </cfRule>
  </conditionalFormatting>
  <conditionalFormatting sqref="K49:L68">
    <cfRule type="cellIs" dxfId="52" priority="17" operator="lessThan">
      <formula>0</formula>
    </cfRule>
  </conditionalFormatting>
  <conditionalFormatting sqref="L12:L31">
    <cfRule type="cellIs" dxfId="51" priority="32" operator="equal">
      <formula>0</formula>
    </cfRule>
    <cfRule type="cellIs" dxfId="50" priority="33" operator="greaterThan">
      <formula>0</formula>
    </cfRule>
  </conditionalFormatting>
  <conditionalFormatting sqref="L49:L68">
    <cfRule type="cellIs" dxfId="49" priority="18" operator="equal">
      <formula>0</formula>
    </cfRule>
    <cfRule type="cellIs" dxfId="48" priority="19" operator="greaterThan">
      <formula>0</formula>
    </cfRule>
  </conditionalFormatting>
  <conditionalFormatting sqref="Q12:U31">
    <cfRule type="cellIs" dxfId="47" priority="9" operator="equal">
      <formula>0</formula>
    </cfRule>
  </conditionalFormatting>
  <conditionalFormatting sqref="Q49:U68">
    <cfRule type="cellIs" dxfId="46" priority="1" operator="equal">
      <formula>0</formula>
    </cfRule>
  </conditionalFormatting>
  <conditionalFormatting sqref="U12:U33">
    <cfRule type="cellIs" dxfId="45" priority="11" operator="lessThan">
      <formula>0</formula>
    </cfRule>
  </conditionalFormatting>
  <conditionalFormatting sqref="U49:U70">
    <cfRule type="cellIs" dxfId="44" priority="3" operator="lessThan">
      <formula>0</formula>
    </cfRule>
  </conditionalFormatting>
  <conditionalFormatting sqref="V12:V31">
    <cfRule type="cellIs" dxfId="43" priority="14" operator="lessThan">
      <formula>0</formula>
    </cfRule>
    <cfRule type="cellIs" dxfId="42" priority="15" operator="equal">
      <formula>0</formula>
    </cfRule>
    <cfRule type="cellIs" dxfId="41" priority="16" operator="greaterThan">
      <formula>0</formula>
    </cfRule>
  </conditionalFormatting>
  <conditionalFormatting sqref="V49:V68">
    <cfRule type="cellIs" dxfId="40" priority="6" operator="lessThan">
      <formula>0</formula>
    </cfRule>
    <cfRule type="cellIs" dxfId="39" priority="7" operator="equal">
      <formula>0</formula>
    </cfRule>
    <cfRule type="cellIs" dxfId="38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topLeftCell="C32" workbookViewId="0">
      <selection activeCell="Q41" sqref="Q41:V42"/>
    </sheetView>
  </sheetViews>
  <sheetFormatPr defaultColWidth="9.1796875" defaultRowHeight="14" x14ac:dyDescent="0.3"/>
  <cols>
    <col min="1" max="1" width="2" style="4" customWidth="1"/>
    <col min="2" max="2" width="8.1796875" style="4" customWidth="1"/>
    <col min="3" max="3" width="19.1796875" style="4" customWidth="1"/>
    <col min="4" max="12" width="10.1796875" style="4" customWidth="1"/>
    <col min="13" max="14" width="4.453125" style="4" customWidth="1"/>
    <col min="15" max="15" width="13.1796875" style="4" customWidth="1"/>
    <col min="16" max="16" width="19.1796875" style="4" customWidth="1"/>
    <col min="17" max="17" width="10.453125" style="4" customWidth="1"/>
    <col min="18" max="22" width="10.54296875" style="4" customWidth="1"/>
    <col min="23" max="23" width="11.81640625" style="4" customWidth="1"/>
    <col min="24" max="16384" width="9.1796875" style="4"/>
  </cols>
  <sheetData>
    <row r="1" spans="2:22" x14ac:dyDescent="0.3">
      <c r="B1" s="4" t="s">
        <v>3</v>
      </c>
      <c r="D1" s="2"/>
      <c r="O1" s="39"/>
      <c r="V1" s="44">
        <v>46206</v>
      </c>
    </row>
    <row r="2" spans="2:22" ht="14.5" customHeight="1" x14ac:dyDescent="0.35">
      <c r="B2" s="46" t="s">
        <v>156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/>
      <c r="N2" s="32"/>
      <c r="O2" s="46" t="s">
        <v>128</v>
      </c>
      <c r="P2" s="46"/>
      <c r="Q2" s="46"/>
      <c r="R2" s="46"/>
      <c r="S2" s="46"/>
      <c r="T2" s="46"/>
      <c r="U2" s="46"/>
      <c r="V2" s="46"/>
    </row>
    <row r="3" spans="2:22" ht="14.5" customHeight="1" x14ac:dyDescent="0.35">
      <c r="B3" s="65" t="s">
        <v>157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/>
      <c r="N3" s="32"/>
      <c r="O3" s="65" t="s">
        <v>129</v>
      </c>
      <c r="P3" s="65"/>
      <c r="Q3" s="65"/>
      <c r="R3" s="65"/>
      <c r="S3" s="65"/>
      <c r="T3" s="65"/>
      <c r="U3" s="65"/>
      <c r="V3" s="65"/>
    </row>
    <row r="4" spans="2:22" ht="14.5" customHeight="1" thickBot="1" x14ac:dyDescent="0.4">
      <c r="B4" s="33"/>
      <c r="C4" s="33"/>
      <c r="D4" s="33"/>
      <c r="E4" s="33"/>
      <c r="F4" s="33"/>
      <c r="G4" s="33"/>
      <c r="H4" s="33"/>
      <c r="I4" s="33"/>
      <c r="J4" s="33"/>
      <c r="K4" s="29"/>
      <c r="L4" s="6" t="s">
        <v>4</v>
      </c>
      <c r="M4"/>
      <c r="O4" s="33"/>
      <c r="P4" s="33"/>
      <c r="Q4" s="33"/>
      <c r="R4" s="33"/>
      <c r="S4" s="33"/>
      <c r="T4" s="33"/>
      <c r="U4" s="29"/>
      <c r="V4" s="6" t="s">
        <v>4</v>
      </c>
    </row>
    <row r="5" spans="2:22" ht="14.5" x14ac:dyDescent="0.35">
      <c r="B5" s="47" t="s">
        <v>0</v>
      </c>
      <c r="C5" s="47" t="s">
        <v>1</v>
      </c>
      <c r="D5" s="49" t="s">
        <v>150</v>
      </c>
      <c r="E5" s="50"/>
      <c r="F5" s="50"/>
      <c r="G5" s="50"/>
      <c r="H5" s="50"/>
      <c r="I5" s="51"/>
      <c r="J5" s="49" t="s">
        <v>147</v>
      </c>
      <c r="K5" s="50"/>
      <c r="L5" s="51"/>
      <c r="M5"/>
      <c r="O5" s="47" t="s">
        <v>0</v>
      </c>
      <c r="P5" s="47" t="s">
        <v>1</v>
      </c>
      <c r="Q5" s="49" t="s">
        <v>160</v>
      </c>
      <c r="R5" s="50"/>
      <c r="S5" s="50"/>
      <c r="T5" s="50"/>
      <c r="U5" s="50"/>
      <c r="V5" s="51"/>
    </row>
    <row r="6" spans="2:22" ht="14.5" customHeight="1" thickBot="1" x14ac:dyDescent="0.4">
      <c r="B6" s="48"/>
      <c r="C6" s="48"/>
      <c r="D6" s="52" t="s">
        <v>151</v>
      </c>
      <c r="E6" s="53"/>
      <c r="F6" s="53"/>
      <c r="G6" s="53"/>
      <c r="H6" s="53"/>
      <c r="I6" s="54"/>
      <c r="J6" s="52" t="s">
        <v>148</v>
      </c>
      <c r="K6" s="53"/>
      <c r="L6" s="54"/>
      <c r="M6"/>
      <c r="O6" s="48"/>
      <c r="P6" s="48"/>
      <c r="Q6" s="52" t="s">
        <v>155</v>
      </c>
      <c r="R6" s="53"/>
      <c r="S6" s="53"/>
      <c r="T6" s="53"/>
      <c r="U6" s="53"/>
      <c r="V6" s="54"/>
    </row>
    <row r="7" spans="2:22" ht="14.5" customHeight="1" x14ac:dyDescent="0.35">
      <c r="B7" s="48"/>
      <c r="C7" s="48"/>
      <c r="D7" s="55">
        <v>2026</v>
      </c>
      <c r="E7" s="56"/>
      <c r="F7" s="55">
        <v>2025</v>
      </c>
      <c r="G7" s="56"/>
      <c r="H7" s="59" t="s">
        <v>5</v>
      </c>
      <c r="I7" s="59" t="s">
        <v>42</v>
      </c>
      <c r="J7" s="59">
        <v>2026</v>
      </c>
      <c r="K7" s="59" t="s">
        <v>152</v>
      </c>
      <c r="L7" s="72" t="s">
        <v>158</v>
      </c>
      <c r="M7"/>
      <c r="O7" s="48"/>
      <c r="P7" s="48"/>
      <c r="Q7" s="55">
        <v>2026</v>
      </c>
      <c r="R7" s="56"/>
      <c r="S7" s="55">
        <v>2026</v>
      </c>
      <c r="T7" s="56"/>
      <c r="U7" s="59" t="s">
        <v>5</v>
      </c>
      <c r="V7" s="59" t="s">
        <v>56</v>
      </c>
    </row>
    <row r="8" spans="2:22" ht="14.5" customHeight="1" thickBot="1" x14ac:dyDescent="0.4">
      <c r="B8" s="61" t="s">
        <v>6</v>
      </c>
      <c r="C8" s="61" t="s">
        <v>7</v>
      </c>
      <c r="D8" s="57"/>
      <c r="E8" s="58"/>
      <c r="F8" s="57"/>
      <c r="G8" s="58"/>
      <c r="H8" s="60"/>
      <c r="I8" s="60"/>
      <c r="J8" s="60"/>
      <c r="K8" s="60"/>
      <c r="L8" s="73"/>
      <c r="M8"/>
      <c r="O8" s="61" t="s">
        <v>6</v>
      </c>
      <c r="P8" s="61" t="s">
        <v>7</v>
      </c>
      <c r="Q8" s="57"/>
      <c r="R8" s="58"/>
      <c r="S8" s="57"/>
      <c r="T8" s="58"/>
      <c r="U8" s="60"/>
      <c r="V8" s="60"/>
    </row>
    <row r="9" spans="2:22" ht="14.5" customHeight="1" x14ac:dyDescent="0.35">
      <c r="B9" s="61"/>
      <c r="C9" s="61"/>
      <c r="D9" s="7" t="s">
        <v>8</v>
      </c>
      <c r="E9" s="8" t="s">
        <v>2</v>
      </c>
      <c r="F9" s="7" t="s">
        <v>8</v>
      </c>
      <c r="G9" s="8" t="s">
        <v>2</v>
      </c>
      <c r="H9" s="63" t="s">
        <v>9</v>
      </c>
      <c r="I9" s="63" t="s">
        <v>43</v>
      </c>
      <c r="J9" s="63" t="s">
        <v>8</v>
      </c>
      <c r="K9" s="63" t="s">
        <v>153</v>
      </c>
      <c r="L9" s="68" t="s">
        <v>159</v>
      </c>
      <c r="M9"/>
      <c r="O9" s="61"/>
      <c r="P9" s="61"/>
      <c r="Q9" s="7" t="s">
        <v>8</v>
      </c>
      <c r="R9" s="8" t="s">
        <v>2</v>
      </c>
      <c r="S9" s="7" t="s">
        <v>8</v>
      </c>
      <c r="T9" s="8" t="s">
        <v>2</v>
      </c>
      <c r="U9" s="63" t="s">
        <v>9</v>
      </c>
      <c r="V9" s="63" t="s">
        <v>57</v>
      </c>
    </row>
    <row r="10" spans="2:22" ht="14.5" customHeight="1" thickBot="1" x14ac:dyDescent="0.4">
      <c r="B10" s="62"/>
      <c r="C10" s="62"/>
      <c r="D10" s="10" t="s">
        <v>10</v>
      </c>
      <c r="E10" s="11" t="s">
        <v>11</v>
      </c>
      <c r="F10" s="10" t="s">
        <v>10</v>
      </c>
      <c r="G10" s="11" t="s">
        <v>11</v>
      </c>
      <c r="H10" s="64"/>
      <c r="I10" s="64"/>
      <c r="J10" s="64" t="s">
        <v>10</v>
      </c>
      <c r="K10" s="64"/>
      <c r="L10" s="69"/>
      <c r="M10"/>
      <c r="O10" s="62"/>
      <c r="P10" s="62"/>
      <c r="Q10" s="10" t="s">
        <v>10</v>
      </c>
      <c r="R10" s="11" t="s">
        <v>11</v>
      </c>
      <c r="S10" s="10" t="s">
        <v>10</v>
      </c>
      <c r="T10" s="11" t="s">
        <v>11</v>
      </c>
      <c r="U10" s="64"/>
      <c r="V10" s="64"/>
    </row>
    <row r="11" spans="2:22" ht="14.5" customHeight="1" thickBot="1" x14ac:dyDescent="0.4">
      <c r="B11" s="13">
        <v>1</v>
      </c>
      <c r="C11" s="14" t="s">
        <v>24</v>
      </c>
      <c r="D11" s="15">
        <v>1820</v>
      </c>
      <c r="E11" s="16">
        <v>0.24386975747018624</v>
      </c>
      <c r="F11" s="15">
        <v>879</v>
      </c>
      <c r="G11" s="16">
        <v>0.14775592536560767</v>
      </c>
      <c r="H11" s="17">
        <v>1.0705346985210467</v>
      </c>
      <c r="I11" s="34">
        <v>1</v>
      </c>
      <c r="J11" s="15">
        <v>1008</v>
      </c>
      <c r="K11" s="17">
        <v>0.80555555555555558</v>
      </c>
      <c r="L11" s="34">
        <v>1</v>
      </c>
      <c r="M11"/>
      <c r="O11" s="13">
        <v>1</v>
      </c>
      <c r="P11" s="14" t="s">
        <v>24</v>
      </c>
      <c r="Q11" s="15">
        <v>7050</v>
      </c>
      <c r="R11" s="16">
        <v>0.18641423623046616</v>
      </c>
      <c r="S11" s="15">
        <v>4906</v>
      </c>
      <c r="T11" s="16">
        <v>0.14835646678157791</v>
      </c>
      <c r="U11" s="17">
        <v>0.43701589889930692</v>
      </c>
      <c r="V11" s="34">
        <v>2</v>
      </c>
    </row>
    <row r="12" spans="2:22" ht="14.5" customHeight="1" thickBot="1" x14ac:dyDescent="0.4">
      <c r="B12" s="18">
        <v>2</v>
      </c>
      <c r="C12" s="19" t="s">
        <v>19</v>
      </c>
      <c r="D12" s="20">
        <v>939</v>
      </c>
      <c r="E12" s="21">
        <v>0.12582071552994775</v>
      </c>
      <c r="F12" s="20">
        <v>854</v>
      </c>
      <c r="G12" s="21">
        <v>0.14355353840981677</v>
      </c>
      <c r="H12" s="22">
        <v>9.9531615925058547E-2</v>
      </c>
      <c r="I12" s="35">
        <v>1</v>
      </c>
      <c r="J12" s="20">
        <v>1221</v>
      </c>
      <c r="K12" s="22">
        <v>-0.23095823095823098</v>
      </c>
      <c r="L12" s="35">
        <v>-1</v>
      </c>
      <c r="M12"/>
      <c r="O12" s="18">
        <v>2</v>
      </c>
      <c r="P12" s="19" t="s">
        <v>19</v>
      </c>
      <c r="Q12" s="20">
        <v>5836</v>
      </c>
      <c r="R12" s="21">
        <v>0.15431396916893625</v>
      </c>
      <c r="S12" s="20">
        <v>5557</v>
      </c>
      <c r="T12" s="21">
        <v>0.16804257764069067</v>
      </c>
      <c r="U12" s="22">
        <v>5.0206946193989577E-2</v>
      </c>
      <c r="V12" s="35">
        <v>-1</v>
      </c>
    </row>
    <row r="13" spans="2:22" ht="14.5" customHeight="1" thickBot="1" x14ac:dyDescent="0.4">
      <c r="B13" s="13">
        <v>3</v>
      </c>
      <c r="C13" s="14" t="s">
        <v>21</v>
      </c>
      <c r="D13" s="15">
        <v>855</v>
      </c>
      <c r="E13" s="16">
        <v>0.114565188262093</v>
      </c>
      <c r="F13" s="15">
        <v>966</v>
      </c>
      <c r="G13" s="16">
        <v>0.16238023197175996</v>
      </c>
      <c r="H13" s="17">
        <v>-0.1149068322981367</v>
      </c>
      <c r="I13" s="34">
        <v>-2</v>
      </c>
      <c r="J13" s="15">
        <v>834</v>
      </c>
      <c r="K13" s="17">
        <v>2.5179856115107979E-2</v>
      </c>
      <c r="L13" s="34">
        <v>0</v>
      </c>
      <c r="M13"/>
      <c r="O13" s="13">
        <v>3</v>
      </c>
      <c r="P13" s="14" t="s">
        <v>21</v>
      </c>
      <c r="Q13" s="15">
        <v>5363</v>
      </c>
      <c r="R13" s="16">
        <v>0.14180702821333191</v>
      </c>
      <c r="S13" s="15">
        <v>5535</v>
      </c>
      <c r="T13" s="16">
        <v>0.16737730200489884</v>
      </c>
      <c r="U13" s="17">
        <v>-3.107497741644083E-2</v>
      </c>
      <c r="V13" s="34">
        <v>-1</v>
      </c>
    </row>
    <row r="14" spans="2:22" ht="14.5" customHeight="1" thickBot="1" x14ac:dyDescent="0.4">
      <c r="B14" s="18">
        <v>4</v>
      </c>
      <c r="C14" s="19" t="s">
        <v>18</v>
      </c>
      <c r="D14" s="20">
        <v>797</v>
      </c>
      <c r="E14" s="21">
        <v>0.10679351467238377</v>
      </c>
      <c r="F14" s="20">
        <v>641</v>
      </c>
      <c r="G14" s="21">
        <v>0.10774920154647839</v>
      </c>
      <c r="H14" s="22">
        <v>0.2433697347893915</v>
      </c>
      <c r="I14" s="35">
        <v>1</v>
      </c>
      <c r="J14" s="20">
        <v>695</v>
      </c>
      <c r="K14" s="22">
        <v>0.14676258992805757</v>
      </c>
      <c r="L14" s="35">
        <v>0</v>
      </c>
      <c r="M14"/>
      <c r="O14" s="18">
        <v>4</v>
      </c>
      <c r="P14" s="19" t="s">
        <v>18</v>
      </c>
      <c r="Q14" s="20">
        <v>4285</v>
      </c>
      <c r="R14" s="21">
        <v>0.1133028371982337</v>
      </c>
      <c r="S14" s="20">
        <v>3524</v>
      </c>
      <c r="T14" s="21">
        <v>0.10656506093320028</v>
      </c>
      <c r="U14" s="22">
        <v>0.21594778660612945</v>
      </c>
      <c r="V14" s="35">
        <v>0</v>
      </c>
    </row>
    <row r="15" spans="2:22" ht="14.5" customHeight="1" thickBot="1" x14ac:dyDescent="0.4">
      <c r="B15" s="13">
        <v>5</v>
      </c>
      <c r="C15" s="14" t="s">
        <v>26</v>
      </c>
      <c r="D15" s="15">
        <v>726</v>
      </c>
      <c r="E15" s="16">
        <v>9.7279914243601773E-2</v>
      </c>
      <c r="F15" s="15">
        <v>663</v>
      </c>
      <c r="G15" s="16">
        <v>0.11144730206757439</v>
      </c>
      <c r="H15" s="17">
        <v>9.5022624434389247E-2</v>
      </c>
      <c r="I15" s="34">
        <v>-1</v>
      </c>
      <c r="J15" s="15">
        <v>620</v>
      </c>
      <c r="K15" s="17">
        <v>0.17096774193548381</v>
      </c>
      <c r="L15" s="34">
        <v>0</v>
      </c>
      <c r="M15"/>
      <c r="O15" s="13">
        <v>5</v>
      </c>
      <c r="P15" s="14" t="s">
        <v>26</v>
      </c>
      <c r="Q15" s="15">
        <v>4016</v>
      </c>
      <c r="R15" s="16">
        <v>0.1061900103122769</v>
      </c>
      <c r="S15" s="15">
        <v>3339</v>
      </c>
      <c r="T15" s="16">
        <v>0.10097069763222354</v>
      </c>
      <c r="U15" s="17">
        <v>0.20275531596286323</v>
      </c>
      <c r="V15" s="34">
        <v>0</v>
      </c>
    </row>
    <row r="16" spans="2:22" ht="14.5" customHeight="1" thickBot="1" x14ac:dyDescent="0.4">
      <c r="B16" s="18">
        <v>6</v>
      </c>
      <c r="C16" s="19" t="s">
        <v>31</v>
      </c>
      <c r="D16" s="20">
        <v>447</v>
      </c>
      <c r="E16" s="21">
        <v>5.9895484389655633E-2</v>
      </c>
      <c r="F16" s="20">
        <v>376</v>
      </c>
      <c r="G16" s="21">
        <v>6.3203899815094972E-2</v>
      </c>
      <c r="H16" s="22">
        <v>0.18882978723404253</v>
      </c>
      <c r="I16" s="35">
        <v>1</v>
      </c>
      <c r="J16" s="20">
        <v>428</v>
      </c>
      <c r="K16" s="22">
        <v>4.4392523364485958E-2</v>
      </c>
      <c r="L16" s="35">
        <v>0</v>
      </c>
      <c r="M16"/>
      <c r="O16" s="18">
        <v>6</v>
      </c>
      <c r="P16" s="19" t="s">
        <v>31</v>
      </c>
      <c r="Q16" s="20">
        <v>2491</v>
      </c>
      <c r="R16" s="21">
        <v>6.5866363468098044E-2</v>
      </c>
      <c r="S16" s="20">
        <v>2487</v>
      </c>
      <c r="T16" s="21">
        <v>7.5206386646103601E-2</v>
      </c>
      <c r="U16" s="22">
        <v>1.6083634901487009E-3</v>
      </c>
      <c r="V16" s="35">
        <v>0</v>
      </c>
    </row>
    <row r="17" spans="2:22" ht="14.5" customHeight="1" thickBot="1" x14ac:dyDescent="0.4">
      <c r="B17" s="13">
        <v>7</v>
      </c>
      <c r="C17" s="14" t="s">
        <v>44</v>
      </c>
      <c r="D17" s="15">
        <v>443</v>
      </c>
      <c r="E17" s="16">
        <v>5.9359506900710172E-2</v>
      </c>
      <c r="F17" s="15">
        <v>524</v>
      </c>
      <c r="G17" s="16">
        <v>8.8082030593377034E-2</v>
      </c>
      <c r="H17" s="17">
        <v>-0.15458015267175573</v>
      </c>
      <c r="I17" s="34">
        <v>-1</v>
      </c>
      <c r="J17" s="15">
        <v>290</v>
      </c>
      <c r="K17" s="17">
        <v>0.52758620689655178</v>
      </c>
      <c r="L17" s="34">
        <v>0</v>
      </c>
      <c r="M17"/>
      <c r="O17" s="13">
        <v>7</v>
      </c>
      <c r="P17" s="14" t="s">
        <v>44</v>
      </c>
      <c r="Q17" s="15">
        <v>1889</v>
      </c>
      <c r="R17" s="16">
        <v>4.9948438615510724E-2</v>
      </c>
      <c r="S17" s="15">
        <v>2135</v>
      </c>
      <c r="T17" s="16">
        <v>6.456197647343434E-2</v>
      </c>
      <c r="U17" s="17">
        <v>-0.11522248243559718</v>
      </c>
      <c r="V17" s="34">
        <v>0</v>
      </c>
    </row>
    <row r="18" spans="2:22" ht="14.5" customHeight="1" thickBot="1" x14ac:dyDescent="0.4">
      <c r="B18" s="18">
        <v>8</v>
      </c>
      <c r="C18" s="19" t="s">
        <v>20</v>
      </c>
      <c r="D18" s="20">
        <v>356</v>
      </c>
      <c r="E18" s="21">
        <v>4.7701996516146324E-2</v>
      </c>
      <c r="F18" s="20">
        <v>227</v>
      </c>
      <c r="G18" s="21">
        <v>3.8157673558581275E-2</v>
      </c>
      <c r="H18" s="22">
        <v>0.56828193832599116</v>
      </c>
      <c r="I18" s="35">
        <v>0</v>
      </c>
      <c r="J18" s="20">
        <v>277</v>
      </c>
      <c r="K18" s="22">
        <v>0.28519855595667876</v>
      </c>
      <c r="L18" s="35">
        <v>0</v>
      </c>
      <c r="M18"/>
      <c r="O18" s="18">
        <v>8</v>
      </c>
      <c r="P18" s="19" t="s">
        <v>20</v>
      </c>
      <c r="Q18" s="20">
        <v>1755</v>
      </c>
      <c r="R18" s="21">
        <v>4.6405246040350089E-2</v>
      </c>
      <c r="S18" s="20">
        <v>1567</v>
      </c>
      <c r="T18" s="21">
        <v>4.7385769149354377E-2</v>
      </c>
      <c r="U18" s="22">
        <v>0.11997447351627311</v>
      </c>
      <c r="V18" s="35">
        <v>0</v>
      </c>
    </row>
    <row r="19" spans="2:22" ht="14.5" customHeight="1" thickBot="1" x14ac:dyDescent="0.4">
      <c r="B19" s="13">
        <v>9</v>
      </c>
      <c r="C19" s="14" t="s">
        <v>27</v>
      </c>
      <c r="D19" s="15">
        <v>213</v>
      </c>
      <c r="E19" s="16">
        <v>2.8540801286345972E-2</v>
      </c>
      <c r="F19" s="15">
        <v>169</v>
      </c>
      <c r="G19" s="16">
        <v>2.8408135821146412E-2</v>
      </c>
      <c r="H19" s="17">
        <v>0.26035502958579881</v>
      </c>
      <c r="I19" s="34">
        <v>1</v>
      </c>
      <c r="J19" s="15">
        <v>214</v>
      </c>
      <c r="K19" s="17">
        <v>-4.6728971962616273E-3</v>
      </c>
      <c r="L19" s="34">
        <v>0</v>
      </c>
      <c r="M19"/>
      <c r="O19" s="13">
        <v>9</v>
      </c>
      <c r="P19" s="14" t="s">
        <v>27</v>
      </c>
      <c r="Q19" s="15">
        <v>1108</v>
      </c>
      <c r="R19" s="16">
        <v>2.9297443084164043E-2</v>
      </c>
      <c r="S19" s="15">
        <v>1026</v>
      </c>
      <c r="T19" s="16">
        <v>3.1026036469200761E-2</v>
      </c>
      <c r="U19" s="17">
        <v>7.9922027290448394E-2</v>
      </c>
      <c r="V19" s="34">
        <v>0</v>
      </c>
    </row>
    <row r="20" spans="2:22" ht="14.5" customHeight="1" thickBot="1" x14ac:dyDescent="0.4">
      <c r="B20" s="18">
        <v>10</v>
      </c>
      <c r="C20" s="19" t="s">
        <v>28</v>
      </c>
      <c r="D20" s="20">
        <v>172</v>
      </c>
      <c r="E20" s="21">
        <v>2.3047032024654964E-2</v>
      </c>
      <c r="F20" s="20">
        <v>182</v>
      </c>
      <c r="G20" s="21">
        <v>3.0593377038157673E-2</v>
      </c>
      <c r="H20" s="22">
        <v>-5.4945054945054972E-2</v>
      </c>
      <c r="I20" s="35">
        <v>-1</v>
      </c>
      <c r="J20" s="20">
        <v>115</v>
      </c>
      <c r="K20" s="22">
        <v>0.4956521739130435</v>
      </c>
      <c r="L20" s="35">
        <v>0</v>
      </c>
      <c r="M20"/>
      <c r="O20" s="18">
        <v>10</v>
      </c>
      <c r="P20" s="19" t="s">
        <v>28</v>
      </c>
      <c r="Q20" s="20">
        <v>967</v>
      </c>
      <c r="R20" s="21">
        <v>2.5569158359554721E-2</v>
      </c>
      <c r="S20" s="20">
        <v>890</v>
      </c>
      <c r="T20" s="21">
        <v>2.6913423447942182E-2</v>
      </c>
      <c r="U20" s="22">
        <v>8.6516853932584237E-2</v>
      </c>
      <c r="V20" s="35">
        <v>0</v>
      </c>
    </row>
    <row r="21" spans="2:22" ht="14.5" customHeight="1" thickBot="1" x14ac:dyDescent="0.4">
      <c r="B21" s="13">
        <v>11</v>
      </c>
      <c r="C21" s="14" t="s">
        <v>86</v>
      </c>
      <c r="D21" s="15">
        <v>134</v>
      </c>
      <c r="E21" s="16">
        <v>1.7955245879673055E-2</v>
      </c>
      <c r="F21" s="15">
        <v>26</v>
      </c>
      <c r="G21" s="16">
        <v>4.3704824340225247E-3</v>
      </c>
      <c r="H21" s="17">
        <v>4.1538461538461542</v>
      </c>
      <c r="I21" s="34">
        <v>3</v>
      </c>
      <c r="J21" s="15">
        <v>90</v>
      </c>
      <c r="K21" s="17">
        <v>0.48888888888888893</v>
      </c>
      <c r="L21" s="34">
        <v>0</v>
      </c>
      <c r="M21"/>
      <c r="O21" s="13">
        <v>11</v>
      </c>
      <c r="P21" s="14" t="s">
        <v>48</v>
      </c>
      <c r="Q21" s="15">
        <v>483</v>
      </c>
      <c r="R21" s="16">
        <v>1.2771358311959597E-2</v>
      </c>
      <c r="S21" s="15">
        <v>550</v>
      </c>
      <c r="T21" s="16">
        <v>1.663189089479573E-2</v>
      </c>
      <c r="U21" s="17">
        <v>-0.12181818181818183</v>
      </c>
      <c r="V21" s="34">
        <v>0</v>
      </c>
    </row>
    <row r="22" spans="2:22" ht="14.5" customHeight="1" thickBot="1" x14ac:dyDescent="0.4">
      <c r="B22" s="18">
        <v>12</v>
      </c>
      <c r="C22" s="19" t="s">
        <v>48</v>
      </c>
      <c r="D22" s="20">
        <v>102</v>
      </c>
      <c r="E22" s="21">
        <v>1.366742596810934E-2</v>
      </c>
      <c r="F22" s="20">
        <v>142</v>
      </c>
      <c r="G22" s="21">
        <v>2.3869557908892249E-2</v>
      </c>
      <c r="H22" s="22">
        <v>-0.28169014084507038</v>
      </c>
      <c r="I22" s="35">
        <v>-1</v>
      </c>
      <c r="J22" s="20">
        <v>44</v>
      </c>
      <c r="K22" s="22">
        <v>1.3181818181818183</v>
      </c>
      <c r="L22" s="35">
        <v>1</v>
      </c>
      <c r="M22"/>
      <c r="O22" s="18"/>
      <c r="P22" s="19" t="s">
        <v>86</v>
      </c>
      <c r="Q22" s="20">
        <v>483</v>
      </c>
      <c r="R22" s="21">
        <v>1.2771358311959597E-2</v>
      </c>
      <c r="S22" s="20">
        <v>110</v>
      </c>
      <c r="T22" s="21">
        <v>3.3263781789591462E-3</v>
      </c>
      <c r="U22" s="22">
        <v>3.3909090909090907</v>
      </c>
      <c r="V22" s="35">
        <v>4</v>
      </c>
    </row>
    <row r="23" spans="2:22" ht="14.5" customHeight="1" thickBot="1" x14ac:dyDescent="0.4">
      <c r="B23" s="13">
        <v>13</v>
      </c>
      <c r="C23" s="14" t="s">
        <v>64</v>
      </c>
      <c r="D23" s="15">
        <v>81</v>
      </c>
      <c r="E23" s="16">
        <v>1.0853544151145651E-2</v>
      </c>
      <c r="F23" s="15">
        <v>56</v>
      </c>
      <c r="G23" s="16">
        <v>9.4133467809715925E-3</v>
      </c>
      <c r="H23" s="17">
        <v>0.4464285714285714</v>
      </c>
      <c r="I23" s="34">
        <v>-1</v>
      </c>
      <c r="J23" s="15">
        <v>29</v>
      </c>
      <c r="K23" s="17">
        <v>1.7931034482758621</v>
      </c>
      <c r="L23" s="34">
        <v>2</v>
      </c>
      <c r="M23"/>
      <c r="O23" s="13">
        <v>13</v>
      </c>
      <c r="P23" s="14" t="s">
        <v>103</v>
      </c>
      <c r="Q23" s="15">
        <v>404</v>
      </c>
      <c r="R23" s="16">
        <v>1.0682461196752955E-2</v>
      </c>
      <c r="S23" s="15">
        <v>1</v>
      </c>
      <c r="T23" s="16">
        <v>3.0239801626901326E-5</v>
      </c>
      <c r="U23" s="17">
        <v>403</v>
      </c>
      <c r="V23" s="34">
        <v>57</v>
      </c>
    </row>
    <row r="24" spans="2:22" ht="14.5" customHeight="1" thickBot="1" x14ac:dyDescent="0.4">
      <c r="B24" s="18">
        <v>14</v>
      </c>
      <c r="C24" s="19" t="s">
        <v>103</v>
      </c>
      <c r="D24" s="20">
        <v>55</v>
      </c>
      <c r="E24" s="21">
        <v>7.3696904730001338E-3</v>
      </c>
      <c r="F24" s="20">
        <v>0</v>
      </c>
      <c r="G24" s="21">
        <v>0</v>
      </c>
      <c r="H24" s="22"/>
      <c r="I24" s="35"/>
      <c r="J24" s="20">
        <v>70</v>
      </c>
      <c r="K24" s="22">
        <v>-0.2142857142857143</v>
      </c>
      <c r="L24" s="35">
        <v>-2</v>
      </c>
      <c r="M24"/>
      <c r="O24" s="18">
        <v>14</v>
      </c>
      <c r="P24" s="19" t="s">
        <v>64</v>
      </c>
      <c r="Q24" s="20">
        <v>207</v>
      </c>
      <c r="R24" s="21">
        <v>5.473439276554113E-3</v>
      </c>
      <c r="S24" s="20">
        <v>197</v>
      </c>
      <c r="T24" s="21">
        <v>5.9572409204995619E-3</v>
      </c>
      <c r="U24" s="22">
        <v>5.0761421319796884E-2</v>
      </c>
      <c r="V24" s="35">
        <v>-2</v>
      </c>
    </row>
    <row r="25" spans="2:22" ht="14.5" customHeight="1" thickBot="1" x14ac:dyDescent="0.4">
      <c r="B25" s="13">
        <v>15</v>
      </c>
      <c r="C25" s="14" t="s">
        <v>161</v>
      </c>
      <c r="D25" s="15">
        <v>48</v>
      </c>
      <c r="E25" s="16">
        <v>6.4317298673455718E-3</v>
      </c>
      <c r="F25" s="15">
        <v>1</v>
      </c>
      <c r="G25" s="16">
        <v>1.6809547823163558E-4</v>
      </c>
      <c r="H25" s="17">
        <v>47</v>
      </c>
      <c r="I25" s="34">
        <v>27</v>
      </c>
      <c r="J25" s="15">
        <v>4</v>
      </c>
      <c r="K25" s="17">
        <v>11</v>
      </c>
      <c r="L25" s="34">
        <v>16</v>
      </c>
      <c r="M25"/>
      <c r="O25" s="13">
        <v>15</v>
      </c>
      <c r="P25" s="14" t="s">
        <v>17</v>
      </c>
      <c r="Q25" s="15">
        <v>160</v>
      </c>
      <c r="R25" s="16">
        <v>4.2306777016843386E-3</v>
      </c>
      <c r="S25" s="15">
        <v>147</v>
      </c>
      <c r="T25" s="16">
        <v>4.4452508391544954E-3</v>
      </c>
      <c r="U25" s="17">
        <v>8.8435374149659962E-2</v>
      </c>
      <c r="V25" s="34">
        <v>-2</v>
      </c>
    </row>
    <row r="26" spans="2:22" ht="14.5" customHeight="1" thickBot="1" x14ac:dyDescent="0.4">
      <c r="B26" s="18">
        <v>16</v>
      </c>
      <c r="C26" s="19" t="s">
        <v>17</v>
      </c>
      <c r="D26" s="20">
        <v>47</v>
      </c>
      <c r="E26" s="21">
        <v>6.297735495109205E-3</v>
      </c>
      <c r="F26" s="20">
        <v>12</v>
      </c>
      <c r="G26" s="21">
        <v>2.017145738779627E-3</v>
      </c>
      <c r="H26" s="22">
        <v>2.9166666666666665</v>
      </c>
      <c r="I26" s="35">
        <v>4</v>
      </c>
      <c r="J26" s="20">
        <v>33</v>
      </c>
      <c r="K26" s="22">
        <v>0.42424242424242431</v>
      </c>
      <c r="L26" s="35">
        <v>-2</v>
      </c>
      <c r="M26"/>
      <c r="O26" s="18">
        <v>16</v>
      </c>
      <c r="P26" s="19" t="s">
        <v>25</v>
      </c>
      <c r="Q26" s="20">
        <v>130</v>
      </c>
      <c r="R26" s="21">
        <v>3.4374256326185249E-3</v>
      </c>
      <c r="S26" s="20">
        <v>65</v>
      </c>
      <c r="T26" s="21">
        <v>1.9655871057485861E-3</v>
      </c>
      <c r="U26" s="22">
        <v>1</v>
      </c>
      <c r="V26" s="35">
        <v>2</v>
      </c>
    </row>
    <row r="27" spans="2:22" ht="14.5" customHeight="1" thickBot="1" x14ac:dyDescent="0.4">
      <c r="B27" s="13">
        <v>17</v>
      </c>
      <c r="C27" s="14" t="s">
        <v>162</v>
      </c>
      <c r="D27" s="15">
        <v>22</v>
      </c>
      <c r="E27" s="16">
        <v>2.9478761892000535E-3</v>
      </c>
      <c r="F27" s="15">
        <v>3</v>
      </c>
      <c r="G27" s="16">
        <v>5.0428643469490675E-4</v>
      </c>
      <c r="H27" s="17">
        <v>6.333333333333333</v>
      </c>
      <c r="I27" s="34">
        <v>15</v>
      </c>
      <c r="J27" s="15">
        <v>2</v>
      </c>
      <c r="K27" s="17">
        <v>10</v>
      </c>
      <c r="L27" s="34">
        <v>21</v>
      </c>
      <c r="M27"/>
      <c r="O27" s="13">
        <v>17</v>
      </c>
      <c r="P27" s="14" t="s">
        <v>85</v>
      </c>
      <c r="Q27" s="15">
        <v>120</v>
      </c>
      <c r="R27" s="16">
        <v>3.1730082762632538E-3</v>
      </c>
      <c r="S27" s="15">
        <v>102</v>
      </c>
      <c r="T27" s="16">
        <v>3.0844597659439353E-3</v>
      </c>
      <c r="U27" s="17">
        <v>0.17647058823529416</v>
      </c>
      <c r="V27" s="34">
        <v>-1</v>
      </c>
    </row>
    <row r="28" spans="2:22" ht="14.5" customHeight="1" thickBot="1" x14ac:dyDescent="0.4">
      <c r="B28" s="18">
        <v>18</v>
      </c>
      <c r="C28" s="19" t="s">
        <v>137</v>
      </c>
      <c r="D28" s="20">
        <v>21</v>
      </c>
      <c r="E28" s="21">
        <v>2.8138818169636875E-3</v>
      </c>
      <c r="F28" s="20">
        <v>12</v>
      </c>
      <c r="G28" s="21">
        <v>2.017145738779627E-3</v>
      </c>
      <c r="H28" s="22">
        <v>0.75</v>
      </c>
      <c r="I28" s="35">
        <v>2</v>
      </c>
      <c r="J28" s="20">
        <v>17</v>
      </c>
      <c r="K28" s="22">
        <v>0.23529411764705888</v>
      </c>
      <c r="L28" s="35">
        <v>0</v>
      </c>
      <c r="M28"/>
      <c r="O28" s="18">
        <v>18</v>
      </c>
      <c r="P28" s="19" t="s">
        <v>137</v>
      </c>
      <c r="Q28" s="20">
        <v>96</v>
      </c>
      <c r="R28" s="21">
        <v>2.5384066210106032E-3</v>
      </c>
      <c r="S28" s="20">
        <v>64</v>
      </c>
      <c r="T28" s="21">
        <v>1.9353473041216849E-3</v>
      </c>
      <c r="U28" s="22">
        <v>0.5</v>
      </c>
      <c r="V28" s="35">
        <v>1</v>
      </c>
    </row>
    <row r="29" spans="2:22" ht="14.5" customHeight="1" thickBot="1" x14ac:dyDescent="0.4">
      <c r="B29" s="13">
        <v>19</v>
      </c>
      <c r="C29" s="14" t="s">
        <v>136</v>
      </c>
      <c r="D29" s="15">
        <v>19</v>
      </c>
      <c r="E29" s="16">
        <v>2.5458930724909555E-3</v>
      </c>
      <c r="F29" s="15">
        <v>12</v>
      </c>
      <c r="G29" s="16">
        <v>2.017145738779627E-3</v>
      </c>
      <c r="H29" s="17">
        <v>0.58333333333333326</v>
      </c>
      <c r="I29" s="34">
        <v>1</v>
      </c>
      <c r="J29" s="15">
        <v>14</v>
      </c>
      <c r="K29" s="17">
        <v>0.35714285714285721</v>
      </c>
      <c r="L29" s="34">
        <v>0</v>
      </c>
      <c r="M29"/>
      <c r="O29" s="13">
        <v>19</v>
      </c>
      <c r="P29" s="14" t="s">
        <v>136</v>
      </c>
      <c r="Q29" s="15">
        <v>91</v>
      </c>
      <c r="R29" s="16">
        <v>2.4061979428329676E-3</v>
      </c>
      <c r="S29" s="15">
        <v>53</v>
      </c>
      <c r="T29" s="16">
        <v>1.6027094862257703E-3</v>
      </c>
      <c r="U29" s="17">
        <v>0.71698113207547176</v>
      </c>
      <c r="V29" s="34">
        <v>2</v>
      </c>
    </row>
    <row r="30" spans="2:22" ht="14.5" customHeight="1" thickBot="1" x14ac:dyDescent="0.4">
      <c r="B30" s="18" t="s">
        <v>149</v>
      </c>
      <c r="C30" s="19" t="s">
        <v>85</v>
      </c>
      <c r="D30" s="20">
        <v>14</v>
      </c>
      <c r="E30" s="21">
        <v>1.8759212113091249E-3</v>
      </c>
      <c r="F30" s="20">
        <v>16</v>
      </c>
      <c r="G30" s="21">
        <v>2.6895276517061692E-3</v>
      </c>
      <c r="H30" s="22">
        <v>-0.125</v>
      </c>
      <c r="I30" s="35">
        <v>-4</v>
      </c>
      <c r="J30" s="20">
        <v>28</v>
      </c>
      <c r="K30" s="22">
        <v>-0.5</v>
      </c>
      <c r="L30" s="35">
        <v>-4</v>
      </c>
      <c r="M30"/>
      <c r="O30" s="18">
        <v>20</v>
      </c>
      <c r="P30" s="19" t="s">
        <v>22</v>
      </c>
      <c r="Q30" s="20">
        <v>81</v>
      </c>
      <c r="R30" s="21">
        <v>2.1417805864776965E-3</v>
      </c>
      <c r="S30" s="20">
        <v>6</v>
      </c>
      <c r="T30" s="21">
        <v>1.8143880976140796E-4</v>
      </c>
      <c r="U30" s="22">
        <v>12.5</v>
      </c>
      <c r="V30" s="35">
        <v>24</v>
      </c>
    </row>
    <row r="31" spans="2:22" ht="15" thickBot="1" x14ac:dyDescent="0.4">
      <c r="B31" s="70" t="s">
        <v>40</v>
      </c>
      <c r="C31" s="71"/>
      <c r="D31" s="23">
        <f>SUM(D11:D30)</f>
        <v>7311</v>
      </c>
      <c r="E31" s="24">
        <f>D31/D33</f>
        <v>0.97963285542007239</v>
      </c>
      <c r="F31" s="23">
        <f>SUM(F11:F30)</f>
        <v>5761</v>
      </c>
      <c r="G31" s="24">
        <f>F31/F33</f>
        <v>0.9683980500924525</v>
      </c>
      <c r="H31" s="25">
        <f>D31/F31-1</f>
        <v>0.26905051206387776</v>
      </c>
      <c r="I31" s="36"/>
      <c r="J31" s="23">
        <f>SUM(J11:J30)</f>
        <v>6033</v>
      </c>
      <c r="K31" s="24">
        <f>E31/J31-1</f>
        <v>-0.9998376209422476</v>
      </c>
      <c r="L31" s="23"/>
      <c r="M31"/>
      <c r="O31" s="70" t="s">
        <v>40</v>
      </c>
      <c r="P31" s="71"/>
      <c r="Q31" s="23">
        <f>SUM(Q11:Q30)</f>
        <v>37015</v>
      </c>
      <c r="R31" s="24">
        <f>Q31/Q33</f>
        <v>0.9787408445490362</v>
      </c>
      <c r="S31" s="23">
        <f>SUM(S11:S30)</f>
        <v>32261</v>
      </c>
      <c r="T31" s="24">
        <f>S31/S33</f>
        <v>0.97556624028546368</v>
      </c>
      <c r="U31" s="25">
        <f>Q31/S31-1</f>
        <v>0.14736059018629311</v>
      </c>
      <c r="V31" s="36"/>
    </row>
    <row r="32" spans="2:22" ht="15" thickBot="1" x14ac:dyDescent="0.4">
      <c r="B32" s="70" t="s">
        <v>12</v>
      </c>
      <c r="C32" s="71"/>
      <c r="D32" s="23">
        <f>D33-SUM(D11:D30)</f>
        <v>152</v>
      </c>
      <c r="E32" s="24">
        <f>D32/D33</f>
        <v>2.0367144579927644E-2</v>
      </c>
      <c r="F32" s="23">
        <f>F33-SUM(F11:F30)</f>
        <v>188</v>
      </c>
      <c r="G32" s="24">
        <f>F32/F33</f>
        <v>3.1601949907547486E-2</v>
      </c>
      <c r="H32" s="25">
        <f>D32/F32-1</f>
        <v>-0.19148936170212771</v>
      </c>
      <c r="I32" s="36"/>
      <c r="J32" s="23">
        <f>J33-SUM(J11:J30)</f>
        <v>162</v>
      </c>
      <c r="K32" s="24">
        <f>E32/J32-1</f>
        <v>-0.99987427688530905</v>
      </c>
      <c r="L32" s="23"/>
      <c r="M32"/>
      <c r="O32" s="70" t="s">
        <v>12</v>
      </c>
      <c r="P32" s="71"/>
      <c r="Q32" s="23">
        <f>Q33-SUM(Q11:Q30)</f>
        <v>804</v>
      </c>
      <c r="R32" s="24">
        <f>Q32/Q33</f>
        <v>2.1259155450963803E-2</v>
      </c>
      <c r="S32" s="23">
        <f>S33-SUM(S11:S30)</f>
        <v>808</v>
      </c>
      <c r="T32" s="24">
        <f>S32/S33</f>
        <v>2.4433759714536273E-2</v>
      </c>
      <c r="U32" s="25">
        <f>Q32/S32-1</f>
        <v>-4.9504950495049549E-3</v>
      </c>
      <c r="V32" s="37"/>
    </row>
    <row r="33" spans="2:22" ht="15" thickBot="1" x14ac:dyDescent="0.4">
      <c r="B33" s="66" t="s">
        <v>34</v>
      </c>
      <c r="C33" s="67"/>
      <c r="D33" s="26">
        <v>7463</v>
      </c>
      <c r="E33" s="27">
        <v>1</v>
      </c>
      <c r="F33" s="26">
        <v>5949</v>
      </c>
      <c r="G33" s="27">
        <v>1</v>
      </c>
      <c r="H33" s="28">
        <v>0.25449655404269622</v>
      </c>
      <c r="I33" s="38"/>
      <c r="J33" s="26">
        <v>6195</v>
      </c>
      <c r="K33" s="28">
        <v>0.20468119451170308</v>
      </c>
      <c r="L33" s="26"/>
      <c r="M33"/>
      <c r="N33" s="29"/>
      <c r="O33" s="66" t="s">
        <v>34</v>
      </c>
      <c r="P33" s="67"/>
      <c r="Q33" s="26">
        <v>37819</v>
      </c>
      <c r="R33" s="27">
        <v>1</v>
      </c>
      <c r="S33" s="26">
        <v>33069</v>
      </c>
      <c r="T33" s="27">
        <v>1</v>
      </c>
      <c r="U33" s="28">
        <v>0.14363905772778129</v>
      </c>
      <c r="V33" s="38"/>
    </row>
    <row r="34" spans="2:22" ht="14.5" x14ac:dyDescent="0.35">
      <c r="B34" s="30" t="s">
        <v>61</v>
      </c>
      <c r="M34"/>
      <c r="O34" s="30" t="s">
        <v>61</v>
      </c>
    </row>
    <row r="35" spans="2:22" ht="14.5" x14ac:dyDescent="0.35">
      <c r="B35" s="31" t="s">
        <v>60</v>
      </c>
      <c r="M35"/>
      <c r="O35" s="31" t="s">
        <v>60</v>
      </c>
    </row>
    <row r="36" spans="2:22" x14ac:dyDescent="0.3">
      <c r="B36" s="42"/>
    </row>
    <row r="37" spans="2:22" x14ac:dyDescent="0.3">
      <c r="B37" s="43"/>
    </row>
    <row r="38" spans="2:22" ht="15" customHeight="1" x14ac:dyDescent="0.3">
      <c r="B38" s="46" t="s">
        <v>166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32"/>
      <c r="O38" s="46" t="s">
        <v>130</v>
      </c>
      <c r="P38" s="46"/>
      <c r="Q38" s="46"/>
      <c r="R38" s="46"/>
      <c r="S38" s="46"/>
      <c r="T38" s="46"/>
      <c r="U38" s="46"/>
      <c r="V38" s="46"/>
    </row>
    <row r="39" spans="2:22" ht="15" customHeight="1" x14ac:dyDescent="0.3">
      <c r="B39" s="65" t="s">
        <v>167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32"/>
      <c r="O39" s="65" t="s">
        <v>131</v>
      </c>
      <c r="P39" s="65"/>
      <c r="Q39" s="65"/>
      <c r="R39" s="65"/>
      <c r="S39" s="65"/>
      <c r="T39" s="65"/>
      <c r="U39" s="65"/>
      <c r="V39" s="65"/>
    </row>
    <row r="40" spans="2:22" ht="15" customHeight="1" thickBot="1" x14ac:dyDescent="0.35">
      <c r="B40" s="33"/>
      <c r="C40" s="33"/>
      <c r="D40" s="33"/>
      <c r="E40" s="33"/>
      <c r="F40" s="33"/>
      <c r="G40" s="33"/>
      <c r="H40" s="33"/>
      <c r="I40" s="33"/>
      <c r="J40" s="33"/>
      <c r="K40" s="29"/>
      <c r="L40" s="6" t="s">
        <v>4</v>
      </c>
      <c r="O40" s="33"/>
      <c r="P40" s="33"/>
      <c r="Q40" s="33"/>
      <c r="R40" s="33"/>
      <c r="S40" s="33"/>
      <c r="T40" s="33"/>
      <c r="U40" s="33"/>
      <c r="V40" s="6" t="s">
        <v>4</v>
      </c>
    </row>
    <row r="41" spans="2:22" x14ac:dyDescent="0.3">
      <c r="B41" s="76" t="s">
        <v>0</v>
      </c>
      <c r="C41" s="47" t="s">
        <v>39</v>
      </c>
      <c r="D41" s="49" t="s">
        <v>150</v>
      </c>
      <c r="E41" s="50"/>
      <c r="F41" s="50"/>
      <c r="G41" s="50"/>
      <c r="H41" s="50"/>
      <c r="I41" s="51"/>
      <c r="J41" s="49" t="s">
        <v>147</v>
      </c>
      <c r="K41" s="50"/>
      <c r="L41" s="51"/>
      <c r="O41" s="76" t="s">
        <v>0</v>
      </c>
      <c r="P41" s="47" t="s">
        <v>39</v>
      </c>
      <c r="Q41" s="49" t="s">
        <v>160</v>
      </c>
      <c r="R41" s="50"/>
      <c r="S41" s="50"/>
      <c r="T41" s="50"/>
      <c r="U41" s="50"/>
      <c r="V41" s="51"/>
    </row>
    <row r="42" spans="2:22" ht="15" customHeight="1" thickBot="1" x14ac:dyDescent="0.35">
      <c r="B42" s="77"/>
      <c r="C42" s="48"/>
      <c r="D42" s="52" t="s">
        <v>151</v>
      </c>
      <c r="E42" s="53"/>
      <c r="F42" s="53"/>
      <c r="G42" s="53"/>
      <c r="H42" s="53"/>
      <c r="I42" s="54"/>
      <c r="J42" s="52" t="s">
        <v>148</v>
      </c>
      <c r="K42" s="53"/>
      <c r="L42" s="54"/>
      <c r="O42" s="77"/>
      <c r="P42" s="48"/>
      <c r="Q42" s="52" t="s">
        <v>155</v>
      </c>
      <c r="R42" s="53"/>
      <c r="S42" s="53"/>
      <c r="T42" s="53"/>
      <c r="U42" s="53"/>
      <c r="V42" s="54"/>
    </row>
    <row r="43" spans="2:22" ht="15" customHeight="1" x14ac:dyDescent="0.3">
      <c r="B43" s="77"/>
      <c r="C43" s="48"/>
      <c r="D43" s="55">
        <v>2026</v>
      </c>
      <c r="E43" s="56"/>
      <c r="F43" s="55">
        <v>2025</v>
      </c>
      <c r="G43" s="56"/>
      <c r="H43" s="59" t="s">
        <v>5</v>
      </c>
      <c r="I43" s="59" t="s">
        <v>42</v>
      </c>
      <c r="J43" s="59">
        <v>2026</v>
      </c>
      <c r="K43" s="59" t="s">
        <v>152</v>
      </c>
      <c r="L43" s="72" t="s">
        <v>158</v>
      </c>
      <c r="O43" s="77"/>
      <c r="P43" s="48"/>
      <c r="Q43" s="55">
        <v>2026</v>
      </c>
      <c r="R43" s="56"/>
      <c r="S43" s="55">
        <v>2025</v>
      </c>
      <c r="T43" s="56"/>
      <c r="U43" s="59" t="s">
        <v>5</v>
      </c>
      <c r="V43" s="72" t="s">
        <v>56</v>
      </c>
    </row>
    <row r="44" spans="2:22" ht="14.5" customHeight="1" thickBot="1" x14ac:dyDescent="0.35">
      <c r="B44" s="74" t="s">
        <v>6</v>
      </c>
      <c r="C44" s="61" t="s">
        <v>39</v>
      </c>
      <c r="D44" s="57"/>
      <c r="E44" s="58"/>
      <c r="F44" s="57"/>
      <c r="G44" s="58"/>
      <c r="H44" s="60"/>
      <c r="I44" s="60"/>
      <c r="J44" s="60"/>
      <c r="K44" s="60"/>
      <c r="L44" s="73"/>
      <c r="O44" s="74" t="s">
        <v>6</v>
      </c>
      <c r="P44" s="61" t="s">
        <v>39</v>
      </c>
      <c r="Q44" s="57"/>
      <c r="R44" s="58"/>
      <c r="S44" s="57"/>
      <c r="T44" s="58"/>
      <c r="U44" s="60"/>
      <c r="V44" s="73"/>
    </row>
    <row r="45" spans="2:22" ht="15" customHeight="1" x14ac:dyDescent="0.3">
      <c r="B45" s="74"/>
      <c r="C45" s="61"/>
      <c r="D45" s="7" t="s">
        <v>8</v>
      </c>
      <c r="E45" s="8" t="s">
        <v>2</v>
      </c>
      <c r="F45" s="7" t="s">
        <v>8</v>
      </c>
      <c r="G45" s="8" t="s">
        <v>2</v>
      </c>
      <c r="H45" s="63" t="s">
        <v>9</v>
      </c>
      <c r="I45" s="63" t="s">
        <v>43</v>
      </c>
      <c r="J45" s="63" t="s">
        <v>8</v>
      </c>
      <c r="K45" s="63" t="s">
        <v>153</v>
      </c>
      <c r="L45" s="68" t="s">
        <v>159</v>
      </c>
      <c r="O45" s="74"/>
      <c r="P45" s="61"/>
      <c r="Q45" s="7" t="s">
        <v>8</v>
      </c>
      <c r="R45" s="8" t="s">
        <v>2</v>
      </c>
      <c r="S45" s="7" t="s">
        <v>8</v>
      </c>
      <c r="T45" s="8" t="s">
        <v>2</v>
      </c>
      <c r="U45" s="63" t="s">
        <v>9</v>
      </c>
      <c r="V45" s="68" t="s">
        <v>57</v>
      </c>
    </row>
    <row r="46" spans="2:22" ht="14.25" customHeight="1" thickBot="1" x14ac:dyDescent="0.35">
      <c r="B46" s="75"/>
      <c r="C46" s="62"/>
      <c r="D46" s="10" t="s">
        <v>10</v>
      </c>
      <c r="E46" s="11" t="s">
        <v>11</v>
      </c>
      <c r="F46" s="10" t="s">
        <v>10</v>
      </c>
      <c r="G46" s="11" t="s">
        <v>11</v>
      </c>
      <c r="H46" s="64"/>
      <c r="I46" s="64"/>
      <c r="J46" s="64" t="s">
        <v>10</v>
      </c>
      <c r="K46" s="64"/>
      <c r="L46" s="69"/>
      <c r="O46" s="75"/>
      <c r="P46" s="62"/>
      <c r="Q46" s="10" t="s">
        <v>10</v>
      </c>
      <c r="R46" s="11" t="s">
        <v>11</v>
      </c>
      <c r="S46" s="10" t="s">
        <v>10</v>
      </c>
      <c r="T46" s="11" t="s">
        <v>11</v>
      </c>
      <c r="U46" s="64"/>
      <c r="V46" s="69"/>
    </row>
    <row r="47" spans="2:22" ht="14.5" thickBot="1" x14ac:dyDescent="0.35">
      <c r="B47" s="13">
        <v>1</v>
      </c>
      <c r="C47" s="14" t="s">
        <v>49</v>
      </c>
      <c r="D47" s="15">
        <v>1235</v>
      </c>
      <c r="E47" s="16">
        <v>0.16548304971191211</v>
      </c>
      <c r="F47" s="15">
        <v>585</v>
      </c>
      <c r="G47" s="16">
        <v>9.8335854765506811E-2</v>
      </c>
      <c r="H47" s="17">
        <v>1.1111111111111112</v>
      </c>
      <c r="I47" s="34">
        <v>0</v>
      </c>
      <c r="J47" s="15">
        <v>725</v>
      </c>
      <c r="K47" s="17">
        <v>0.70344827586206904</v>
      </c>
      <c r="L47" s="34">
        <v>0</v>
      </c>
      <c r="O47" s="13">
        <v>1</v>
      </c>
      <c r="P47" s="14" t="s">
        <v>49</v>
      </c>
      <c r="Q47" s="15">
        <v>5019</v>
      </c>
      <c r="R47" s="16">
        <v>0.13271107115471059</v>
      </c>
      <c r="S47" s="15">
        <v>3277</v>
      </c>
      <c r="T47" s="16">
        <v>9.9095829931355656E-2</v>
      </c>
      <c r="U47" s="17">
        <v>0.53158376563930432</v>
      </c>
      <c r="V47" s="34">
        <v>0</v>
      </c>
    </row>
    <row r="48" spans="2:22" ht="14.5" thickBot="1" x14ac:dyDescent="0.35">
      <c r="B48" s="18">
        <v>2</v>
      </c>
      <c r="C48" s="19" t="s">
        <v>66</v>
      </c>
      <c r="D48" s="20">
        <v>509</v>
      </c>
      <c r="E48" s="21">
        <v>6.8203135468310333E-2</v>
      </c>
      <c r="F48" s="20">
        <v>523</v>
      </c>
      <c r="G48" s="21">
        <v>8.7913935115145406E-2</v>
      </c>
      <c r="H48" s="22">
        <v>-2.6768642447418722E-2</v>
      </c>
      <c r="I48" s="35">
        <v>1</v>
      </c>
      <c r="J48" s="20">
        <v>474</v>
      </c>
      <c r="K48" s="22">
        <v>7.3839662447257481E-2</v>
      </c>
      <c r="L48" s="35">
        <v>1</v>
      </c>
      <c r="O48" s="18">
        <v>2</v>
      </c>
      <c r="P48" s="19" t="s">
        <v>66</v>
      </c>
      <c r="Q48" s="20">
        <v>2926</v>
      </c>
      <c r="R48" s="21">
        <v>7.7368518469552339E-2</v>
      </c>
      <c r="S48" s="20">
        <v>2359</v>
      </c>
      <c r="T48" s="21">
        <v>7.1335692037860235E-2</v>
      </c>
      <c r="U48" s="22">
        <v>0.24035608308605338</v>
      </c>
      <c r="V48" s="35">
        <v>0</v>
      </c>
    </row>
    <row r="49" spans="2:22" ht="14.5" thickBot="1" x14ac:dyDescent="0.35">
      <c r="B49" s="13">
        <v>3</v>
      </c>
      <c r="C49" s="14" t="s">
        <v>50</v>
      </c>
      <c r="D49" s="15">
        <v>443</v>
      </c>
      <c r="E49" s="16">
        <v>5.9359506900710172E-2</v>
      </c>
      <c r="F49" s="15">
        <v>524</v>
      </c>
      <c r="G49" s="16">
        <v>8.8082030593377034E-2</v>
      </c>
      <c r="H49" s="17">
        <v>-0.15458015267175573</v>
      </c>
      <c r="I49" s="34">
        <v>-1</v>
      </c>
      <c r="J49" s="15">
        <v>290</v>
      </c>
      <c r="K49" s="17">
        <v>0.52758620689655178</v>
      </c>
      <c r="L49" s="34">
        <v>4</v>
      </c>
      <c r="O49" s="13">
        <v>3</v>
      </c>
      <c r="P49" s="14" t="s">
        <v>59</v>
      </c>
      <c r="Q49" s="15">
        <v>2524</v>
      </c>
      <c r="R49" s="16">
        <v>6.6738940744070441E-2</v>
      </c>
      <c r="S49" s="15">
        <v>2119</v>
      </c>
      <c r="T49" s="16">
        <v>6.4078139647403914E-2</v>
      </c>
      <c r="U49" s="17">
        <v>0.19112789051439361</v>
      </c>
      <c r="V49" s="34">
        <v>1</v>
      </c>
    </row>
    <row r="50" spans="2:22" ht="14.5" thickBot="1" x14ac:dyDescent="0.35">
      <c r="B50" s="18">
        <v>4</v>
      </c>
      <c r="C50" s="19" t="s">
        <v>59</v>
      </c>
      <c r="D50" s="20">
        <v>393</v>
      </c>
      <c r="E50" s="21">
        <v>5.2659788288891868E-2</v>
      </c>
      <c r="F50" s="20">
        <v>321</v>
      </c>
      <c r="G50" s="21">
        <v>5.3958648512355017E-2</v>
      </c>
      <c r="H50" s="22">
        <v>0.22429906542056077</v>
      </c>
      <c r="I50" s="35">
        <v>2</v>
      </c>
      <c r="J50" s="20">
        <v>567</v>
      </c>
      <c r="K50" s="22">
        <v>-0.30687830687830686</v>
      </c>
      <c r="L50" s="35">
        <v>-2</v>
      </c>
      <c r="O50" s="18">
        <v>4</v>
      </c>
      <c r="P50" s="19" t="s">
        <v>84</v>
      </c>
      <c r="Q50" s="20">
        <v>2080</v>
      </c>
      <c r="R50" s="21">
        <v>5.4998810121896398E-2</v>
      </c>
      <c r="S50" s="20">
        <v>1564</v>
      </c>
      <c r="T50" s="21">
        <v>4.7295049744473676E-2</v>
      </c>
      <c r="U50" s="22">
        <v>0.32992327365728902</v>
      </c>
      <c r="V50" s="35">
        <v>4</v>
      </c>
    </row>
    <row r="51" spans="2:22" ht="14.5" thickBot="1" x14ac:dyDescent="0.35">
      <c r="B51" s="13">
        <v>5</v>
      </c>
      <c r="C51" s="14" t="s">
        <v>84</v>
      </c>
      <c r="D51" s="15">
        <v>379</v>
      </c>
      <c r="E51" s="16">
        <v>5.0783867077582742E-2</v>
      </c>
      <c r="F51" s="15">
        <v>201</v>
      </c>
      <c r="G51" s="16">
        <v>3.3787191124558746E-2</v>
      </c>
      <c r="H51" s="17">
        <v>0.88557213930348255</v>
      </c>
      <c r="I51" s="34">
        <v>6</v>
      </c>
      <c r="J51" s="15">
        <v>418</v>
      </c>
      <c r="K51" s="17">
        <v>-9.3301435406698552E-2</v>
      </c>
      <c r="L51" s="34">
        <v>-1</v>
      </c>
      <c r="O51" s="13">
        <v>5</v>
      </c>
      <c r="P51" s="14" t="s">
        <v>50</v>
      </c>
      <c r="Q51" s="15">
        <v>1889</v>
      </c>
      <c r="R51" s="16">
        <v>4.9948438615510724E-2</v>
      </c>
      <c r="S51" s="15">
        <v>2135</v>
      </c>
      <c r="T51" s="16">
        <v>6.456197647343434E-2</v>
      </c>
      <c r="U51" s="17">
        <v>-0.11522248243559718</v>
      </c>
      <c r="V51" s="34">
        <v>-2</v>
      </c>
    </row>
    <row r="52" spans="2:22" ht="14.5" thickBot="1" x14ac:dyDescent="0.35">
      <c r="B52" s="18">
        <v>6</v>
      </c>
      <c r="C52" s="19" t="s">
        <v>138</v>
      </c>
      <c r="D52" s="20">
        <v>328</v>
      </c>
      <c r="E52" s="21">
        <v>4.3950154093528072E-2</v>
      </c>
      <c r="F52" s="20">
        <v>179</v>
      </c>
      <c r="G52" s="21">
        <v>3.0089090603462768E-2</v>
      </c>
      <c r="H52" s="22">
        <v>0.83240223463687157</v>
      </c>
      <c r="I52" s="35">
        <v>6</v>
      </c>
      <c r="J52" s="20">
        <v>154</v>
      </c>
      <c r="K52" s="22">
        <v>1.1298701298701297</v>
      </c>
      <c r="L52" s="35">
        <v>6</v>
      </c>
      <c r="O52" s="18">
        <v>6</v>
      </c>
      <c r="P52" s="19" t="s">
        <v>51</v>
      </c>
      <c r="Q52" s="20">
        <v>1887</v>
      </c>
      <c r="R52" s="21">
        <v>4.989555514423967E-2</v>
      </c>
      <c r="S52" s="20">
        <v>2051</v>
      </c>
      <c r="T52" s="21">
        <v>6.2021833136774625E-2</v>
      </c>
      <c r="U52" s="22">
        <v>-7.9960994636762539E-2</v>
      </c>
      <c r="V52" s="35">
        <v>-1</v>
      </c>
    </row>
    <row r="53" spans="2:22" ht="14.5" thickBot="1" x14ac:dyDescent="0.35">
      <c r="B53" s="13">
        <v>7</v>
      </c>
      <c r="C53" s="14" t="s">
        <v>53</v>
      </c>
      <c r="D53" s="15">
        <v>317</v>
      </c>
      <c r="E53" s="16">
        <v>4.2476215998928042E-2</v>
      </c>
      <c r="F53" s="15">
        <v>268</v>
      </c>
      <c r="G53" s="16">
        <v>4.5049588166078333E-2</v>
      </c>
      <c r="H53" s="17">
        <v>0.18283582089552231</v>
      </c>
      <c r="I53" s="34">
        <v>0</v>
      </c>
      <c r="J53" s="15">
        <v>327</v>
      </c>
      <c r="K53" s="17">
        <v>-3.0581039755351647E-2</v>
      </c>
      <c r="L53" s="34">
        <v>-2</v>
      </c>
      <c r="O53" s="13">
        <v>7</v>
      </c>
      <c r="P53" s="14" t="s">
        <v>68</v>
      </c>
      <c r="Q53" s="15">
        <v>1871</v>
      </c>
      <c r="R53" s="16">
        <v>4.9472487374071235E-2</v>
      </c>
      <c r="S53" s="15">
        <v>1947</v>
      </c>
      <c r="T53" s="16">
        <v>5.8876893767576884E-2</v>
      </c>
      <c r="U53" s="17">
        <v>-3.9034411915767842E-2</v>
      </c>
      <c r="V53" s="34">
        <v>-1</v>
      </c>
    </row>
    <row r="54" spans="2:22" ht="14.5" thickBot="1" x14ac:dyDescent="0.35">
      <c r="B54" s="18">
        <v>8</v>
      </c>
      <c r="C54" s="19" t="s">
        <v>119</v>
      </c>
      <c r="D54" s="20">
        <v>310</v>
      </c>
      <c r="E54" s="21">
        <v>4.1538255393273479E-2</v>
      </c>
      <c r="F54" s="20">
        <v>99</v>
      </c>
      <c r="G54" s="21">
        <v>1.6641452344931921E-2</v>
      </c>
      <c r="H54" s="22">
        <v>2.1313131313131315</v>
      </c>
      <c r="I54" s="35">
        <v>10</v>
      </c>
      <c r="J54" s="20">
        <v>241</v>
      </c>
      <c r="K54" s="22">
        <v>0.28630705394190881</v>
      </c>
      <c r="L54" s="35">
        <v>1</v>
      </c>
      <c r="O54" s="18">
        <v>8</v>
      </c>
      <c r="P54" s="19" t="s">
        <v>53</v>
      </c>
      <c r="Q54" s="20">
        <v>1849</v>
      </c>
      <c r="R54" s="21">
        <v>4.8890769190089639E-2</v>
      </c>
      <c r="S54" s="20">
        <v>1855</v>
      </c>
      <c r="T54" s="21">
        <v>5.6094832017901962E-2</v>
      </c>
      <c r="U54" s="22">
        <v>-3.2345013477088624E-3</v>
      </c>
      <c r="V54" s="35">
        <v>-1</v>
      </c>
    </row>
    <row r="55" spans="2:22" ht="14.5" thickBot="1" x14ac:dyDescent="0.35">
      <c r="B55" s="13">
        <v>9</v>
      </c>
      <c r="C55" s="14" t="s">
        <v>51</v>
      </c>
      <c r="D55" s="15">
        <v>305</v>
      </c>
      <c r="E55" s="16">
        <v>4.0868283532091654E-2</v>
      </c>
      <c r="F55" s="15">
        <v>355</v>
      </c>
      <c r="G55" s="16">
        <v>5.9673894772230625E-2</v>
      </c>
      <c r="H55" s="17">
        <v>-0.14084507042253525</v>
      </c>
      <c r="I55" s="34">
        <v>-4</v>
      </c>
      <c r="J55" s="15">
        <v>277</v>
      </c>
      <c r="K55" s="17">
        <v>0.10108303249097483</v>
      </c>
      <c r="L55" s="34">
        <v>-1</v>
      </c>
      <c r="O55" s="13">
        <v>9</v>
      </c>
      <c r="P55" s="14" t="s">
        <v>119</v>
      </c>
      <c r="Q55" s="15">
        <v>1378</v>
      </c>
      <c r="R55" s="16">
        <v>3.6436711705756367E-2</v>
      </c>
      <c r="S55" s="15">
        <v>721</v>
      </c>
      <c r="T55" s="16">
        <v>2.1802896972995856E-2</v>
      </c>
      <c r="U55" s="17">
        <v>0.91123439667128991</v>
      </c>
      <c r="V55" s="34">
        <v>6</v>
      </c>
    </row>
    <row r="56" spans="2:22" ht="14.5" thickBot="1" x14ac:dyDescent="0.35">
      <c r="B56" s="18">
        <v>10</v>
      </c>
      <c r="C56" s="19" t="s">
        <v>68</v>
      </c>
      <c r="D56" s="20">
        <v>284</v>
      </c>
      <c r="E56" s="21">
        <v>3.8054401715127965E-2</v>
      </c>
      <c r="F56" s="20">
        <v>397</v>
      </c>
      <c r="G56" s="21">
        <v>6.6733904857959325E-2</v>
      </c>
      <c r="H56" s="22">
        <v>-0.2846347607052897</v>
      </c>
      <c r="I56" s="35">
        <v>-6</v>
      </c>
      <c r="J56" s="20">
        <v>299</v>
      </c>
      <c r="K56" s="22">
        <v>-5.0167224080267525E-2</v>
      </c>
      <c r="L56" s="35">
        <v>-4</v>
      </c>
      <c r="O56" s="18">
        <v>10</v>
      </c>
      <c r="P56" s="19" t="s">
        <v>67</v>
      </c>
      <c r="Q56" s="20">
        <v>1293</v>
      </c>
      <c r="R56" s="21">
        <v>3.4189164176736564E-2</v>
      </c>
      <c r="S56" s="20">
        <v>1229</v>
      </c>
      <c r="T56" s="21">
        <v>3.7164716199461732E-2</v>
      </c>
      <c r="U56" s="22">
        <v>5.2074857607811165E-2</v>
      </c>
      <c r="V56" s="35">
        <v>0</v>
      </c>
    </row>
    <row r="57" spans="2:22" ht="14.5" thickBot="1" x14ac:dyDescent="0.35">
      <c r="B57" s="13">
        <v>11</v>
      </c>
      <c r="C57" s="14" t="s">
        <v>144</v>
      </c>
      <c r="D57" s="15">
        <v>257</v>
      </c>
      <c r="E57" s="16">
        <v>3.4436553664746079E-2</v>
      </c>
      <c r="F57" s="15">
        <v>115</v>
      </c>
      <c r="G57" s="16">
        <v>1.933097999663809E-2</v>
      </c>
      <c r="H57" s="17">
        <v>1.2347826086956522</v>
      </c>
      <c r="I57" s="34">
        <v>5</v>
      </c>
      <c r="J57" s="15">
        <v>128</v>
      </c>
      <c r="K57" s="17">
        <v>1.0078125</v>
      </c>
      <c r="L57" s="34">
        <v>3</v>
      </c>
      <c r="O57" s="13">
        <v>11</v>
      </c>
      <c r="P57" s="14" t="s">
        <v>76</v>
      </c>
      <c r="Q57" s="15">
        <v>1254</v>
      </c>
      <c r="R57" s="16">
        <v>3.3157936486951006E-2</v>
      </c>
      <c r="S57" s="15">
        <v>1296</v>
      </c>
      <c r="T57" s="16">
        <v>3.9190782908464124E-2</v>
      </c>
      <c r="U57" s="17">
        <v>-3.240740740740744E-2</v>
      </c>
      <c r="V57" s="34">
        <v>-2</v>
      </c>
    </row>
    <row r="58" spans="2:22" ht="14.5" thickBot="1" x14ac:dyDescent="0.35">
      <c r="B58" s="18">
        <v>12</v>
      </c>
      <c r="C58" s="19" t="s">
        <v>67</v>
      </c>
      <c r="D58" s="20">
        <v>222</v>
      </c>
      <c r="E58" s="21">
        <v>2.9746750636473269E-2</v>
      </c>
      <c r="F58" s="20">
        <v>226</v>
      </c>
      <c r="G58" s="21">
        <v>3.798957808034964E-2</v>
      </c>
      <c r="H58" s="22">
        <v>-1.7699115044247815E-2</v>
      </c>
      <c r="I58" s="35">
        <v>-4</v>
      </c>
      <c r="J58" s="20">
        <v>196</v>
      </c>
      <c r="K58" s="22">
        <v>0.13265306122448983</v>
      </c>
      <c r="L58" s="35">
        <v>-1</v>
      </c>
      <c r="O58" s="18">
        <v>12</v>
      </c>
      <c r="P58" s="19" t="s">
        <v>138</v>
      </c>
      <c r="Q58" s="20">
        <v>1233</v>
      </c>
      <c r="R58" s="21">
        <v>3.2602660038604937E-2</v>
      </c>
      <c r="S58" s="20">
        <v>972</v>
      </c>
      <c r="T58" s="21">
        <v>2.9393087181348091E-2</v>
      </c>
      <c r="U58" s="22">
        <v>0.2685185185185186</v>
      </c>
      <c r="V58" s="35">
        <v>-1</v>
      </c>
    </row>
    <row r="59" spans="2:22" ht="14.5" thickBot="1" x14ac:dyDescent="0.35">
      <c r="B59" s="13">
        <v>13</v>
      </c>
      <c r="C59" s="14" t="s">
        <v>142</v>
      </c>
      <c r="D59" s="15">
        <v>205</v>
      </c>
      <c r="E59" s="16">
        <v>2.7468846308455044E-2</v>
      </c>
      <c r="F59" s="15">
        <v>136</v>
      </c>
      <c r="G59" s="16">
        <v>2.2860985039502436E-2</v>
      </c>
      <c r="H59" s="17">
        <v>0.50735294117647056</v>
      </c>
      <c r="I59" s="34">
        <v>1</v>
      </c>
      <c r="J59" s="15">
        <v>113</v>
      </c>
      <c r="K59" s="17">
        <v>0.81415929203539816</v>
      </c>
      <c r="L59" s="34">
        <v>2</v>
      </c>
      <c r="O59" s="13">
        <v>13</v>
      </c>
      <c r="P59" s="14" t="s">
        <v>142</v>
      </c>
      <c r="Q59" s="15">
        <v>825</v>
      </c>
      <c r="R59" s="16">
        <v>2.1814431899309872E-2</v>
      </c>
      <c r="S59" s="15">
        <v>807</v>
      </c>
      <c r="T59" s="16">
        <v>2.4403519912909372E-2</v>
      </c>
      <c r="U59" s="17">
        <v>2.2304832713754719E-2</v>
      </c>
      <c r="V59" s="34">
        <v>1</v>
      </c>
    </row>
    <row r="60" spans="2:22" ht="14.5" thickBot="1" x14ac:dyDescent="0.35">
      <c r="B60" s="18">
        <v>14</v>
      </c>
      <c r="C60" s="19" t="s">
        <v>76</v>
      </c>
      <c r="D60" s="20">
        <v>176</v>
      </c>
      <c r="E60" s="21">
        <v>2.3583009513600428E-2</v>
      </c>
      <c r="F60" s="20">
        <v>225</v>
      </c>
      <c r="G60" s="21">
        <v>3.7821482602118005E-2</v>
      </c>
      <c r="H60" s="22">
        <v>-0.21777777777777774</v>
      </c>
      <c r="I60" s="35">
        <v>-5</v>
      </c>
      <c r="J60" s="20">
        <v>223</v>
      </c>
      <c r="K60" s="22">
        <v>-0.21076233183856508</v>
      </c>
      <c r="L60" s="35">
        <v>-4</v>
      </c>
      <c r="O60" s="18">
        <v>14</v>
      </c>
      <c r="P60" s="19" t="s">
        <v>144</v>
      </c>
      <c r="Q60" s="20">
        <v>795</v>
      </c>
      <c r="R60" s="21">
        <v>2.1021179830244058E-2</v>
      </c>
      <c r="S60" s="20">
        <v>653</v>
      </c>
      <c r="T60" s="21">
        <v>1.9746590462366567E-2</v>
      </c>
      <c r="U60" s="22">
        <v>0.21745788667687593</v>
      </c>
      <c r="V60" s="35">
        <v>2</v>
      </c>
    </row>
    <row r="61" spans="2:22" ht="14.5" thickBot="1" x14ac:dyDescent="0.35">
      <c r="B61" s="13">
        <v>15</v>
      </c>
      <c r="C61" s="14" t="s">
        <v>141</v>
      </c>
      <c r="D61" s="15">
        <v>153</v>
      </c>
      <c r="E61" s="16">
        <v>2.0501138952164009E-2</v>
      </c>
      <c r="F61" s="15">
        <v>86</v>
      </c>
      <c r="G61" s="16">
        <v>1.4456211127920659E-2</v>
      </c>
      <c r="H61" s="17">
        <v>0.77906976744186052</v>
      </c>
      <c r="I61" s="34">
        <v>5</v>
      </c>
      <c r="J61" s="15">
        <v>101</v>
      </c>
      <c r="K61" s="17">
        <v>0.51485148514851486</v>
      </c>
      <c r="L61" s="34">
        <v>2</v>
      </c>
      <c r="O61" s="13">
        <v>15</v>
      </c>
      <c r="P61" s="14" t="s">
        <v>141</v>
      </c>
      <c r="Q61" s="15">
        <v>737</v>
      </c>
      <c r="R61" s="16">
        <v>1.9487559163383485E-2</v>
      </c>
      <c r="S61" s="15">
        <v>318</v>
      </c>
      <c r="T61" s="16">
        <v>9.6162569173546229E-3</v>
      </c>
      <c r="U61" s="17">
        <v>1.3176100628930816</v>
      </c>
      <c r="V61" s="34">
        <v>14</v>
      </c>
    </row>
    <row r="62" spans="2:22" ht="14.5" thickBot="1" x14ac:dyDescent="0.35">
      <c r="B62" s="18">
        <v>16</v>
      </c>
      <c r="C62" s="19" t="s">
        <v>143</v>
      </c>
      <c r="D62" s="20">
        <v>119</v>
      </c>
      <c r="E62" s="21">
        <v>1.5945330296127564E-2</v>
      </c>
      <c r="F62" s="20">
        <v>71</v>
      </c>
      <c r="G62" s="21">
        <v>1.1934778954446125E-2</v>
      </c>
      <c r="H62" s="22">
        <v>0.676056338028169</v>
      </c>
      <c r="I62" s="35">
        <v>5</v>
      </c>
      <c r="J62" s="20">
        <v>97</v>
      </c>
      <c r="K62" s="22">
        <v>0.22680412371134029</v>
      </c>
      <c r="L62" s="35">
        <v>3</v>
      </c>
      <c r="O62" s="18">
        <v>16</v>
      </c>
      <c r="P62" s="19" t="s">
        <v>139</v>
      </c>
      <c r="Q62" s="20">
        <v>699</v>
      </c>
      <c r="R62" s="21">
        <v>1.8482773209233454E-2</v>
      </c>
      <c r="S62" s="20">
        <v>954</v>
      </c>
      <c r="T62" s="21">
        <v>2.8848770752063865E-2</v>
      </c>
      <c r="U62" s="22">
        <v>-0.26729559748427678</v>
      </c>
      <c r="V62" s="35">
        <v>-4</v>
      </c>
    </row>
    <row r="63" spans="2:22" ht="14.5" thickBot="1" x14ac:dyDescent="0.35">
      <c r="B63" s="13">
        <v>17</v>
      </c>
      <c r="C63" s="14" t="s">
        <v>163</v>
      </c>
      <c r="D63" s="15">
        <v>107</v>
      </c>
      <c r="E63" s="16">
        <v>1.433739782929117E-2</v>
      </c>
      <c r="F63" s="15">
        <v>94</v>
      </c>
      <c r="G63" s="16">
        <v>1.5800974953773743E-2</v>
      </c>
      <c r="H63" s="17">
        <v>0.13829787234042556</v>
      </c>
      <c r="I63" s="34">
        <v>2</v>
      </c>
      <c r="J63" s="15">
        <v>85</v>
      </c>
      <c r="K63" s="17">
        <v>0.25882352941176467</v>
      </c>
      <c r="L63" s="34">
        <v>4</v>
      </c>
      <c r="O63" s="13">
        <v>17</v>
      </c>
      <c r="P63" s="14" t="s">
        <v>143</v>
      </c>
      <c r="Q63" s="15">
        <v>643</v>
      </c>
      <c r="R63" s="16">
        <v>1.7002036013643935E-2</v>
      </c>
      <c r="S63" s="15">
        <v>407</v>
      </c>
      <c r="T63" s="16">
        <v>1.230759926214884E-2</v>
      </c>
      <c r="U63" s="17">
        <v>0.57985257985257976</v>
      </c>
      <c r="V63" s="34">
        <v>7</v>
      </c>
    </row>
    <row r="64" spans="2:22" ht="14.5" thickBot="1" x14ac:dyDescent="0.35">
      <c r="B64" s="18" t="s">
        <v>149</v>
      </c>
      <c r="C64" s="19" t="s">
        <v>164</v>
      </c>
      <c r="D64" s="20">
        <v>102</v>
      </c>
      <c r="E64" s="21">
        <v>1.366742596810934E-2</v>
      </c>
      <c r="F64" s="20">
        <v>142</v>
      </c>
      <c r="G64" s="21">
        <v>2.3869557908892249E-2</v>
      </c>
      <c r="H64" s="22">
        <v>-0.28169014084507038</v>
      </c>
      <c r="I64" s="35">
        <v>-5</v>
      </c>
      <c r="J64" s="20">
        <v>44</v>
      </c>
      <c r="K64" s="22">
        <v>1.3181818181818183</v>
      </c>
      <c r="L64" s="35">
        <v>12</v>
      </c>
      <c r="O64" s="18">
        <v>18</v>
      </c>
      <c r="P64" s="19" t="s">
        <v>140</v>
      </c>
      <c r="Q64" s="20">
        <v>608</v>
      </c>
      <c r="R64" s="21">
        <v>1.6076575266400488E-2</v>
      </c>
      <c r="S64" s="20">
        <v>462</v>
      </c>
      <c r="T64" s="21">
        <v>1.3970788351628413E-2</v>
      </c>
      <c r="U64" s="22">
        <v>0.31601731601731609</v>
      </c>
      <c r="V64" s="35">
        <v>3</v>
      </c>
    </row>
    <row r="65" spans="2:22" ht="14.5" thickBot="1" x14ac:dyDescent="0.35">
      <c r="B65" s="13">
        <v>19</v>
      </c>
      <c r="C65" s="14" t="s">
        <v>165</v>
      </c>
      <c r="D65" s="15">
        <v>98</v>
      </c>
      <c r="E65" s="16">
        <v>1.3131448479163876E-2</v>
      </c>
      <c r="F65" s="15">
        <v>69</v>
      </c>
      <c r="G65" s="16">
        <v>1.1598587997982855E-2</v>
      </c>
      <c r="H65" s="17">
        <v>0.42028985507246386</v>
      </c>
      <c r="I65" s="34">
        <v>3</v>
      </c>
      <c r="J65" s="15">
        <v>49</v>
      </c>
      <c r="K65" s="17">
        <v>1</v>
      </c>
      <c r="L65" s="34">
        <v>8</v>
      </c>
      <c r="O65" s="13">
        <v>19</v>
      </c>
      <c r="P65" s="14" t="s">
        <v>163</v>
      </c>
      <c r="Q65" s="15">
        <v>537</v>
      </c>
      <c r="R65" s="16">
        <v>1.4199212036278061E-2</v>
      </c>
      <c r="S65" s="15">
        <v>548</v>
      </c>
      <c r="T65" s="16">
        <v>1.6571411291541927E-2</v>
      </c>
      <c r="U65" s="17">
        <v>-2.007299270072993E-2</v>
      </c>
      <c r="V65" s="34">
        <v>-1</v>
      </c>
    </row>
    <row r="66" spans="2:22" ht="14.5" thickBot="1" x14ac:dyDescent="0.35">
      <c r="B66" s="18" t="s">
        <v>149</v>
      </c>
      <c r="C66" s="19" t="s">
        <v>140</v>
      </c>
      <c r="D66" s="20">
        <v>93</v>
      </c>
      <c r="E66" s="21">
        <v>1.2461476617982045E-2</v>
      </c>
      <c r="F66" s="20">
        <v>54</v>
      </c>
      <c r="G66" s="21">
        <v>9.0771558245083209E-3</v>
      </c>
      <c r="H66" s="22">
        <v>0.72222222222222232</v>
      </c>
      <c r="I66" s="35">
        <v>8</v>
      </c>
      <c r="J66" s="20">
        <v>97</v>
      </c>
      <c r="K66" s="22">
        <v>-4.123711340206182E-2</v>
      </c>
      <c r="L66" s="35">
        <v>-1</v>
      </c>
      <c r="O66" s="18">
        <v>20</v>
      </c>
      <c r="P66" s="19" t="s">
        <v>145</v>
      </c>
      <c r="Q66" s="20">
        <v>519</v>
      </c>
      <c r="R66" s="21">
        <v>1.3723260794838573E-2</v>
      </c>
      <c r="S66" s="20">
        <v>842</v>
      </c>
      <c r="T66" s="21">
        <v>2.5461912969850918E-2</v>
      </c>
      <c r="U66" s="22">
        <v>-0.38361045130641325</v>
      </c>
      <c r="V66" s="35">
        <v>-7</v>
      </c>
    </row>
    <row r="67" spans="2:22" ht="14.5" thickBot="1" x14ac:dyDescent="0.35">
      <c r="B67" s="70" t="s">
        <v>52</v>
      </c>
      <c r="C67" s="71"/>
      <c r="D67" s="23">
        <f>SUM(D47:D66)</f>
        <v>6035</v>
      </c>
      <c r="E67" s="24">
        <f>D67/D69</f>
        <v>0.80865603644646922</v>
      </c>
      <c r="F67" s="23">
        <f>SUM(F47:F66)</f>
        <v>4670</v>
      </c>
      <c r="G67" s="24">
        <f>F67/F69</f>
        <v>0.78500588334173815</v>
      </c>
      <c r="H67" s="25">
        <f>D67/F67-1</f>
        <v>0.29229122055674517</v>
      </c>
      <c r="I67" s="36"/>
      <c r="J67" s="23">
        <f>SUM(J47:J66)</f>
        <v>4905</v>
      </c>
      <c r="K67" s="24">
        <f>D67/J67-1</f>
        <v>0.23037716615698267</v>
      </c>
      <c r="L67" s="23"/>
      <c r="O67" s="70" t="s">
        <v>52</v>
      </c>
      <c r="P67" s="71"/>
      <c r="Q67" s="23">
        <f>SUM(Q47:Q66)</f>
        <v>30566</v>
      </c>
      <c r="R67" s="24">
        <f>Q67/Q69</f>
        <v>0.80821809143552181</v>
      </c>
      <c r="S67" s="23">
        <f>SUM(S47:S66)</f>
        <v>26516</v>
      </c>
      <c r="T67" s="24">
        <f>S67/S69</f>
        <v>0.80183857993891561</v>
      </c>
      <c r="U67" s="25">
        <f>Q67/S67-1</f>
        <v>0.15273796952783236</v>
      </c>
      <c r="V67" s="36"/>
    </row>
    <row r="68" spans="2:22" ht="14.5" thickBot="1" x14ac:dyDescent="0.35">
      <c r="B68" s="70" t="s">
        <v>12</v>
      </c>
      <c r="C68" s="71"/>
      <c r="D68" s="23">
        <f>D69-D67</f>
        <v>1428</v>
      </c>
      <c r="E68" s="24">
        <f>D68/D69</f>
        <v>0.19134396355353075</v>
      </c>
      <c r="F68" s="23">
        <f>F69-F67</f>
        <v>1279</v>
      </c>
      <c r="G68" s="24">
        <f>F68/F69</f>
        <v>0.2149941166582619</v>
      </c>
      <c r="H68" s="25">
        <f>D68/F68-1</f>
        <v>0.11649726348709932</v>
      </c>
      <c r="I68" s="37"/>
      <c r="J68" s="23">
        <f>J69-SUM(J47:J56)</f>
        <v>2423</v>
      </c>
      <c r="K68" s="25">
        <f>D68/J68-1</f>
        <v>-0.4106479570780025</v>
      </c>
      <c r="L68" s="41"/>
      <c r="O68" s="70" t="s">
        <v>12</v>
      </c>
      <c r="P68" s="71"/>
      <c r="Q68" s="23">
        <f>Q69-Q67</f>
        <v>7253</v>
      </c>
      <c r="R68" s="24">
        <f>Q68/Q69</f>
        <v>0.19178190856447816</v>
      </c>
      <c r="S68" s="23">
        <f>S69-S67</f>
        <v>6553</v>
      </c>
      <c r="T68" s="24">
        <f>S68/S69</f>
        <v>0.19816142006108439</v>
      </c>
      <c r="U68" s="25">
        <f>Q68/S68-1</f>
        <v>0.10682130321989924</v>
      </c>
      <c r="V68" s="37"/>
    </row>
    <row r="69" spans="2:22" ht="14.5" thickBot="1" x14ac:dyDescent="0.35">
      <c r="B69" s="66" t="s">
        <v>34</v>
      </c>
      <c r="C69" s="67"/>
      <c r="D69" s="26">
        <v>7463</v>
      </c>
      <c r="E69" s="27">
        <v>1</v>
      </c>
      <c r="F69" s="26">
        <v>5949</v>
      </c>
      <c r="G69" s="27">
        <v>1</v>
      </c>
      <c r="H69" s="28">
        <v>0.25449655404269622</v>
      </c>
      <c r="I69" s="38"/>
      <c r="J69" s="26">
        <v>6195</v>
      </c>
      <c r="K69" s="28">
        <v>0.20468119451170308</v>
      </c>
      <c r="L69" s="26"/>
      <c r="O69" s="66" t="s">
        <v>34</v>
      </c>
      <c r="P69" s="67"/>
      <c r="Q69" s="26">
        <v>37819</v>
      </c>
      <c r="R69" s="27">
        <v>1</v>
      </c>
      <c r="S69" s="26">
        <v>33069</v>
      </c>
      <c r="T69" s="27">
        <v>1</v>
      </c>
      <c r="U69" s="28">
        <v>0.14363905772778129</v>
      </c>
      <c r="V69" s="38"/>
    </row>
    <row r="70" spans="2:22" x14ac:dyDescent="0.3">
      <c r="B70" s="30" t="s">
        <v>61</v>
      </c>
      <c r="O70" s="30" t="s">
        <v>61</v>
      </c>
    </row>
    <row r="71" spans="2:22" x14ac:dyDescent="0.3">
      <c r="B71" s="31" t="s">
        <v>60</v>
      </c>
      <c r="O71" s="31" t="s">
        <v>60</v>
      </c>
    </row>
    <row r="79" spans="2:22" ht="15" customHeight="1" x14ac:dyDescent="0.3"/>
    <row r="81" ht="15" customHeight="1" x14ac:dyDescent="0.3"/>
  </sheetData>
  <mergeCells count="84"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  <mergeCell ref="V7:V8"/>
    <mergeCell ref="P8:P10"/>
    <mergeCell ref="O31:P31"/>
    <mergeCell ref="O32:P32"/>
    <mergeCell ref="O33:P33"/>
    <mergeCell ref="V9:V10"/>
    <mergeCell ref="P5:P7"/>
    <mergeCell ref="O39:V39"/>
    <mergeCell ref="O41:O43"/>
    <mergeCell ref="P41:P43"/>
    <mergeCell ref="Q41:V41"/>
    <mergeCell ref="Q42:V4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30">
    <cfRule type="cellIs" dxfId="37" priority="9" operator="equal">
      <formula>0</formula>
    </cfRule>
  </conditionalFormatting>
  <conditionalFormatting sqref="D47:H66">
    <cfRule type="cellIs" dxfId="36" priority="31" operator="equal">
      <formula>0</formula>
    </cfRule>
  </conditionalFormatting>
  <conditionalFormatting sqref="H11:H32 U11:U32 H47:H68">
    <cfRule type="cellIs" dxfId="35" priority="24" operator="lessThan">
      <formula>0</formula>
    </cfRule>
  </conditionalFormatting>
  <conditionalFormatting sqref="I11:I30">
    <cfRule type="cellIs" dxfId="34" priority="7" operator="lessThan">
      <formula>0</formula>
    </cfRule>
  </conditionalFormatting>
  <conditionalFormatting sqref="I47:I66">
    <cfRule type="cellIs" dxfId="33" priority="34" operator="lessThan">
      <formula>0</formula>
    </cfRule>
    <cfRule type="cellIs" dxfId="32" priority="35" operator="equal">
      <formula>0</formula>
    </cfRule>
    <cfRule type="cellIs" dxfId="31" priority="36" operator="greaterThan">
      <formula>0</formula>
    </cfRule>
  </conditionalFormatting>
  <conditionalFormatting sqref="J11:K30">
    <cfRule type="cellIs" dxfId="30" priority="6" operator="equal">
      <formula>0</formula>
    </cfRule>
  </conditionalFormatting>
  <conditionalFormatting sqref="J47:K66">
    <cfRule type="cellIs" dxfId="29" priority="29" operator="equal">
      <formula>0</formula>
    </cfRule>
  </conditionalFormatting>
  <conditionalFormatting sqref="K68">
    <cfRule type="cellIs" dxfId="28" priority="23" operator="lessThan">
      <formula>0</formula>
    </cfRule>
  </conditionalFormatting>
  <conditionalFormatting sqref="K11:L30">
    <cfRule type="cellIs" dxfId="27" priority="5" operator="lessThan">
      <formula>0</formula>
    </cfRule>
  </conditionalFormatting>
  <conditionalFormatting sqref="K47:L66">
    <cfRule type="cellIs" dxfId="26" priority="26" operator="lessThan">
      <formula>0</formula>
    </cfRule>
  </conditionalFormatting>
  <conditionalFormatting sqref="L11:L30">
    <cfRule type="cellIs" dxfId="25" priority="4" operator="equal">
      <formula>0</formula>
    </cfRule>
  </conditionalFormatting>
  <conditionalFormatting sqref="L47:L66">
    <cfRule type="cellIs" dxfId="24" priority="27" operator="equal">
      <formula>0</formula>
    </cfRule>
    <cfRule type="cellIs" dxfId="23" priority="28" operator="greaterThan">
      <formula>0</formula>
    </cfRule>
  </conditionalFormatting>
  <conditionalFormatting sqref="Q11:U30">
    <cfRule type="cellIs" dxfId="22" priority="3" operator="equal">
      <formula>0</formula>
    </cfRule>
  </conditionalFormatting>
  <conditionalFormatting sqref="Q47:U66">
    <cfRule type="cellIs" dxfId="21" priority="17" operator="equal">
      <formula>0</formula>
    </cfRule>
  </conditionalFormatting>
  <conditionalFormatting sqref="U47:U68">
    <cfRule type="cellIs" dxfId="20" priority="15" operator="lessThan">
      <formula>0</formula>
    </cfRule>
  </conditionalFormatting>
  <conditionalFormatting sqref="V11:V30">
    <cfRule type="cellIs" dxfId="19" priority="1" operator="lessThan">
      <formula>0</formula>
    </cfRule>
  </conditionalFormatting>
  <conditionalFormatting sqref="V47:V66">
    <cfRule type="cellIs" dxfId="18" priority="20" operator="lessThan">
      <formula>0</formula>
    </cfRule>
    <cfRule type="cellIs" dxfId="17" priority="21" operator="equal">
      <formula>0</formula>
    </cfRule>
    <cfRule type="cellIs" dxfId="16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33" sqref="D33:O33"/>
    </sheetView>
  </sheetViews>
  <sheetFormatPr defaultColWidth="9.1796875" defaultRowHeight="14" x14ac:dyDescent="0.3"/>
  <cols>
    <col min="1" max="1" width="1.81640625" style="4" customWidth="1"/>
    <col min="2" max="2" width="8.1796875" style="4" customWidth="1"/>
    <col min="3" max="3" width="16" style="4" customWidth="1"/>
    <col min="4" max="9" width="8.81640625" style="4" customWidth="1"/>
    <col min="10" max="10" width="9.54296875" style="4" customWidth="1"/>
    <col min="11" max="14" width="8.81640625" style="4" customWidth="1"/>
    <col min="15" max="15" width="10.1796875" style="4" customWidth="1"/>
    <col min="16" max="16" width="9.1796875" style="4"/>
    <col min="17" max="17" width="17" style="4" bestFit="1" customWidth="1"/>
    <col min="18" max="16384" width="9.1796875" style="4"/>
  </cols>
  <sheetData>
    <row r="1" spans="2:15" x14ac:dyDescent="0.3">
      <c r="B1" s="4" t="s">
        <v>3</v>
      </c>
      <c r="D1" s="2"/>
      <c r="O1" s="39">
        <v>46206</v>
      </c>
    </row>
    <row r="2" spans="2:15" ht="14.5" customHeight="1" x14ac:dyDescent="0.3">
      <c r="B2" s="46" t="s">
        <v>14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2:15" ht="14.5" customHeight="1" x14ac:dyDescent="0.3">
      <c r="B3" s="65" t="s">
        <v>15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4.5" customHeight="1" thickBo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5" customHeight="1" x14ac:dyDescent="0.3">
      <c r="B5" s="47" t="s">
        <v>0</v>
      </c>
      <c r="C5" s="47" t="s">
        <v>1</v>
      </c>
      <c r="D5" s="49" t="s">
        <v>150</v>
      </c>
      <c r="E5" s="50"/>
      <c r="F5" s="50"/>
      <c r="G5" s="50"/>
      <c r="H5" s="85"/>
      <c r="I5" s="86" t="s">
        <v>147</v>
      </c>
      <c r="J5" s="85"/>
      <c r="K5" s="86" t="s">
        <v>154</v>
      </c>
      <c r="L5" s="50"/>
      <c r="M5" s="50"/>
      <c r="N5" s="50"/>
      <c r="O5" s="51"/>
    </row>
    <row r="6" spans="2:15" ht="14.5" customHeight="1" thickBot="1" x14ac:dyDescent="0.35">
      <c r="B6" s="48"/>
      <c r="C6" s="48"/>
      <c r="D6" s="52" t="s">
        <v>151</v>
      </c>
      <c r="E6" s="53"/>
      <c r="F6" s="53"/>
      <c r="G6" s="53"/>
      <c r="H6" s="87"/>
      <c r="I6" s="88" t="s">
        <v>148</v>
      </c>
      <c r="J6" s="87"/>
      <c r="K6" s="88" t="s">
        <v>155</v>
      </c>
      <c r="L6" s="53"/>
      <c r="M6" s="53"/>
      <c r="N6" s="53"/>
      <c r="O6" s="54"/>
    </row>
    <row r="7" spans="2:15" ht="14.5" customHeight="1" x14ac:dyDescent="0.3">
      <c r="B7" s="48"/>
      <c r="C7" s="48"/>
      <c r="D7" s="55">
        <v>2026</v>
      </c>
      <c r="E7" s="56"/>
      <c r="F7" s="55">
        <v>2025</v>
      </c>
      <c r="G7" s="56"/>
      <c r="H7" s="59" t="s">
        <v>5</v>
      </c>
      <c r="I7" s="83">
        <v>2026</v>
      </c>
      <c r="J7" s="83" t="s">
        <v>152</v>
      </c>
      <c r="K7" s="55">
        <v>2026</v>
      </c>
      <c r="L7" s="56"/>
      <c r="M7" s="55">
        <v>2025</v>
      </c>
      <c r="N7" s="56"/>
      <c r="O7" s="59" t="s">
        <v>5</v>
      </c>
    </row>
    <row r="8" spans="2:15" ht="14.5" customHeight="1" thickBot="1" x14ac:dyDescent="0.35">
      <c r="B8" s="61" t="s">
        <v>6</v>
      </c>
      <c r="C8" s="61" t="s">
        <v>7</v>
      </c>
      <c r="D8" s="57"/>
      <c r="E8" s="58"/>
      <c r="F8" s="57"/>
      <c r="G8" s="58"/>
      <c r="H8" s="60"/>
      <c r="I8" s="84"/>
      <c r="J8" s="84"/>
      <c r="K8" s="57"/>
      <c r="L8" s="58"/>
      <c r="M8" s="57"/>
      <c r="N8" s="58"/>
      <c r="O8" s="60"/>
    </row>
    <row r="9" spans="2:15" ht="14.5" customHeight="1" x14ac:dyDescent="0.3">
      <c r="B9" s="61"/>
      <c r="C9" s="61"/>
      <c r="D9" s="7" t="s">
        <v>8</v>
      </c>
      <c r="E9" s="8" t="s">
        <v>2</v>
      </c>
      <c r="F9" s="7" t="s">
        <v>8</v>
      </c>
      <c r="G9" s="8" t="s">
        <v>2</v>
      </c>
      <c r="H9" s="63" t="s">
        <v>9</v>
      </c>
      <c r="I9" s="9" t="s">
        <v>8</v>
      </c>
      <c r="J9" s="81" t="s">
        <v>153</v>
      </c>
      <c r="K9" s="7" t="s">
        <v>8</v>
      </c>
      <c r="L9" s="8" t="s">
        <v>2</v>
      </c>
      <c r="M9" s="7" t="s">
        <v>8</v>
      </c>
      <c r="N9" s="8" t="s">
        <v>2</v>
      </c>
      <c r="O9" s="63" t="s">
        <v>9</v>
      </c>
    </row>
    <row r="10" spans="2:15" ht="14.5" customHeight="1" thickBot="1" x14ac:dyDescent="0.35">
      <c r="B10" s="62"/>
      <c r="C10" s="62"/>
      <c r="D10" s="10" t="s">
        <v>10</v>
      </c>
      <c r="E10" s="11" t="s">
        <v>11</v>
      </c>
      <c r="F10" s="10" t="s">
        <v>10</v>
      </c>
      <c r="G10" s="11" t="s">
        <v>11</v>
      </c>
      <c r="H10" s="64"/>
      <c r="I10" s="12" t="s">
        <v>10</v>
      </c>
      <c r="J10" s="82"/>
      <c r="K10" s="10" t="s">
        <v>10</v>
      </c>
      <c r="L10" s="11" t="s">
        <v>11</v>
      </c>
      <c r="M10" s="10" t="s">
        <v>10</v>
      </c>
      <c r="N10" s="11" t="s">
        <v>11</v>
      </c>
      <c r="O10" s="64"/>
    </row>
    <row r="11" spans="2:15" ht="14.5" customHeight="1" thickBot="1" x14ac:dyDescent="0.35">
      <c r="B11" s="13">
        <v>1</v>
      </c>
      <c r="C11" s="14" t="s">
        <v>19</v>
      </c>
      <c r="D11" s="15">
        <v>7746</v>
      </c>
      <c r="E11" s="16">
        <v>0.11658288432015894</v>
      </c>
      <c r="F11" s="15">
        <v>7381</v>
      </c>
      <c r="G11" s="16">
        <v>0.13290717565499235</v>
      </c>
      <c r="H11" s="17">
        <v>4.9451293862620149E-2</v>
      </c>
      <c r="I11" s="15">
        <v>7988</v>
      </c>
      <c r="J11" s="17">
        <v>-3.0295443164747082E-2</v>
      </c>
      <c r="K11" s="15">
        <v>49754</v>
      </c>
      <c r="L11" s="16">
        <v>0.14221442209848736</v>
      </c>
      <c r="M11" s="15">
        <v>50909</v>
      </c>
      <c r="N11" s="16">
        <v>0.1599006215862227</v>
      </c>
      <c r="O11" s="17">
        <v>-2.2687540513465221E-2</v>
      </c>
    </row>
    <row r="12" spans="2:15" ht="14.5" customHeight="1" thickBot="1" x14ac:dyDescent="0.35">
      <c r="B12" s="18">
        <v>2</v>
      </c>
      <c r="C12" s="19" t="s">
        <v>17</v>
      </c>
      <c r="D12" s="20">
        <v>6401</v>
      </c>
      <c r="E12" s="21">
        <v>9.6339664669937694E-2</v>
      </c>
      <c r="F12" s="20">
        <v>6280</v>
      </c>
      <c r="G12" s="21">
        <v>0.11308184028090393</v>
      </c>
      <c r="H12" s="22">
        <v>1.9267515923566902E-2</v>
      </c>
      <c r="I12" s="20">
        <v>5018</v>
      </c>
      <c r="J12" s="22">
        <v>0.27560781187724204</v>
      </c>
      <c r="K12" s="20">
        <v>33015</v>
      </c>
      <c r="L12" s="21">
        <v>9.4368475812629346E-2</v>
      </c>
      <c r="M12" s="20">
        <v>30348</v>
      </c>
      <c r="N12" s="21">
        <v>9.5320357184362034E-2</v>
      </c>
      <c r="O12" s="22">
        <v>8.788058521154607E-2</v>
      </c>
    </row>
    <row r="13" spans="2:15" ht="14.5" customHeight="1" thickBot="1" x14ac:dyDescent="0.35">
      <c r="B13" s="13">
        <v>3</v>
      </c>
      <c r="C13" s="14" t="s">
        <v>18</v>
      </c>
      <c r="D13" s="15">
        <v>5212</v>
      </c>
      <c r="E13" s="16">
        <v>7.8444357484723518E-2</v>
      </c>
      <c r="F13" s="15">
        <v>3990</v>
      </c>
      <c r="G13" s="16">
        <v>7.1846583235797248E-2</v>
      </c>
      <c r="H13" s="17">
        <v>0.30626566416040091</v>
      </c>
      <c r="I13" s="15">
        <v>4428</v>
      </c>
      <c r="J13" s="17">
        <v>0.17705510388437218</v>
      </c>
      <c r="K13" s="15">
        <v>26986</v>
      </c>
      <c r="L13" s="16">
        <v>7.7135474429187195E-2</v>
      </c>
      <c r="M13" s="15">
        <v>24004</v>
      </c>
      <c r="N13" s="16">
        <v>7.5394419858093656E-2</v>
      </c>
      <c r="O13" s="17">
        <v>0.12422929511748038</v>
      </c>
    </row>
    <row r="14" spans="2:15" ht="14.5" customHeight="1" thickBot="1" x14ac:dyDescent="0.35">
      <c r="B14" s="18">
        <v>4</v>
      </c>
      <c r="C14" s="19" t="s">
        <v>24</v>
      </c>
      <c r="D14" s="20">
        <v>4281</v>
      </c>
      <c r="E14" s="21">
        <v>6.4432136299328743E-2</v>
      </c>
      <c r="F14" s="20">
        <v>3669</v>
      </c>
      <c r="G14" s="21">
        <v>6.6066444584496259E-2</v>
      </c>
      <c r="H14" s="22">
        <v>0.16680294358135739</v>
      </c>
      <c r="I14" s="20">
        <v>2893</v>
      </c>
      <c r="J14" s="22">
        <v>0.47977877635672317</v>
      </c>
      <c r="K14" s="20">
        <v>16923</v>
      </c>
      <c r="L14" s="21">
        <v>4.8371882967654892E-2</v>
      </c>
      <c r="M14" s="20">
        <v>15896</v>
      </c>
      <c r="N14" s="21">
        <v>4.992791609999403E-2</v>
      </c>
      <c r="O14" s="22">
        <v>6.4607448414695456E-2</v>
      </c>
    </row>
    <row r="15" spans="2:15" ht="14.5" customHeight="1" thickBot="1" x14ac:dyDescent="0.35">
      <c r="B15" s="13">
        <v>5</v>
      </c>
      <c r="C15" s="14" t="s">
        <v>16</v>
      </c>
      <c r="D15" s="15">
        <v>2970</v>
      </c>
      <c r="E15" s="16">
        <v>4.4700641160711596E-2</v>
      </c>
      <c r="F15" s="15">
        <v>2746</v>
      </c>
      <c r="G15" s="16">
        <v>4.9446295129197806E-2</v>
      </c>
      <c r="H15" s="17">
        <v>8.1573197378004281E-2</v>
      </c>
      <c r="I15" s="15">
        <v>2747</v>
      </c>
      <c r="J15" s="17">
        <v>8.1179468511102915E-2</v>
      </c>
      <c r="K15" s="15">
        <v>16716</v>
      </c>
      <c r="L15" s="16">
        <v>4.7780204200633412E-2</v>
      </c>
      <c r="M15" s="15">
        <v>14876</v>
      </c>
      <c r="N15" s="16">
        <v>4.6724187210839908E-2</v>
      </c>
      <c r="O15" s="17">
        <v>0.12368916375369721</v>
      </c>
    </row>
    <row r="16" spans="2:15" ht="14.5" customHeight="1" thickBot="1" x14ac:dyDescent="0.35">
      <c r="B16" s="18">
        <v>6</v>
      </c>
      <c r="C16" s="19" t="s">
        <v>31</v>
      </c>
      <c r="D16" s="20">
        <v>3174</v>
      </c>
      <c r="E16" s="21">
        <v>4.7770988230336237E-2</v>
      </c>
      <c r="F16" s="20">
        <v>2969</v>
      </c>
      <c r="G16" s="21">
        <v>5.3461780858917798E-2</v>
      </c>
      <c r="H16" s="22">
        <v>6.9046817110138159E-2</v>
      </c>
      <c r="I16" s="20">
        <v>2582</v>
      </c>
      <c r="J16" s="22">
        <v>0.22927962819519743</v>
      </c>
      <c r="K16" s="20">
        <v>16576</v>
      </c>
      <c r="L16" s="21">
        <v>4.7380034986222744E-2</v>
      </c>
      <c r="M16" s="20">
        <v>16345</v>
      </c>
      <c r="N16" s="21">
        <v>5.1338184993356975E-2</v>
      </c>
      <c r="O16" s="22">
        <v>1.413276231263394E-2</v>
      </c>
    </row>
    <row r="17" spans="2:15" ht="14.5" customHeight="1" thickBot="1" x14ac:dyDescent="0.35">
      <c r="B17" s="13">
        <v>7</v>
      </c>
      <c r="C17" s="14" t="s">
        <v>22</v>
      </c>
      <c r="D17" s="15">
        <v>2999</v>
      </c>
      <c r="E17" s="16">
        <v>4.5137112067668038E-2</v>
      </c>
      <c r="F17" s="15">
        <v>2748</v>
      </c>
      <c r="G17" s="16">
        <v>4.9482308454128029E-2</v>
      </c>
      <c r="H17" s="17">
        <v>9.1339155749636136E-2</v>
      </c>
      <c r="I17" s="15">
        <v>2586</v>
      </c>
      <c r="J17" s="17">
        <v>0.15970610982211908</v>
      </c>
      <c r="K17" s="15">
        <v>15393</v>
      </c>
      <c r="L17" s="16">
        <v>4.3998605124452625E-2</v>
      </c>
      <c r="M17" s="15">
        <v>16177</v>
      </c>
      <c r="N17" s="16">
        <v>5.0810511999849234E-2</v>
      </c>
      <c r="O17" s="17">
        <v>-4.8463868455214221E-2</v>
      </c>
    </row>
    <row r="18" spans="2:15" ht="14.5" customHeight="1" thickBot="1" x14ac:dyDescent="0.35">
      <c r="B18" s="18">
        <v>8</v>
      </c>
      <c r="C18" s="19" t="s">
        <v>32</v>
      </c>
      <c r="D18" s="20">
        <v>2196</v>
      </c>
      <c r="E18" s="21">
        <v>3.3051383161253424E-2</v>
      </c>
      <c r="F18" s="20">
        <v>1940</v>
      </c>
      <c r="G18" s="21">
        <v>3.4932925182317456E-2</v>
      </c>
      <c r="H18" s="22">
        <v>0.13195876288659791</v>
      </c>
      <c r="I18" s="20">
        <v>1931</v>
      </c>
      <c r="J18" s="22">
        <v>0.13723459347488354</v>
      </c>
      <c r="K18" s="20">
        <v>14240</v>
      </c>
      <c r="L18" s="21">
        <v>4.0702925808627645E-2</v>
      </c>
      <c r="M18" s="20">
        <v>14358</v>
      </c>
      <c r="N18" s="21">
        <v>4.5097195480857721E-2</v>
      </c>
      <c r="O18" s="22">
        <v>-8.2184148210057151E-3</v>
      </c>
    </row>
    <row r="19" spans="2:15" ht="14.5" customHeight="1" thickBot="1" x14ac:dyDescent="0.35">
      <c r="B19" s="13">
        <v>9</v>
      </c>
      <c r="C19" s="14" t="s">
        <v>23</v>
      </c>
      <c r="D19" s="15">
        <v>2456</v>
      </c>
      <c r="E19" s="16">
        <v>3.696457060293188E-2</v>
      </c>
      <c r="F19" s="15">
        <v>2529</v>
      </c>
      <c r="G19" s="16">
        <v>4.5538849374268477E-2</v>
      </c>
      <c r="H19" s="17">
        <v>-2.8865164096480878E-2</v>
      </c>
      <c r="I19" s="15">
        <v>2146</v>
      </c>
      <c r="J19" s="17">
        <v>0.14445479962721341</v>
      </c>
      <c r="K19" s="15">
        <v>12944</v>
      </c>
      <c r="L19" s="16">
        <v>3.699850222379749E-2</v>
      </c>
      <c r="M19" s="15">
        <v>14482</v>
      </c>
      <c r="N19" s="16">
        <v>4.5486668404637241E-2</v>
      </c>
      <c r="O19" s="17">
        <v>-0.10620080099433782</v>
      </c>
    </row>
    <row r="20" spans="2:15" ht="14.5" customHeight="1" thickBot="1" x14ac:dyDescent="0.35">
      <c r="B20" s="18">
        <v>10</v>
      </c>
      <c r="C20" s="19" t="s">
        <v>21</v>
      </c>
      <c r="D20" s="20">
        <v>1879</v>
      </c>
      <c r="E20" s="21">
        <v>2.8280304626591615E-2</v>
      </c>
      <c r="F20" s="20">
        <v>2312</v>
      </c>
      <c r="G20" s="21">
        <v>4.1631403619339154E-2</v>
      </c>
      <c r="H20" s="22">
        <v>-0.18728373702422141</v>
      </c>
      <c r="I20" s="20">
        <v>1754</v>
      </c>
      <c r="J20" s="22">
        <v>7.1265678449258907E-2</v>
      </c>
      <c r="K20" s="20">
        <v>11723</v>
      </c>
      <c r="L20" s="21">
        <v>3.3508455003830193E-2</v>
      </c>
      <c r="M20" s="20">
        <v>13121</v>
      </c>
      <c r="N20" s="21">
        <v>4.1211888975089435E-2</v>
      </c>
      <c r="O20" s="22">
        <v>-0.10654675710692785</v>
      </c>
    </row>
    <row r="21" spans="2:15" ht="14.5" customHeight="1" thickBot="1" x14ac:dyDescent="0.35">
      <c r="B21" s="13">
        <v>11</v>
      </c>
      <c r="C21" s="14" t="s">
        <v>29</v>
      </c>
      <c r="D21" s="15">
        <v>2554</v>
      </c>
      <c r="E21" s="16">
        <v>3.8439541254026065E-2</v>
      </c>
      <c r="F21" s="15">
        <v>2099</v>
      </c>
      <c r="G21" s="16">
        <v>3.7795984514270277E-2</v>
      </c>
      <c r="H21" s="17">
        <v>0.2167698904240114</v>
      </c>
      <c r="I21" s="15">
        <v>2021</v>
      </c>
      <c r="J21" s="17">
        <v>0.26373082632360223</v>
      </c>
      <c r="K21" s="15">
        <v>11224</v>
      </c>
      <c r="L21" s="16">
        <v>3.2082137589609323E-2</v>
      </c>
      <c r="M21" s="15">
        <v>10507</v>
      </c>
      <c r="N21" s="16">
        <v>3.3001548468963089E-2</v>
      </c>
      <c r="O21" s="17">
        <v>6.8240220805177554E-2</v>
      </c>
    </row>
    <row r="22" spans="2:15" ht="14.5" customHeight="1" thickBot="1" x14ac:dyDescent="0.35">
      <c r="B22" s="18">
        <v>12</v>
      </c>
      <c r="C22" s="19" t="s">
        <v>33</v>
      </c>
      <c r="D22" s="20">
        <v>1689</v>
      </c>
      <c r="E22" s="21">
        <v>2.5420667649980435E-2</v>
      </c>
      <c r="F22" s="20">
        <v>1719</v>
      </c>
      <c r="G22" s="21">
        <v>3.0953452777527684E-2</v>
      </c>
      <c r="H22" s="22">
        <v>-1.7452006980802848E-2</v>
      </c>
      <c r="I22" s="20">
        <v>1358</v>
      </c>
      <c r="J22" s="22">
        <v>0.24374079528718706</v>
      </c>
      <c r="K22" s="20">
        <v>10564</v>
      </c>
      <c r="L22" s="21">
        <v>3.0195625578816186E-2</v>
      </c>
      <c r="M22" s="20">
        <v>10485</v>
      </c>
      <c r="N22" s="21">
        <v>3.2932448434098982E-2</v>
      </c>
      <c r="O22" s="22">
        <v>7.5345731998093246E-3</v>
      </c>
    </row>
    <row r="23" spans="2:15" ht="14.5" customHeight="1" thickBot="1" x14ac:dyDescent="0.35">
      <c r="B23" s="13">
        <v>13</v>
      </c>
      <c r="C23" s="14" t="s">
        <v>73</v>
      </c>
      <c r="D23" s="15">
        <v>2023</v>
      </c>
      <c r="E23" s="16">
        <v>3.0447608440444297E-2</v>
      </c>
      <c r="F23" s="15">
        <v>828</v>
      </c>
      <c r="G23" s="16">
        <v>1.4909516521112812E-2</v>
      </c>
      <c r="H23" s="17">
        <v>1.4432367149758454</v>
      </c>
      <c r="I23" s="15">
        <v>1723</v>
      </c>
      <c r="J23" s="17">
        <v>0.17411491584445726</v>
      </c>
      <c r="K23" s="15">
        <v>9191</v>
      </c>
      <c r="L23" s="16">
        <v>2.6271108926060164E-2</v>
      </c>
      <c r="M23" s="15">
        <v>6286</v>
      </c>
      <c r="N23" s="16">
        <v>1.9743764507081183E-2</v>
      </c>
      <c r="O23" s="17">
        <v>0.46213808463251671</v>
      </c>
    </row>
    <row r="24" spans="2:15" ht="14.5" customHeight="1" thickBot="1" x14ac:dyDescent="0.35">
      <c r="B24" s="18">
        <v>14</v>
      </c>
      <c r="C24" s="19" t="s">
        <v>88</v>
      </c>
      <c r="D24" s="20">
        <v>1396</v>
      </c>
      <c r="E24" s="21">
        <v>2.1010806417627405E-2</v>
      </c>
      <c r="F24" s="20">
        <v>722</v>
      </c>
      <c r="G24" s="21">
        <v>1.3000810299810929E-2</v>
      </c>
      <c r="H24" s="22">
        <v>0.93351800554016617</v>
      </c>
      <c r="I24" s="20">
        <v>973</v>
      </c>
      <c r="J24" s="22">
        <v>0.43473792394655697</v>
      </c>
      <c r="K24" s="20">
        <v>7143</v>
      </c>
      <c r="L24" s="21">
        <v>2.0417204989538435E-2</v>
      </c>
      <c r="M24" s="20">
        <v>3198</v>
      </c>
      <c r="N24" s="21">
        <v>1.0044632340700863E-2</v>
      </c>
      <c r="O24" s="22">
        <v>1.2335834896810507</v>
      </c>
    </row>
    <row r="25" spans="2:15" ht="14.5" customHeight="1" thickBot="1" x14ac:dyDescent="0.35">
      <c r="B25" s="13">
        <v>15</v>
      </c>
      <c r="C25" s="14" t="s">
        <v>55</v>
      </c>
      <c r="D25" s="15">
        <v>1013</v>
      </c>
      <c r="E25" s="16">
        <v>1.5246380301616447E-2</v>
      </c>
      <c r="F25" s="15">
        <v>1055</v>
      </c>
      <c r="G25" s="16">
        <v>1.8997028900693255E-2</v>
      </c>
      <c r="H25" s="17">
        <v>-3.9810426540284327E-2</v>
      </c>
      <c r="I25" s="15">
        <v>1099</v>
      </c>
      <c r="J25" s="17">
        <v>-7.8252957233848952E-2</v>
      </c>
      <c r="K25" s="15">
        <v>7117</v>
      </c>
      <c r="L25" s="16">
        <v>2.0342887849719309E-2</v>
      </c>
      <c r="M25" s="15">
        <v>8123</v>
      </c>
      <c r="N25" s="16">
        <v>2.5513617418234241E-2</v>
      </c>
      <c r="O25" s="17">
        <v>-0.12384586975255452</v>
      </c>
    </row>
    <row r="26" spans="2:15" ht="14.5" customHeight="1" thickBot="1" x14ac:dyDescent="0.35">
      <c r="B26" s="18">
        <v>16</v>
      </c>
      <c r="C26" s="19" t="s">
        <v>69</v>
      </c>
      <c r="D26" s="20">
        <v>1084</v>
      </c>
      <c r="E26" s="21">
        <v>1.6314981487613258E-2</v>
      </c>
      <c r="F26" s="20">
        <v>1096</v>
      </c>
      <c r="G26" s="21">
        <v>1.9735302061762851E-2</v>
      </c>
      <c r="H26" s="22">
        <v>-1.0948905109489093E-2</v>
      </c>
      <c r="I26" s="20">
        <v>1062</v>
      </c>
      <c r="J26" s="22">
        <v>2.0715630885122405E-2</v>
      </c>
      <c r="K26" s="20">
        <v>6702</v>
      </c>
      <c r="L26" s="21">
        <v>1.9156671964144837E-2</v>
      </c>
      <c r="M26" s="20">
        <v>6201</v>
      </c>
      <c r="N26" s="21">
        <v>1.9476787099651675E-2</v>
      </c>
      <c r="O26" s="22">
        <v>8.0793420416061856E-2</v>
      </c>
    </row>
    <row r="27" spans="2:15" ht="14.5" customHeight="1" thickBot="1" x14ac:dyDescent="0.35">
      <c r="B27" s="13">
        <v>17</v>
      </c>
      <c r="C27" s="14" t="s">
        <v>27</v>
      </c>
      <c r="D27" s="15">
        <v>1332</v>
      </c>
      <c r="E27" s="16">
        <v>2.0047560278137321E-2</v>
      </c>
      <c r="F27" s="15">
        <v>1109</v>
      </c>
      <c r="G27" s="16">
        <v>1.9969388673809308E-2</v>
      </c>
      <c r="H27" s="17">
        <v>0.20108205590622186</v>
      </c>
      <c r="I27" s="15">
        <v>934</v>
      </c>
      <c r="J27" s="17">
        <v>0.42612419700214144</v>
      </c>
      <c r="K27" s="15">
        <v>6613</v>
      </c>
      <c r="L27" s="16">
        <v>1.8902278677840917E-2</v>
      </c>
      <c r="M27" s="15">
        <v>6153</v>
      </c>
      <c r="N27" s="16">
        <v>1.9326023387220892E-2</v>
      </c>
      <c r="O27" s="17">
        <v>7.4760279538436558E-2</v>
      </c>
    </row>
    <row r="28" spans="2:15" ht="14.5" customHeight="1" thickBot="1" x14ac:dyDescent="0.35">
      <c r="B28" s="18">
        <v>18</v>
      </c>
      <c r="C28" s="19" t="s">
        <v>20</v>
      </c>
      <c r="D28" s="20">
        <v>1048</v>
      </c>
      <c r="E28" s="21">
        <v>1.5773155534150086E-2</v>
      </c>
      <c r="F28" s="20">
        <v>1043</v>
      </c>
      <c r="G28" s="21">
        <v>1.878094895111191E-2</v>
      </c>
      <c r="H28" s="22">
        <v>4.7938638542666112E-3</v>
      </c>
      <c r="I28" s="20">
        <v>1085</v>
      </c>
      <c r="J28" s="22">
        <v>-3.410138248847927E-2</v>
      </c>
      <c r="K28" s="20">
        <v>5958</v>
      </c>
      <c r="L28" s="21">
        <v>1.7030058424705303E-2</v>
      </c>
      <c r="M28" s="20">
        <v>5886</v>
      </c>
      <c r="N28" s="21">
        <v>1.8487400236824665E-2</v>
      </c>
      <c r="O28" s="22">
        <v>1.2232415902140747E-2</v>
      </c>
    </row>
    <row r="29" spans="2:15" ht="14.5" customHeight="1" thickBot="1" x14ac:dyDescent="0.35">
      <c r="B29" s="13">
        <v>19</v>
      </c>
      <c r="C29" s="14" t="s">
        <v>25</v>
      </c>
      <c r="D29" s="15">
        <v>823</v>
      </c>
      <c r="E29" s="16">
        <v>1.2386743325005268E-2</v>
      </c>
      <c r="F29" s="15">
        <v>790</v>
      </c>
      <c r="G29" s="16">
        <v>1.4225263347438552E-2</v>
      </c>
      <c r="H29" s="17">
        <v>4.1772151898734178E-2</v>
      </c>
      <c r="I29" s="15">
        <v>582</v>
      </c>
      <c r="J29" s="17">
        <v>0.41408934707903788</v>
      </c>
      <c r="K29" s="15">
        <v>5917</v>
      </c>
      <c r="L29" s="16">
        <v>1.6912866011913608E-2</v>
      </c>
      <c r="M29" s="15">
        <v>5912</v>
      </c>
      <c r="N29" s="16">
        <v>1.8569063914391337E-2</v>
      </c>
      <c r="O29" s="17">
        <v>8.4573748308525154E-4</v>
      </c>
    </row>
    <row r="30" spans="2:15" ht="14.5" customHeight="1" thickBot="1" x14ac:dyDescent="0.35">
      <c r="B30" s="18">
        <v>20</v>
      </c>
      <c r="C30" s="19" t="s">
        <v>26</v>
      </c>
      <c r="D30" s="20">
        <v>999</v>
      </c>
      <c r="E30" s="21">
        <v>1.5035670208602992E-2</v>
      </c>
      <c r="F30" s="20">
        <v>873</v>
      </c>
      <c r="G30" s="21">
        <v>1.5719816332042856E-2</v>
      </c>
      <c r="H30" s="22">
        <v>0.14432989690721643</v>
      </c>
      <c r="I30" s="20">
        <v>848</v>
      </c>
      <c r="J30" s="22">
        <v>0.17806603773584895</v>
      </c>
      <c r="K30" s="20">
        <v>5820</v>
      </c>
      <c r="L30" s="21">
        <v>1.6635605913357648E-2</v>
      </c>
      <c r="M30" s="20">
        <v>4277</v>
      </c>
      <c r="N30" s="21">
        <v>1.343367495971782E-2</v>
      </c>
      <c r="O30" s="22">
        <v>0.36076689268178619</v>
      </c>
    </row>
    <row r="31" spans="2:15" ht="14.5" customHeight="1" thickBot="1" x14ac:dyDescent="0.35">
      <c r="B31" s="70" t="s">
        <v>40</v>
      </c>
      <c r="C31" s="71"/>
      <c r="D31" s="23">
        <f>SUM(D11:D30)</f>
        <v>53275</v>
      </c>
      <c r="E31" s="24">
        <f>D31/D33</f>
        <v>0.80182715752084521</v>
      </c>
      <c r="F31" s="23">
        <f>SUM(F11:F30)</f>
        <v>47898</v>
      </c>
      <c r="G31" s="24">
        <f>F31/F33</f>
        <v>0.8624831187539389</v>
      </c>
      <c r="H31" s="25">
        <f>D31/F31-1</f>
        <v>0.11225938452544981</v>
      </c>
      <c r="I31" s="23">
        <f>SUM(I11:I30)</f>
        <v>45758</v>
      </c>
      <c r="J31" s="24">
        <f>D31/I31-1</f>
        <v>0.16427728484636561</v>
      </c>
      <c r="K31" s="23">
        <f>SUM(K11:K30)</f>
        <v>290519</v>
      </c>
      <c r="L31" s="24">
        <f>K31/K33</f>
        <v>0.83040542858122868</v>
      </c>
      <c r="M31" s="23">
        <f>SUM(M11:M30)</f>
        <v>277544</v>
      </c>
      <c r="N31" s="24">
        <f>M31/M33</f>
        <v>0.87174091256018771</v>
      </c>
      <c r="O31" s="25">
        <f>K31/M31-1</f>
        <v>4.6749344248119273E-2</v>
      </c>
    </row>
    <row r="32" spans="2:15" ht="14.5" customHeight="1" thickBot="1" x14ac:dyDescent="0.35">
      <c r="B32" s="70" t="s">
        <v>12</v>
      </c>
      <c r="C32" s="71"/>
      <c r="D32" s="23">
        <f>D33-SUM(D11:D30)</f>
        <v>13167</v>
      </c>
      <c r="E32" s="24">
        <f>D32/D33</f>
        <v>0.19817284247915476</v>
      </c>
      <c r="F32" s="23">
        <f>F33-SUM(F11:F30)</f>
        <v>7637</v>
      </c>
      <c r="G32" s="24">
        <f>F32/F33</f>
        <v>0.13751688124606104</v>
      </c>
      <c r="H32" s="25">
        <f>D32/F32-1</f>
        <v>0.72410632447296064</v>
      </c>
      <c r="I32" s="23">
        <f>I33-SUM(I11:I30)</f>
        <v>10028</v>
      </c>
      <c r="J32" s="24">
        <f>D32/I32-1</f>
        <v>0.31302353410450734</v>
      </c>
      <c r="K32" s="23">
        <f>K33-SUM(K11:K30)</f>
        <v>59333</v>
      </c>
      <c r="L32" s="24">
        <f>K32/K33</f>
        <v>0.16959457141877138</v>
      </c>
      <c r="M32" s="23">
        <f>M33-SUM(M11:M30)</f>
        <v>40835</v>
      </c>
      <c r="N32" s="24">
        <f>M32/M33</f>
        <v>0.12825908743981229</v>
      </c>
      <c r="O32" s="25">
        <f>K32/M32-1</f>
        <v>0.4529937553569241</v>
      </c>
    </row>
    <row r="33" spans="2:16" ht="14.5" customHeight="1" thickBot="1" x14ac:dyDescent="0.35">
      <c r="B33" s="66" t="s">
        <v>13</v>
      </c>
      <c r="C33" s="67"/>
      <c r="D33" s="26">
        <v>66442</v>
      </c>
      <c r="E33" s="27">
        <v>1</v>
      </c>
      <c r="F33" s="26">
        <v>55535</v>
      </c>
      <c r="G33" s="27">
        <v>0.99999999999999978</v>
      </c>
      <c r="H33" s="28">
        <v>0.19639866750697754</v>
      </c>
      <c r="I33" s="26">
        <v>55786</v>
      </c>
      <c r="J33" s="28">
        <v>0.19101566701322903</v>
      </c>
      <c r="K33" s="26">
        <v>349852</v>
      </c>
      <c r="L33" s="27">
        <v>1</v>
      </c>
      <c r="M33" s="26">
        <v>318379</v>
      </c>
      <c r="N33" s="27">
        <v>1.0000000000000002</v>
      </c>
      <c r="O33" s="28">
        <v>9.8853881694458412E-2</v>
      </c>
      <c r="P33" s="29"/>
    </row>
    <row r="34" spans="2:16" ht="14.5" customHeight="1" x14ac:dyDescent="0.3">
      <c r="B34" s="30" t="s">
        <v>61</v>
      </c>
    </row>
    <row r="35" spans="2:16" x14ac:dyDescent="0.3">
      <c r="B35" s="31" t="s">
        <v>60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5" priority="1" operator="equal">
      <formula>0</formula>
    </cfRule>
  </conditionalFormatting>
  <conditionalFormatting sqref="J11:J30 H11:H32 O11:O32">
    <cfRule type="cellIs" dxfId="14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</vt:lpstr>
      <vt:lpstr>PC Ranking</vt:lpstr>
      <vt:lpstr>PC for Ind.Customers</vt:lpstr>
      <vt:lpstr>PC for Business</vt:lpstr>
      <vt:lpstr>LCV up to 3,5t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2022-11-16T14:23:11Z</cp:lastPrinted>
  <dcterms:created xsi:type="dcterms:W3CDTF">2011-02-07T09:02:19Z</dcterms:created>
  <dcterms:modified xsi:type="dcterms:W3CDTF">2026-07-03T06:02:19Z</dcterms:modified>
</cp:coreProperties>
</file>