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2240"/>
  </bookViews>
  <sheets>
    <sheet name="Summary table " sheetId="10" r:id="rId1"/>
    <sheet name="CV GVW&gt;3.5T" sheetId="1" r:id="rId2"/>
    <sheet name="CV GVW&gt;3.5T-Segments 1" sheetId="3" r:id="rId3"/>
    <sheet name="CV GVW&gt;3.5T-Segments 2" sheetId="9" r:id="rId4"/>
    <sheet name="LCV up to 3.5T" sheetId="4" r:id="rId5"/>
    <sheet name="BU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4" l="1"/>
  <c r="R52" i="4" s="1"/>
  <c r="S51" i="4"/>
  <c r="S52" i="4" s="1"/>
  <c r="T52" i="4" s="1"/>
  <c r="R51" i="4"/>
  <c r="Q51" i="4"/>
  <c r="U51" i="4" l="1"/>
  <c r="U52" i="4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<sst xmlns="http://schemas.openxmlformats.org/spreadsheetml/2006/main" count="601" uniqueCount="114">
  <si>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</si>
  <si>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</si>
  <si>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</si>
  <si>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</si>
  <si>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</si>
  <si>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</si>
  <si>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</si>
  <si>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</si>
  <si>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</si>
  <si>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</si>
  <si>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</si>
  <si>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</si>
  <si>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</si>
  <si>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</si>
  <si>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</si>
  <si>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</si>
  <si>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</si>
  <si>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</si>
  <si>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</si>
  <si>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</si>
  <si>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</si>
  <si>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</si>
  <si>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</si>
  <si>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</si>
  <si>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</si>
  <si>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</si>
  <si>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</si>
  <si>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</si>
  <si>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</si>
  <si>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</si>
  <si>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</si>
  <si>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</si>
  <si>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</si>
  <si>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</si>
  <si>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</si>
  <si>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</si>
  <si>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</si>
  <si>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</si>
  <si>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</si>
  <si>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</si>
  <si>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</si>
  <si>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</si>
  <si>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</si>
  <si>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</si>
  <si>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</si>
  <si>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</si>
  <si>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</si>
  <si>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</si>
  <si>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</si>
  <si>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</si>
  <si>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</si>
  <si>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</si>
  <si>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</si>
  <si>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</si>
  <si>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</si>
  <si>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</si>
  <si>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</si>
  <si>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</si>
  <si>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</si>
  <si>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</si>
  <si>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</si>
  <si>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</si>
  <si>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</si>
  <si>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</si>
  <si>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</si>
  <si>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</si>
  <si>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</si>
  <si>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</si>
  <si>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</si>
  <si>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</si>
  <si>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</si>
  <si>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</si>
  <si>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</si>
  <si>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</si>
  <si>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</si>
  <si>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</si>
  <si>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</si>
  <si>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</si>
  <si>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</si>
  <si>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</si>
  <si>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</si>
  <si>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Marzec</t>
  </si>
  <si>
    <t>March</t>
  </si>
  <si>
    <t>PILOTE</t>
  </si>
  <si>
    <t>Volkswagen Transporter</t>
  </si>
  <si>
    <t>First Registrations of NEW commercial vehicles (chassis - w/o Road Tractors), GVW&gt;3.5T, Market Share %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</si>
  <si>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</si>
  <si>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</si>
  <si>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</si>
  <si>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</si>
  <si>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</si>
  <si>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</si>
  <si>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Citroen Jumper</t>
  </si>
  <si>
    <t>Man TGE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</si>
  <si>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</si>
  <si>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</si>
  <si>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</si>
  <si>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</si>
  <si>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</si>
  <si>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</si>
  <si>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</si>
  <si>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</si>
  <si>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</si>
  <si>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</si>
  <si>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</si>
  <si>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</si>
  <si>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2020
Apr</t>
  </si>
  <si>
    <t>2019
Apr</t>
  </si>
  <si>
    <t>2020
Jan - Apr</t>
  </si>
  <si>
    <t>2019
Jan - Apr</t>
  </si>
  <si>
    <t>Kwi/Mar
Zmiana poz</t>
  </si>
  <si>
    <t>Apr/Mar Ch position</t>
  </si>
  <si>
    <t>Rejestracje nowych samochodów dostawczych do 3,5T, ranking modeli - Kwiecień 2020</t>
  </si>
  <si>
    <t>Registrations of new LCV up to 3.5T, Top Models 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</si>
</sst>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6</xdr:col>
      <xdr:colOff>668698</xdr:colOff>
      <xdr:row>69</xdr:row>
      <xdr:rowOff>116417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239500"/>
          <a:ext cx="5738114" cy="3354917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</xdr:colOff>
      <xdr:row>13</xdr:row>
      <xdr:rowOff>74083</xdr:rowOff>
    </xdr:from>
    <xdr:to>
      <xdr:col>6</xdr:col>
      <xdr:colOff>444500</xdr:colOff>
      <xdr:row>30</xdr:row>
      <xdr:rowOff>91857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666" y="3884083"/>
          <a:ext cx="5545667" cy="3256274"/>
        </a:xfrm>
        <a:prstGeom prst="rect">
          <a:avLst/>
        </a:prstGeom>
      </xdr:spPr>
    </xdr:pic>
    <xdr:clientData/>
  </xdr:twoCellAnchor>
  <xdr:twoCellAnchor editAs="oneCell">
    <xdr:from>
      <xdr:col>0</xdr:col>
      <xdr:colOff>84668</xdr:colOff>
      <xdr:row>30</xdr:row>
      <xdr:rowOff>21167</xdr:rowOff>
    </xdr:from>
    <xdr:to>
      <xdr:col>6</xdr:col>
      <xdr:colOff>552509</xdr:colOff>
      <xdr:row>49</xdr:row>
      <xdr:rowOff>95250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68" y="7069667"/>
          <a:ext cx="5653674" cy="3693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tabSelected="1" zoomScale="90" zoomScaleNormal="90" workbookViewId="0">
      <selection activeCell="G14" sqref="G14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94</v>
      </c>
      <c r="D1" s="41"/>
      <c r="E1" s="41"/>
      <c r="F1" s="41"/>
      <c r="G1" s="41"/>
      <c r="H1" s="67">
        <v>43957</v>
      </c>
    </row>
    <row r="2" spans="2:8">
      <c r="H2" s="2" t="s">
        <v>95</v>
      </c>
    </row>
    <row r="3" spans="2:8" ht="26.25" customHeight="1">
      <c r="B3" s="159" t="s">
        <v>96</v>
      </c>
      <c r="C3" s="160"/>
      <c r="D3" s="160"/>
      <c r="E3" s="160"/>
      <c r="F3" s="160"/>
      <c r="G3" s="160"/>
      <c r="H3" s="161"/>
    </row>
    <row r="4" spans="2:8" ht="26.25" customHeight="1">
      <c r="B4" s="6"/>
      <c r="C4" s="134" t="s">
        <v>106</v>
      </c>
      <c r="D4" s="134" t="s">
        <v>107</v>
      </c>
      <c r="E4" s="7" t="s">
        <v>97</v>
      </c>
      <c r="F4" s="134" t="s">
        <v>108</v>
      </c>
      <c r="G4" s="134" t="s">
        <v>109</v>
      </c>
      <c r="H4" s="7" t="s">
        <v>97</v>
      </c>
    </row>
    <row r="5" spans="2:8" ht="26.25" customHeight="1">
      <c r="B5" s="3" t="s">
        <v>98</v>
      </c>
      <c r="C5" s="135">
        <v>928</v>
      </c>
      <c r="D5" s="135">
        <v>2826</v>
      </c>
      <c r="E5" s="63">
        <v>-0.67162066525123842</v>
      </c>
      <c r="F5" s="135">
        <v>5638</v>
      </c>
      <c r="G5" s="135">
        <v>10279</v>
      </c>
      <c r="H5" s="63">
        <v>-0.45150306450043776</v>
      </c>
    </row>
    <row r="6" spans="2:8" ht="26.25" customHeight="1">
      <c r="B6" s="4" t="s">
        <v>99</v>
      </c>
      <c r="C6" s="136">
        <v>384</v>
      </c>
      <c r="D6" s="136">
        <v>602</v>
      </c>
      <c r="E6" s="64">
        <v>-0.36212624584717612</v>
      </c>
      <c r="F6" s="136">
        <v>1461</v>
      </c>
      <c r="G6" s="136">
        <v>2047</v>
      </c>
      <c r="H6" s="64">
        <v>-0.28627259404005867</v>
      </c>
    </row>
    <row r="7" spans="2:8" ht="26.25" customHeight="1">
      <c r="B7" s="4" t="s">
        <v>100</v>
      </c>
      <c r="C7" s="136">
        <v>62</v>
      </c>
      <c r="D7" s="136">
        <v>28</v>
      </c>
      <c r="E7" s="64">
        <v>1.2142857142857144</v>
      </c>
      <c r="F7" s="136">
        <v>236</v>
      </c>
      <c r="G7" s="136">
        <v>207</v>
      </c>
      <c r="H7" s="64">
        <v>0.14009661835748788</v>
      </c>
    </row>
    <row r="8" spans="2:8" ht="26.25" customHeight="1">
      <c r="B8" s="5" t="s">
        <v>101</v>
      </c>
      <c r="C8" s="136">
        <v>482</v>
      </c>
      <c r="D8" s="136">
        <v>2196</v>
      </c>
      <c r="E8" s="65">
        <v>-0.78051001821493626</v>
      </c>
      <c r="F8" s="136">
        <v>3941</v>
      </c>
      <c r="G8" s="136">
        <v>8025</v>
      </c>
      <c r="H8" s="65">
        <v>-0.50890965732087223</v>
      </c>
    </row>
    <row r="9" spans="2:8" ht="26.25" customHeight="1">
      <c r="B9" s="3" t="s">
        <v>102</v>
      </c>
      <c r="C9" s="135">
        <v>64</v>
      </c>
      <c r="D9" s="135">
        <v>272</v>
      </c>
      <c r="E9" s="63">
        <v>-0.76470588235294112</v>
      </c>
      <c r="F9" s="135">
        <v>456</v>
      </c>
      <c r="G9" s="135">
        <v>804</v>
      </c>
      <c r="H9" s="63">
        <v>-0.43283582089552242</v>
      </c>
    </row>
    <row r="10" spans="2:8" ht="26.25" customHeight="1">
      <c r="B10" s="5" t="s">
        <v>103</v>
      </c>
      <c r="C10" s="136">
        <v>64</v>
      </c>
      <c r="D10" s="136">
        <v>272</v>
      </c>
      <c r="E10" s="65">
        <v>-0.76470588235294112</v>
      </c>
      <c r="F10" s="136">
        <v>456</v>
      </c>
      <c r="G10" s="136">
        <v>804</v>
      </c>
      <c r="H10" s="65">
        <v>-0.43283582089552242</v>
      </c>
    </row>
    <row r="11" spans="2:8" ht="26.25" customHeight="1">
      <c r="B11" s="8" t="s">
        <v>104</v>
      </c>
      <c r="C11" s="137">
        <v>992</v>
      </c>
      <c r="D11" s="137">
        <v>3098</v>
      </c>
      <c r="E11" s="66">
        <v>-0.67979341510652036</v>
      </c>
      <c r="F11" s="137">
        <v>6094</v>
      </c>
      <c r="G11" s="137">
        <v>11083</v>
      </c>
      <c r="H11" s="66">
        <v>-0.45014887665794456</v>
      </c>
    </row>
    <row r="12" spans="2:8" ht="15" customHeight="1">
      <c r="B12" s="139" t="s">
        <v>105</v>
      </c>
    </row>
    <row r="13" spans="2:8" ht="15" customHeight="1">
      <c r="B13" s="139"/>
    </row>
    <row r="19" spans="16:16">
      <c r="P19" s="44"/>
    </row>
  </sheetData>
  <mergeCells count="1">
    <mergeCell ref="B3:H3"/>
  </mergeCells>
  <conditionalFormatting sqref="E9:E10 H9:H10">
    <cfRule type="cellIs" dxfId="124" priority="2" operator="lessThan">
      <formula>0</formula>
    </cfRule>
  </conditionalFormatting>
  <conditionalFormatting sqref="E5:E7 H5:H7 H11 E11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F30" sqref="F30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43957</v>
      </c>
    </row>
    <row r="2" spans="2:15" ht="14.45" customHeight="1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4.45" customHeight="1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79" t="s">
        <v>0</v>
      </c>
      <c r="C5" s="181" t="s">
        <v>1</v>
      </c>
      <c r="D5" s="183" t="s">
        <v>86</v>
      </c>
      <c r="E5" s="184"/>
      <c r="F5" s="184"/>
      <c r="G5" s="184"/>
      <c r="H5" s="185"/>
      <c r="I5" s="184" t="s">
        <v>81</v>
      </c>
      <c r="J5" s="184"/>
      <c r="K5" s="183" t="s">
        <v>87</v>
      </c>
      <c r="L5" s="184"/>
      <c r="M5" s="184"/>
      <c r="N5" s="184"/>
      <c r="O5" s="185"/>
    </row>
    <row r="6" spans="2:15" ht="14.45" customHeight="1">
      <c r="B6" s="180"/>
      <c r="C6" s="182"/>
      <c r="D6" s="195" t="s">
        <v>88</v>
      </c>
      <c r="E6" s="196"/>
      <c r="F6" s="196"/>
      <c r="G6" s="196"/>
      <c r="H6" s="197"/>
      <c r="I6" s="196" t="s">
        <v>82</v>
      </c>
      <c r="J6" s="196"/>
      <c r="K6" s="195" t="s">
        <v>89</v>
      </c>
      <c r="L6" s="196"/>
      <c r="M6" s="196"/>
      <c r="N6" s="196"/>
      <c r="O6" s="197"/>
    </row>
    <row r="7" spans="2:15" ht="14.45" customHeight="1">
      <c r="B7" s="180"/>
      <c r="C7" s="180"/>
      <c r="D7" s="175">
        <v>2020</v>
      </c>
      <c r="E7" s="176"/>
      <c r="F7" s="186">
        <v>2019</v>
      </c>
      <c r="G7" s="186"/>
      <c r="H7" s="188" t="s">
        <v>23</v>
      </c>
      <c r="I7" s="190">
        <v>2020</v>
      </c>
      <c r="J7" s="175" t="s">
        <v>90</v>
      </c>
      <c r="K7" s="175">
        <v>2020</v>
      </c>
      <c r="L7" s="176"/>
      <c r="M7" s="186">
        <v>2019</v>
      </c>
      <c r="N7" s="176"/>
      <c r="O7" s="166" t="s">
        <v>23</v>
      </c>
    </row>
    <row r="8" spans="2:15" ht="14.45" customHeight="1">
      <c r="B8" s="167" t="s">
        <v>24</v>
      </c>
      <c r="C8" s="167" t="s">
        <v>25</v>
      </c>
      <c r="D8" s="177"/>
      <c r="E8" s="178"/>
      <c r="F8" s="187"/>
      <c r="G8" s="187"/>
      <c r="H8" s="189"/>
      <c r="I8" s="191"/>
      <c r="J8" s="192"/>
      <c r="K8" s="177"/>
      <c r="L8" s="178"/>
      <c r="M8" s="187"/>
      <c r="N8" s="178"/>
      <c r="O8" s="166"/>
    </row>
    <row r="9" spans="2:15" ht="14.25" customHeight="1">
      <c r="B9" s="167"/>
      <c r="C9" s="167"/>
      <c r="D9" s="148" t="s">
        <v>26</v>
      </c>
      <c r="E9" s="150" t="s">
        <v>2</v>
      </c>
      <c r="F9" s="149" t="s">
        <v>26</v>
      </c>
      <c r="G9" s="58" t="s">
        <v>2</v>
      </c>
      <c r="H9" s="169" t="s">
        <v>27</v>
      </c>
      <c r="I9" s="59" t="s">
        <v>26</v>
      </c>
      <c r="J9" s="171" t="s">
        <v>91</v>
      </c>
      <c r="K9" s="148" t="s">
        <v>26</v>
      </c>
      <c r="L9" s="57" t="s">
        <v>2</v>
      </c>
      <c r="M9" s="149" t="s">
        <v>26</v>
      </c>
      <c r="N9" s="57" t="s">
        <v>2</v>
      </c>
      <c r="O9" s="173" t="s">
        <v>27</v>
      </c>
    </row>
    <row r="10" spans="2:15" ht="14.45" customHeight="1">
      <c r="B10" s="168"/>
      <c r="C10" s="168"/>
      <c r="D10" s="151" t="s">
        <v>28</v>
      </c>
      <c r="E10" s="152" t="s">
        <v>29</v>
      </c>
      <c r="F10" s="55" t="s">
        <v>28</v>
      </c>
      <c r="G10" s="56" t="s">
        <v>29</v>
      </c>
      <c r="H10" s="170"/>
      <c r="I10" s="60" t="s">
        <v>28</v>
      </c>
      <c r="J10" s="172"/>
      <c r="K10" s="151" t="s">
        <v>28</v>
      </c>
      <c r="L10" s="152" t="s">
        <v>29</v>
      </c>
      <c r="M10" s="55" t="s">
        <v>28</v>
      </c>
      <c r="N10" s="152" t="s">
        <v>29</v>
      </c>
      <c r="O10" s="174"/>
    </row>
    <row r="11" spans="2:15" ht="14.45" customHeight="1">
      <c r="B11" s="68">
        <v>1</v>
      </c>
      <c r="C11" s="69" t="s">
        <v>3</v>
      </c>
      <c r="D11" s="70">
        <v>208</v>
      </c>
      <c r="E11" s="71">
        <v>0.22413793103448276</v>
      </c>
      <c r="F11" s="70">
        <v>601</v>
      </c>
      <c r="G11" s="72">
        <v>0.21266808209483368</v>
      </c>
      <c r="H11" s="73">
        <v>-0.65391014975041595</v>
      </c>
      <c r="I11" s="74">
        <v>322</v>
      </c>
      <c r="J11" s="75">
        <v>-0.35403726708074534</v>
      </c>
      <c r="K11" s="70">
        <v>1285</v>
      </c>
      <c r="L11" s="71">
        <v>0.22791770131252218</v>
      </c>
      <c r="M11" s="70">
        <v>2365</v>
      </c>
      <c r="N11" s="72">
        <v>0.23008074715439245</v>
      </c>
      <c r="O11" s="73">
        <v>-0.45665961945031708</v>
      </c>
    </row>
    <row r="12" spans="2:15" ht="14.45" customHeight="1">
      <c r="B12" s="76">
        <v>2</v>
      </c>
      <c r="C12" s="77" t="s">
        <v>8</v>
      </c>
      <c r="D12" s="78">
        <v>113</v>
      </c>
      <c r="E12" s="79">
        <v>0.12176724137931035</v>
      </c>
      <c r="F12" s="78">
        <v>390</v>
      </c>
      <c r="G12" s="90">
        <v>0.13800424628450106</v>
      </c>
      <c r="H12" s="81">
        <v>-0.71025641025641018</v>
      </c>
      <c r="I12" s="102">
        <v>324</v>
      </c>
      <c r="J12" s="91">
        <v>-0.65123456790123457</v>
      </c>
      <c r="K12" s="78">
        <v>965</v>
      </c>
      <c r="L12" s="79">
        <v>0.17115998581057112</v>
      </c>
      <c r="M12" s="78">
        <v>1476</v>
      </c>
      <c r="N12" s="90">
        <v>0.14359373479910498</v>
      </c>
      <c r="O12" s="81">
        <v>-0.34620596205962062</v>
      </c>
    </row>
    <row r="13" spans="2:15" ht="14.45" customHeight="1">
      <c r="B13" s="76">
        <v>3</v>
      </c>
      <c r="C13" s="77" t="s">
        <v>4</v>
      </c>
      <c r="D13" s="78">
        <v>134</v>
      </c>
      <c r="E13" s="79">
        <v>0.14439655172413793</v>
      </c>
      <c r="F13" s="78">
        <v>435</v>
      </c>
      <c r="G13" s="90">
        <v>0.15392781316348195</v>
      </c>
      <c r="H13" s="81">
        <v>-0.69195402298850572</v>
      </c>
      <c r="I13" s="102">
        <v>229</v>
      </c>
      <c r="J13" s="91">
        <v>-0.41484716157205237</v>
      </c>
      <c r="K13" s="78">
        <v>911</v>
      </c>
      <c r="L13" s="79">
        <v>0.16158212131961688</v>
      </c>
      <c r="M13" s="78">
        <v>1734</v>
      </c>
      <c r="N13" s="90">
        <v>0.16869345267049324</v>
      </c>
      <c r="O13" s="81">
        <v>-0.4746251441753172</v>
      </c>
    </row>
    <row r="14" spans="2:15" ht="14.45" customHeight="1">
      <c r="B14" s="76">
        <v>4</v>
      </c>
      <c r="C14" s="77" t="s">
        <v>10</v>
      </c>
      <c r="D14" s="78">
        <v>128</v>
      </c>
      <c r="E14" s="79">
        <v>0.13793103448275862</v>
      </c>
      <c r="F14" s="78">
        <v>822</v>
      </c>
      <c r="G14" s="90">
        <v>0.29087048832271761</v>
      </c>
      <c r="H14" s="81">
        <v>-0.84428223844282235</v>
      </c>
      <c r="I14" s="102">
        <v>244</v>
      </c>
      <c r="J14" s="91">
        <v>-0.47540983606557374</v>
      </c>
      <c r="K14" s="78">
        <v>896</v>
      </c>
      <c r="L14" s="79">
        <v>0.15892160340546294</v>
      </c>
      <c r="M14" s="78">
        <v>2333</v>
      </c>
      <c r="N14" s="90">
        <v>0.22696760385251483</v>
      </c>
      <c r="O14" s="81">
        <v>-0.61594513501928849</v>
      </c>
    </row>
    <row r="15" spans="2:15" ht="14.45" customHeight="1">
      <c r="B15" s="76">
        <v>5</v>
      </c>
      <c r="C15" s="77" t="s">
        <v>9</v>
      </c>
      <c r="D15" s="78">
        <v>141</v>
      </c>
      <c r="E15" s="79">
        <v>0.15193965517241378</v>
      </c>
      <c r="F15" s="78">
        <v>365</v>
      </c>
      <c r="G15" s="80">
        <v>0.12915782024062278</v>
      </c>
      <c r="H15" s="81">
        <v>-0.61369863013698622</v>
      </c>
      <c r="I15" s="82">
        <v>187</v>
      </c>
      <c r="J15" s="83">
        <v>-0.24598930481283421</v>
      </c>
      <c r="K15" s="78">
        <v>766</v>
      </c>
      <c r="L15" s="79">
        <v>0.13586378148279532</v>
      </c>
      <c r="M15" s="78">
        <v>1459</v>
      </c>
      <c r="N15" s="80">
        <v>0.14193987741998249</v>
      </c>
      <c r="O15" s="81">
        <v>-0.47498286497601094</v>
      </c>
    </row>
    <row r="16" spans="2:15" ht="14.45" customHeight="1">
      <c r="B16" s="76">
        <v>6</v>
      </c>
      <c r="C16" s="77" t="s">
        <v>12</v>
      </c>
      <c r="D16" s="78">
        <v>149</v>
      </c>
      <c r="E16" s="79">
        <v>0.16056034482758622</v>
      </c>
      <c r="F16" s="78">
        <v>109</v>
      </c>
      <c r="G16" s="80">
        <v>3.8570417551309272E-2</v>
      </c>
      <c r="H16" s="81">
        <v>0.3669724770642202</v>
      </c>
      <c r="I16" s="82">
        <v>114</v>
      </c>
      <c r="J16" s="83">
        <v>0.30701754385964919</v>
      </c>
      <c r="K16" s="78">
        <v>474</v>
      </c>
      <c r="L16" s="79">
        <v>8.4072366087264983E-2</v>
      </c>
      <c r="M16" s="78">
        <v>389</v>
      </c>
      <c r="N16" s="80">
        <v>3.7844148263449749E-2</v>
      </c>
      <c r="O16" s="81">
        <v>0.21850899742930596</v>
      </c>
    </row>
    <row r="17" spans="2:15" ht="14.45" customHeight="1">
      <c r="B17" s="76">
        <v>7</v>
      </c>
      <c r="C17" s="77" t="s">
        <v>11</v>
      </c>
      <c r="D17" s="78">
        <v>44</v>
      </c>
      <c r="E17" s="79">
        <v>4.7413793103448273E-2</v>
      </c>
      <c r="F17" s="78">
        <v>92</v>
      </c>
      <c r="G17" s="90">
        <v>3.2554847841472043E-2</v>
      </c>
      <c r="H17" s="81">
        <v>-0.52173913043478259</v>
      </c>
      <c r="I17" s="102">
        <v>63</v>
      </c>
      <c r="J17" s="91">
        <v>-0.30158730158730163</v>
      </c>
      <c r="K17" s="78">
        <v>267</v>
      </c>
      <c r="L17" s="79">
        <v>4.7357218871940401E-2</v>
      </c>
      <c r="M17" s="78">
        <v>444</v>
      </c>
      <c r="N17" s="90">
        <v>4.31948633135519E-2</v>
      </c>
      <c r="O17" s="81">
        <v>-0.39864864864864868</v>
      </c>
    </row>
    <row r="18" spans="2:15">
      <c r="B18" s="164" t="s">
        <v>69</v>
      </c>
      <c r="C18" s="165"/>
      <c r="D18" s="51">
        <f>SUM(D11:D17)</f>
        <v>917</v>
      </c>
      <c r="E18" s="50">
        <f>D18/D20</f>
        <v>0.9881465517241379</v>
      </c>
      <c r="F18" s="30">
        <f>SUM(F11:F17)</f>
        <v>2814</v>
      </c>
      <c r="G18" s="50">
        <f>F18/F20</f>
        <v>0.99575371549893843</v>
      </c>
      <c r="H18" s="49">
        <f>D18/F18-1</f>
        <v>-0.67412935323383083</v>
      </c>
      <c r="I18" s="30">
        <f>SUM(I11:I17)</f>
        <v>1483</v>
      </c>
      <c r="J18" s="32">
        <f>D18/I18-1</f>
        <v>-0.3816587997302765</v>
      </c>
      <c r="K18" s="30">
        <f>SUM(K11:K17)</f>
        <v>5564</v>
      </c>
      <c r="L18" s="50">
        <f>K18/K20</f>
        <v>0.98687477829017378</v>
      </c>
      <c r="M18" s="30">
        <f>SUM(M11:M17)</f>
        <v>10200</v>
      </c>
      <c r="N18" s="50">
        <f>M18/M20</f>
        <v>0.99231442747348964</v>
      </c>
      <c r="O18" s="49">
        <f>K18/M18-1</f>
        <v>-0.45450980392156859</v>
      </c>
    </row>
    <row r="19" spans="2:15">
      <c r="B19" s="164" t="s">
        <v>30</v>
      </c>
      <c r="C19" s="165"/>
      <c r="D19" s="30">
        <f>D20-D18</f>
        <v>11</v>
      </c>
      <c r="E19" s="50">
        <f>D19/D20</f>
        <v>1.1853448275862068E-2</v>
      </c>
      <c r="F19" s="30">
        <f>F20-F18</f>
        <v>12</v>
      </c>
      <c r="G19" s="50">
        <f>F19/F20</f>
        <v>4.246284501061571E-3</v>
      </c>
      <c r="H19" s="49">
        <f>D19/F19-1</f>
        <v>-8.333333333333337E-2</v>
      </c>
      <c r="I19" s="30">
        <f>I20-I18</f>
        <v>21</v>
      </c>
      <c r="J19" s="32">
        <f>D19/I19-1</f>
        <v>-0.47619047619047616</v>
      </c>
      <c r="K19" s="30">
        <f>K20-K18</f>
        <v>74</v>
      </c>
      <c r="L19" s="50">
        <f>K19/K20</f>
        <v>1.312522170982618E-2</v>
      </c>
      <c r="M19" s="30">
        <f>M20-M18</f>
        <v>79</v>
      </c>
      <c r="N19" s="50">
        <f>M19/M20</f>
        <v>7.6855725265103612E-3</v>
      </c>
      <c r="O19" s="49">
        <f>K19/M19-1</f>
        <v>-6.3291139240506333E-2</v>
      </c>
    </row>
    <row r="20" spans="2:15">
      <c r="B20" s="162" t="s">
        <v>31</v>
      </c>
      <c r="C20" s="163"/>
      <c r="D20" s="52">
        <v>928</v>
      </c>
      <c r="E20" s="84">
        <v>1</v>
      </c>
      <c r="F20" s="52">
        <v>2826</v>
      </c>
      <c r="G20" s="85">
        <v>1</v>
      </c>
      <c r="H20" s="47">
        <v>-0.67162066525123842</v>
      </c>
      <c r="I20" s="53">
        <v>1504</v>
      </c>
      <c r="J20" s="48">
        <v>-0.38297872340425532</v>
      </c>
      <c r="K20" s="52">
        <v>5638</v>
      </c>
      <c r="L20" s="84">
        <v>1</v>
      </c>
      <c r="M20" s="52">
        <v>10279</v>
      </c>
      <c r="N20" s="85">
        <v>1</v>
      </c>
      <c r="O20" s="47">
        <v>-0.45150306450043776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J33" sqref="J33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43957</v>
      </c>
    </row>
    <row r="2" spans="2:15" ht="14.45" customHeight="1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4"/>
    </row>
    <row r="3" spans="2:15" ht="14.45" customHeight="1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9" t="s">
        <v>38</v>
      </c>
    </row>
    <row r="4" spans="2:15" ht="14.45" customHeight="1">
      <c r="B4" s="181" t="s">
        <v>22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81</v>
      </c>
      <c r="J4" s="184"/>
      <c r="K4" s="183" t="s">
        <v>87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88</v>
      </c>
      <c r="E5" s="196"/>
      <c r="F5" s="196"/>
      <c r="G5" s="196"/>
      <c r="H5" s="197"/>
      <c r="I5" s="196" t="s">
        <v>82</v>
      </c>
      <c r="J5" s="196"/>
      <c r="K5" s="195" t="s">
        <v>89</v>
      </c>
      <c r="L5" s="196"/>
      <c r="M5" s="196"/>
      <c r="N5" s="196"/>
      <c r="O5" s="197"/>
    </row>
    <row r="6" spans="2:15" ht="14.45" customHeight="1">
      <c r="B6" s="182"/>
      <c r="C6" s="180"/>
      <c r="D6" s="175">
        <v>2020</v>
      </c>
      <c r="E6" s="176"/>
      <c r="F6" s="186">
        <v>2019</v>
      </c>
      <c r="G6" s="186"/>
      <c r="H6" s="188" t="s">
        <v>23</v>
      </c>
      <c r="I6" s="190">
        <v>2020</v>
      </c>
      <c r="J6" s="175" t="s">
        <v>90</v>
      </c>
      <c r="K6" s="175">
        <v>2020</v>
      </c>
      <c r="L6" s="176"/>
      <c r="M6" s="186">
        <v>2019</v>
      </c>
      <c r="N6" s="176"/>
      <c r="O6" s="166" t="s">
        <v>23</v>
      </c>
    </row>
    <row r="7" spans="2:15" ht="14.45" customHeight="1">
      <c r="B7" s="198" t="s">
        <v>22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4.45" customHeight="1">
      <c r="B8" s="198"/>
      <c r="C8" s="167"/>
      <c r="D8" s="148" t="s">
        <v>26</v>
      </c>
      <c r="E8" s="150" t="s">
        <v>2</v>
      </c>
      <c r="F8" s="149" t="s">
        <v>26</v>
      </c>
      <c r="G8" s="58" t="s">
        <v>2</v>
      </c>
      <c r="H8" s="169" t="s">
        <v>27</v>
      </c>
      <c r="I8" s="59" t="s">
        <v>26</v>
      </c>
      <c r="J8" s="171" t="s">
        <v>91</v>
      </c>
      <c r="K8" s="148" t="s">
        <v>26</v>
      </c>
      <c r="L8" s="57" t="s">
        <v>2</v>
      </c>
      <c r="M8" s="149" t="s">
        <v>26</v>
      </c>
      <c r="N8" s="57" t="s">
        <v>2</v>
      </c>
      <c r="O8" s="173" t="s">
        <v>27</v>
      </c>
    </row>
    <row r="9" spans="2:15" ht="14.45" customHeight="1">
      <c r="B9" s="199"/>
      <c r="C9" s="168"/>
      <c r="D9" s="151" t="s">
        <v>28</v>
      </c>
      <c r="E9" s="152" t="s">
        <v>29</v>
      </c>
      <c r="F9" s="55" t="s">
        <v>28</v>
      </c>
      <c r="G9" s="56" t="s">
        <v>29</v>
      </c>
      <c r="H9" s="170"/>
      <c r="I9" s="60" t="s">
        <v>28</v>
      </c>
      <c r="J9" s="172"/>
      <c r="K9" s="151" t="s">
        <v>28</v>
      </c>
      <c r="L9" s="152" t="s">
        <v>29</v>
      </c>
      <c r="M9" s="55" t="s">
        <v>28</v>
      </c>
      <c r="N9" s="152" t="s">
        <v>29</v>
      </c>
      <c r="O9" s="174"/>
    </row>
    <row r="10" spans="2:15" ht="14.45" customHeight="1">
      <c r="B10" s="76"/>
      <c r="C10" s="69" t="s">
        <v>12</v>
      </c>
      <c r="D10" s="86">
        <v>96</v>
      </c>
      <c r="E10" s="71">
        <v>0.53038674033149169</v>
      </c>
      <c r="F10" s="87">
        <v>72</v>
      </c>
      <c r="G10" s="72">
        <v>0.39560439560439559</v>
      </c>
      <c r="H10" s="73">
        <v>0.33333333333333326</v>
      </c>
      <c r="I10" s="87">
        <v>80</v>
      </c>
      <c r="J10" s="75">
        <v>0.19999999999999996</v>
      </c>
      <c r="K10" s="86">
        <v>302</v>
      </c>
      <c r="L10" s="71">
        <v>0.48089171974522293</v>
      </c>
      <c r="M10" s="87">
        <v>286</v>
      </c>
      <c r="N10" s="72">
        <v>0.39612188365650969</v>
      </c>
      <c r="O10" s="73">
        <v>5.5944055944056048E-2</v>
      </c>
    </row>
    <row r="11" spans="2:15" ht="14.45" customHeight="1">
      <c r="B11" s="76"/>
      <c r="C11" s="77" t="s">
        <v>9</v>
      </c>
      <c r="D11" s="88">
        <v>29</v>
      </c>
      <c r="E11" s="79">
        <v>0.16022099447513813</v>
      </c>
      <c r="F11" s="89">
        <v>33</v>
      </c>
      <c r="G11" s="90">
        <v>0.18131868131868131</v>
      </c>
      <c r="H11" s="81">
        <v>-0.12121212121212122</v>
      </c>
      <c r="I11" s="89">
        <v>39</v>
      </c>
      <c r="J11" s="91">
        <v>-0.25641025641025639</v>
      </c>
      <c r="K11" s="88">
        <v>117</v>
      </c>
      <c r="L11" s="79">
        <v>0.18630573248407642</v>
      </c>
      <c r="M11" s="89">
        <v>116</v>
      </c>
      <c r="N11" s="90">
        <v>0.16066481994459833</v>
      </c>
      <c r="O11" s="81">
        <v>8.6206896551723755E-3</v>
      </c>
    </row>
    <row r="12" spans="2:15" ht="14.45" customHeight="1">
      <c r="B12" s="76"/>
      <c r="C12" s="77" t="s">
        <v>4</v>
      </c>
      <c r="D12" s="88">
        <v>28</v>
      </c>
      <c r="E12" s="79">
        <v>0.15469613259668508</v>
      </c>
      <c r="F12" s="89">
        <v>49</v>
      </c>
      <c r="G12" s="90">
        <v>0.26923076923076922</v>
      </c>
      <c r="H12" s="81">
        <v>-0.4285714285714286</v>
      </c>
      <c r="I12" s="89">
        <v>35</v>
      </c>
      <c r="J12" s="91">
        <v>-0.19999999999999996</v>
      </c>
      <c r="K12" s="88">
        <v>114</v>
      </c>
      <c r="L12" s="79">
        <v>0.18152866242038215</v>
      </c>
      <c r="M12" s="89">
        <v>198</v>
      </c>
      <c r="N12" s="90">
        <v>0.2742382271468144</v>
      </c>
      <c r="O12" s="81">
        <v>-0.4242424242424242</v>
      </c>
    </row>
    <row r="13" spans="2:15" ht="14.45" customHeight="1">
      <c r="B13" s="76"/>
      <c r="C13" s="77" t="s">
        <v>3</v>
      </c>
      <c r="D13" s="88">
        <v>17</v>
      </c>
      <c r="E13" s="79">
        <v>9.3922651933701654E-2</v>
      </c>
      <c r="F13" s="89">
        <v>8</v>
      </c>
      <c r="G13" s="90">
        <v>4.3956043956043959E-2</v>
      </c>
      <c r="H13" s="81">
        <v>1.125</v>
      </c>
      <c r="I13" s="89">
        <v>20</v>
      </c>
      <c r="J13" s="91">
        <v>-0.15000000000000002</v>
      </c>
      <c r="K13" s="88">
        <v>51</v>
      </c>
      <c r="L13" s="79">
        <v>8.1210191082802544E-2</v>
      </c>
      <c r="M13" s="89">
        <v>39</v>
      </c>
      <c r="N13" s="90">
        <v>5.4016620498614956E-2</v>
      </c>
      <c r="O13" s="81">
        <v>0.30769230769230771</v>
      </c>
    </row>
    <row r="14" spans="2:15" ht="14.45" customHeight="1">
      <c r="B14" s="118"/>
      <c r="C14" s="77" t="s">
        <v>43</v>
      </c>
      <c r="D14" s="88">
        <v>5</v>
      </c>
      <c r="E14" s="79">
        <v>2.7624309392265192E-2</v>
      </c>
      <c r="F14" s="89">
        <v>5</v>
      </c>
      <c r="G14" s="90">
        <v>2.7472527472527472E-2</v>
      </c>
      <c r="H14" s="81">
        <v>0</v>
      </c>
      <c r="I14" s="89">
        <v>7</v>
      </c>
      <c r="J14" s="91">
        <v>-0.2857142857142857</v>
      </c>
      <c r="K14" s="88">
        <v>21</v>
      </c>
      <c r="L14" s="79">
        <v>3.3439490445859872E-2</v>
      </c>
      <c r="M14" s="89">
        <v>32</v>
      </c>
      <c r="N14" s="90">
        <v>4.4321329639889197E-2</v>
      </c>
      <c r="O14" s="81">
        <v>-0.34375</v>
      </c>
    </row>
    <row r="15" spans="2:15" ht="14.45" customHeight="1">
      <c r="B15" s="76"/>
      <c r="C15" s="77" t="s">
        <v>11</v>
      </c>
      <c r="D15" s="88">
        <v>4</v>
      </c>
      <c r="E15" s="79">
        <v>2.2099447513812154E-2</v>
      </c>
      <c r="F15" s="89">
        <v>7</v>
      </c>
      <c r="G15" s="90">
        <v>3.8461538461538464E-2</v>
      </c>
      <c r="H15" s="81">
        <v>-0.4285714285714286</v>
      </c>
      <c r="I15" s="89">
        <v>0</v>
      </c>
      <c r="J15" s="91"/>
      <c r="K15" s="88">
        <v>7</v>
      </c>
      <c r="L15" s="79">
        <v>1.1146496815286623E-2</v>
      </c>
      <c r="M15" s="89">
        <v>15</v>
      </c>
      <c r="N15" s="90">
        <v>2.077562326869806E-2</v>
      </c>
      <c r="O15" s="81">
        <v>-0.53333333333333333</v>
      </c>
    </row>
    <row r="16" spans="2:15" ht="14.45" customHeight="1">
      <c r="B16" s="76"/>
      <c r="C16" s="77" t="s">
        <v>17</v>
      </c>
      <c r="D16" s="88">
        <v>0</v>
      </c>
      <c r="E16" s="79">
        <v>0</v>
      </c>
      <c r="F16" s="89">
        <v>4</v>
      </c>
      <c r="G16" s="90">
        <v>2.197802197802198E-2</v>
      </c>
      <c r="H16" s="81">
        <v>-1</v>
      </c>
      <c r="I16" s="89">
        <v>4</v>
      </c>
      <c r="J16" s="91">
        <v>-1</v>
      </c>
      <c r="K16" s="88">
        <v>5</v>
      </c>
      <c r="L16" s="79">
        <v>7.9617834394904458E-3</v>
      </c>
      <c r="M16" s="89">
        <v>18</v>
      </c>
      <c r="N16" s="90">
        <v>2.4930747922437674E-2</v>
      </c>
      <c r="O16" s="81">
        <v>-0.72222222222222221</v>
      </c>
    </row>
    <row r="17" spans="2:15" ht="14.45" customHeight="1">
      <c r="B17" s="138"/>
      <c r="C17" s="92" t="s">
        <v>30</v>
      </c>
      <c r="D17" s="93">
        <v>2</v>
      </c>
      <c r="E17" s="94">
        <v>1.1049723756906077E-2</v>
      </c>
      <c r="F17" s="93">
        <v>4</v>
      </c>
      <c r="G17" s="94">
        <v>2.197802197802198E-2</v>
      </c>
      <c r="H17" s="95">
        <v>-0.5</v>
      </c>
      <c r="I17" s="93">
        <v>6</v>
      </c>
      <c r="J17" s="94">
        <v>3.2085561497326207E-2</v>
      </c>
      <c r="K17" s="93">
        <v>11</v>
      </c>
      <c r="L17" s="94">
        <v>1.751592356687898E-2</v>
      </c>
      <c r="M17" s="93">
        <v>18</v>
      </c>
      <c r="N17" s="94">
        <v>2.4930747922437674E-2</v>
      </c>
      <c r="O17" s="96">
        <v>-0.38888888888888884</v>
      </c>
    </row>
    <row r="18" spans="2:15" ht="14.45" customHeight="1">
      <c r="B18" s="26" t="s">
        <v>5</v>
      </c>
      <c r="C18" s="97" t="s">
        <v>31</v>
      </c>
      <c r="D18" s="98">
        <v>181</v>
      </c>
      <c r="E18" s="18">
        <v>1</v>
      </c>
      <c r="F18" s="98">
        <v>182</v>
      </c>
      <c r="G18" s="18">
        <v>0.99999999999999978</v>
      </c>
      <c r="H18" s="19">
        <v>-5.494505494505475E-3</v>
      </c>
      <c r="I18" s="98">
        <v>187</v>
      </c>
      <c r="J18" s="20">
        <v>-3.208556149732622E-2</v>
      </c>
      <c r="K18" s="98">
        <v>628</v>
      </c>
      <c r="L18" s="18">
        <v>1.0000000000000002</v>
      </c>
      <c r="M18" s="98">
        <v>722</v>
      </c>
      <c r="N18" s="20">
        <v>1</v>
      </c>
      <c r="O18" s="22">
        <v>-0.13019390581717449</v>
      </c>
    </row>
    <row r="19" spans="2:15" ht="14.45" customHeight="1">
      <c r="B19" s="76"/>
      <c r="C19" s="69" t="s">
        <v>3</v>
      </c>
      <c r="D19" s="86">
        <v>191</v>
      </c>
      <c r="E19" s="71">
        <v>0.25568942436412317</v>
      </c>
      <c r="F19" s="87">
        <v>592</v>
      </c>
      <c r="G19" s="72">
        <v>0.22398789254634885</v>
      </c>
      <c r="H19" s="73">
        <v>-0.67736486486486491</v>
      </c>
      <c r="I19" s="87">
        <v>301</v>
      </c>
      <c r="J19" s="75">
        <v>-0.36544850498338866</v>
      </c>
      <c r="K19" s="86">
        <v>1231</v>
      </c>
      <c r="L19" s="71">
        <v>0.24595404595404596</v>
      </c>
      <c r="M19" s="87">
        <v>2325</v>
      </c>
      <c r="N19" s="72">
        <v>0.24345549738219896</v>
      </c>
      <c r="O19" s="73">
        <v>-0.47053763440860219</v>
      </c>
    </row>
    <row r="20" spans="2:15" ht="14.45" customHeight="1">
      <c r="B20" s="76"/>
      <c r="C20" s="77" t="s">
        <v>8</v>
      </c>
      <c r="D20" s="88">
        <v>113</v>
      </c>
      <c r="E20" s="79">
        <v>0.15127175368139223</v>
      </c>
      <c r="F20" s="89">
        <v>389</v>
      </c>
      <c r="G20" s="90">
        <v>0.1471812334468407</v>
      </c>
      <c r="H20" s="81">
        <v>-0.70951156812339333</v>
      </c>
      <c r="I20" s="89">
        <v>324</v>
      </c>
      <c r="J20" s="91">
        <v>-0.65123456790123457</v>
      </c>
      <c r="K20" s="88">
        <v>965</v>
      </c>
      <c r="L20" s="79">
        <v>0.1928071928071928</v>
      </c>
      <c r="M20" s="89">
        <v>1473</v>
      </c>
      <c r="N20" s="90">
        <v>0.15424083769633506</v>
      </c>
      <c r="O20" s="81">
        <v>-0.34487440597420227</v>
      </c>
    </row>
    <row r="21" spans="2:15" ht="14.45" customHeight="1">
      <c r="B21" s="76"/>
      <c r="C21" s="77" t="s">
        <v>10</v>
      </c>
      <c r="D21" s="88">
        <v>128</v>
      </c>
      <c r="E21" s="79">
        <v>0.17135207496653279</v>
      </c>
      <c r="F21" s="89">
        <v>822</v>
      </c>
      <c r="G21" s="90">
        <v>0.31101021566401815</v>
      </c>
      <c r="H21" s="81">
        <v>-0.84428223844282235</v>
      </c>
      <c r="I21" s="89">
        <v>244</v>
      </c>
      <c r="J21" s="91">
        <v>-0.47540983606557374</v>
      </c>
      <c r="K21" s="88">
        <v>896</v>
      </c>
      <c r="L21" s="79">
        <v>0.17902097902097902</v>
      </c>
      <c r="M21" s="89">
        <v>2333</v>
      </c>
      <c r="N21" s="90">
        <v>0.24429319371727748</v>
      </c>
      <c r="O21" s="81">
        <v>-0.61594513501928849</v>
      </c>
    </row>
    <row r="22" spans="2:15" ht="14.45" customHeight="1">
      <c r="B22" s="76"/>
      <c r="C22" s="77" t="s">
        <v>4</v>
      </c>
      <c r="D22" s="88">
        <v>106</v>
      </c>
      <c r="E22" s="79">
        <v>0.14190093708165996</v>
      </c>
      <c r="F22" s="89">
        <v>386</v>
      </c>
      <c r="G22" s="90">
        <v>0.14604615966704501</v>
      </c>
      <c r="H22" s="81">
        <v>-0.72538860103626945</v>
      </c>
      <c r="I22" s="89">
        <v>194</v>
      </c>
      <c r="J22" s="91">
        <v>-0.45360824742268047</v>
      </c>
      <c r="K22" s="88">
        <v>797</v>
      </c>
      <c r="L22" s="79">
        <v>0.15924075924075923</v>
      </c>
      <c r="M22" s="89">
        <v>1536</v>
      </c>
      <c r="N22" s="90">
        <v>0.16083769633507852</v>
      </c>
      <c r="O22" s="81">
        <v>-0.48111979166666663</v>
      </c>
    </row>
    <row r="23" spans="2:15" ht="14.45" customHeight="1">
      <c r="B23" s="118"/>
      <c r="C23" s="77" t="s">
        <v>9</v>
      </c>
      <c r="D23" s="88">
        <v>112</v>
      </c>
      <c r="E23" s="79">
        <v>0.1499330655957162</v>
      </c>
      <c r="F23" s="89">
        <v>332</v>
      </c>
      <c r="G23" s="90">
        <v>0.12561483163072265</v>
      </c>
      <c r="H23" s="81">
        <v>-0.66265060240963858</v>
      </c>
      <c r="I23" s="89">
        <v>148</v>
      </c>
      <c r="J23" s="91">
        <v>-0.2432432432432432</v>
      </c>
      <c r="K23" s="88">
        <v>649</v>
      </c>
      <c r="L23" s="79">
        <v>0.12967032967032968</v>
      </c>
      <c r="M23" s="89">
        <v>1341</v>
      </c>
      <c r="N23" s="90">
        <v>0.14041884816753927</v>
      </c>
      <c r="O23" s="81">
        <v>-0.5160328113348247</v>
      </c>
    </row>
    <row r="24" spans="2:15" ht="14.45" customHeight="1">
      <c r="B24" s="76"/>
      <c r="C24" s="77" t="s">
        <v>11</v>
      </c>
      <c r="D24" s="88">
        <v>40</v>
      </c>
      <c r="E24" s="79">
        <v>5.3547523427041499E-2</v>
      </c>
      <c r="F24" s="89">
        <v>85</v>
      </c>
      <c r="G24" s="90">
        <v>3.2160423760877792E-2</v>
      </c>
      <c r="H24" s="81">
        <v>-0.52941176470588236</v>
      </c>
      <c r="I24" s="89">
        <v>63</v>
      </c>
      <c r="J24" s="91">
        <v>-0.36507936507936511</v>
      </c>
      <c r="K24" s="88">
        <v>260</v>
      </c>
      <c r="L24" s="79">
        <v>5.1948051948051951E-2</v>
      </c>
      <c r="M24" s="89">
        <v>427</v>
      </c>
      <c r="N24" s="90">
        <v>4.4712041884816756E-2</v>
      </c>
      <c r="O24" s="81">
        <v>-0.3911007025761124</v>
      </c>
    </row>
    <row r="25" spans="2:15" ht="14.45" customHeight="1">
      <c r="B25" s="76"/>
      <c r="C25" s="77" t="s">
        <v>12</v>
      </c>
      <c r="D25" s="88">
        <v>53</v>
      </c>
      <c r="E25" s="79">
        <v>7.0950468540829981E-2</v>
      </c>
      <c r="F25" s="89">
        <v>37</v>
      </c>
      <c r="G25" s="90">
        <v>1.3999243284146803E-2</v>
      </c>
      <c r="H25" s="81">
        <v>0.43243243243243246</v>
      </c>
      <c r="I25" s="89">
        <v>34</v>
      </c>
      <c r="J25" s="91">
        <v>0.55882352941176472</v>
      </c>
      <c r="K25" s="88">
        <v>171</v>
      </c>
      <c r="L25" s="79">
        <v>3.4165834165834165E-2</v>
      </c>
      <c r="M25" s="89">
        <v>103</v>
      </c>
      <c r="N25" s="90">
        <v>1.0785340314136126E-2</v>
      </c>
      <c r="O25" s="81">
        <v>0.66019417475728148</v>
      </c>
    </row>
    <row r="26" spans="2:15" ht="14.45" customHeight="1">
      <c r="B26" s="76"/>
      <c r="C26" s="77" t="s">
        <v>71</v>
      </c>
      <c r="D26" s="88">
        <v>2</v>
      </c>
      <c r="E26" s="79">
        <v>2.6773761713520749E-3</v>
      </c>
      <c r="F26" s="89">
        <v>0</v>
      </c>
      <c r="G26" s="90">
        <v>0</v>
      </c>
      <c r="H26" s="81"/>
      <c r="I26" s="89">
        <v>2</v>
      </c>
      <c r="J26" s="91">
        <v>0</v>
      </c>
      <c r="K26" s="88">
        <v>16</v>
      </c>
      <c r="L26" s="79">
        <v>3.1968031968031968E-3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30</v>
      </c>
      <c r="D27" s="93">
        <v>2</v>
      </c>
      <c r="E27" s="94">
        <v>2.6773761713520749E-3</v>
      </c>
      <c r="F27" s="93">
        <v>0</v>
      </c>
      <c r="G27" s="99">
        <v>0</v>
      </c>
      <c r="H27" s="95"/>
      <c r="I27" s="93">
        <v>6</v>
      </c>
      <c r="J27" s="100">
        <v>-0.66666666666666674</v>
      </c>
      <c r="K27" s="93">
        <v>20</v>
      </c>
      <c r="L27" s="99">
        <v>3.996003996003996E-3</v>
      </c>
      <c r="M27" s="93">
        <v>12</v>
      </c>
      <c r="N27" s="99">
        <v>1.2565445026178007E-3</v>
      </c>
      <c r="O27" s="96">
        <v>0.66666666666666674</v>
      </c>
    </row>
    <row r="28" spans="2:15" ht="14.45" customHeight="1">
      <c r="B28" s="25" t="s">
        <v>6</v>
      </c>
      <c r="C28" s="97" t="s">
        <v>31</v>
      </c>
      <c r="D28" s="39">
        <v>747</v>
      </c>
      <c r="E28" s="18">
        <v>1</v>
      </c>
      <c r="F28" s="39">
        <v>2643</v>
      </c>
      <c r="G28" s="18">
        <v>1</v>
      </c>
      <c r="H28" s="19">
        <v>-0.71736662883087399</v>
      </c>
      <c r="I28" s="39">
        <v>1316</v>
      </c>
      <c r="J28" s="20">
        <v>-0.43237082066869303</v>
      </c>
      <c r="K28" s="39">
        <v>5005</v>
      </c>
      <c r="L28" s="18">
        <v>0.99999999999999967</v>
      </c>
      <c r="M28" s="39">
        <v>9550</v>
      </c>
      <c r="N28" s="20">
        <v>0.99999999999999989</v>
      </c>
      <c r="O28" s="22">
        <v>-0.47591623036649211</v>
      </c>
    </row>
    <row r="29" spans="2:15" ht="14.45" customHeight="1">
      <c r="B29" s="25" t="s">
        <v>58</v>
      </c>
      <c r="C29" s="97" t="s">
        <v>31</v>
      </c>
      <c r="D29" s="98">
        <v>0</v>
      </c>
      <c r="E29" s="18">
        <v>0</v>
      </c>
      <c r="F29" s="98">
        <v>1</v>
      </c>
      <c r="G29" s="18">
        <v>1</v>
      </c>
      <c r="H29" s="19">
        <v>-1</v>
      </c>
      <c r="I29" s="98">
        <v>1</v>
      </c>
      <c r="J29" s="20">
        <v>-1</v>
      </c>
      <c r="K29" s="98">
        <v>5</v>
      </c>
      <c r="L29" s="18">
        <v>1</v>
      </c>
      <c r="M29" s="98">
        <v>7</v>
      </c>
      <c r="N29" s="20">
        <v>0.99999999999999989</v>
      </c>
      <c r="O29" s="22">
        <v>-0.2857142857142857</v>
      </c>
    </row>
    <row r="30" spans="2:15" ht="14.45" customHeight="1">
      <c r="B30" s="26"/>
      <c r="C30" s="101" t="s">
        <v>31</v>
      </c>
      <c r="D30" s="40">
        <v>928</v>
      </c>
      <c r="E30" s="13">
        <v>1</v>
      </c>
      <c r="F30" s="40">
        <v>2826</v>
      </c>
      <c r="G30" s="13">
        <v>1</v>
      </c>
      <c r="H30" s="14">
        <v>-0.67162066525123842</v>
      </c>
      <c r="I30" s="40">
        <v>1504</v>
      </c>
      <c r="J30" s="15">
        <v>-0.38297872340425532</v>
      </c>
      <c r="K30" s="40">
        <v>5638</v>
      </c>
      <c r="L30" s="13">
        <v>1</v>
      </c>
      <c r="M30" s="40">
        <v>10279</v>
      </c>
      <c r="N30" s="13">
        <v>1</v>
      </c>
      <c r="O30" s="23">
        <v>-0.45150306450043776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93" t="s">
        <v>41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4"/>
    </row>
    <row r="35" spans="2:15">
      <c r="B35" s="194" t="s">
        <v>42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9" t="s">
        <v>38</v>
      </c>
    </row>
    <row r="36" spans="2:15" ht="14.45" customHeight="1">
      <c r="B36" s="181" t="s">
        <v>22</v>
      </c>
      <c r="C36" s="181" t="s">
        <v>1</v>
      </c>
      <c r="D36" s="183" t="s">
        <v>86</v>
      </c>
      <c r="E36" s="184"/>
      <c r="F36" s="184"/>
      <c r="G36" s="184"/>
      <c r="H36" s="185"/>
      <c r="I36" s="184" t="s">
        <v>81</v>
      </c>
      <c r="J36" s="184"/>
      <c r="K36" s="183" t="s">
        <v>87</v>
      </c>
      <c r="L36" s="184"/>
      <c r="M36" s="184"/>
      <c r="N36" s="184"/>
      <c r="O36" s="185"/>
    </row>
    <row r="37" spans="2:15" ht="14.45" customHeight="1">
      <c r="B37" s="182"/>
      <c r="C37" s="182"/>
      <c r="D37" s="195" t="s">
        <v>88</v>
      </c>
      <c r="E37" s="196"/>
      <c r="F37" s="196"/>
      <c r="G37" s="196"/>
      <c r="H37" s="197"/>
      <c r="I37" s="196" t="s">
        <v>82</v>
      </c>
      <c r="J37" s="196"/>
      <c r="K37" s="195" t="s">
        <v>89</v>
      </c>
      <c r="L37" s="196"/>
      <c r="M37" s="196"/>
      <c r="N37" s="196"/>
      <c r="O37" s="197"/>
    </row>
    <row r="38" spans="2:15" ht="14.45" customHeight="1">
      <c r="B38" s="182"/>
      <c r="C38" s="180"/>
      <c r="D38" s="175">
        <v>2020</v>
      </c>
      <c r="E38" s="176"/>
      <c r="F38" s="186">
        <v>2019</v>
      </c>
      <c r="G38" s="186"/>
      <c r="H38" s="188" t="s">
        <v>23</v>
      </c>
      <c r="I38" s="190">
        <v>2020</v>
      </c>
      <c r="J38" s="175" t="s">
        <v>90</v>
      </c>
      <c r="K38" s="175">
        <v>2020</v>
      </c>
      <c r="L38" s="176"/>
      <c r="M38" s="186">
        <v>2019</v>
      </c>
      <c r="N38" s="176"/>
      <c r="O38" s="166" t="s">
        <v>23</v>
      </c>
    </row>
    <row r="39" spans="2:15" ht="18.75" customHeight="1">
      <c r="B39" s="198" t="s">
        <v>22</v>
      </c>
      <c r="C39" s="167" t="s">
        <v>25</v>
      </c>
      <c r="D39" s="177"/>
      <c r="E39" s="178"/>
      <c r="F39" s="187"/>
      <c r="G39" s="187"/>
      <c r="H39" s="189"/>
      <c r="I39" s="191"/>
      <c r="J39" s="192"/>
      <c r="K39" s="177"/>
      <c r="L39" s="178"/>
      <c r="M39" s="187"/>
      <c r="N39" s="178"/>
      <c r="O39" s="166"/>
    </row>
    <row r="40" spans="2:15" ht="14.45" customHeight="1">
      <c r="B40" s="198"/>
      <c r="C40" s="167"/>
      <c r="D40" s="148" t="s">
        <v>26</v>
      </c>
      <c r="E40" s="150" t="s">
        <v>2</v>
      </c>
      <c r="F40" s="149" t="s">
        <v>26</v>
      </c>
      <c r="G40" s="58" t="s">
        <v>2</v>
      </c>
      <c r="H40" s="169" t="s">
        <v>27</v>
      </c>
      <c r="I40" s="59" t="s">
        <v>26</v>
      </c>
      <c r="J40" s="171" t="s">
        <v>91</v>
      </c>
      <c r="K40" s="148" t="s">
        <v>26</v>
      </c>
      <c r="L40" s="57" t="s">
        <v>2</v>
      </c>
      <c r="M40" s="149" t="s">
        <v>26</v>
      </c>
      <c r="N40" s="57" t="s">
        <v>2</v>
      </c>
      <c r="O40" s="173" t="s">
        <v>27</v>
      </c>
    </row>
    <row r="41" spans="2:15" ht="25.5">
      <c r="B41" s="199"/>
      <c r="C41" s="168"/>
      <c r="D41" s="151" t="s">
        <v>28</v>
      </c>
      <c r="E41" s="152" t="s">
        <v>29</v>
      </c>
      <c r="F41" s="55" t="s">
        <v>28</v>
      </c>
      <c r="G41" s="56" t="s">
        <v>29</v>
      </c>
      <c r="H41" s="170"/>
      <c r="I41" s="60" t="s">
        <v>28</v>
      </c>
      <c r="J41" s="172"/>
      <c r="K41" s="151" t="s">
        <v>28</v>
      </c>
      <c r="L41" s="152" t="s">
        <v>29</v>
      </c>
      <c r="M41" s="55" t="s">
        <v>28</v>
      </c>
      <c r="N41" s="152" t="s">
        <v>29</v>
      </c>
      <c r="O41" s="174"/>
    </row>
    <row r="42" spans="2:15">
      <c r="B42" s="26" t="s">
        <v>5</v>
      </c>
      <c r="C42" s="97" t="s">
        <v>31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151</v>
      </c>
      <c r="E43" s="71">
        <v>0.31327800829875518</v>
      </c>
      <c r="F43" s="87">
        <v>544</v>
      </c>
      <c r="G43" s="72">
        <v>0.24772313296903462</v>
      </c>
      <c r="H43" s="73">
        <v>-0.72242647058823528</v>
      </c>
      <c r="I43" s="87">
        <v>240</v>
      </c>
      <c r="J43" s="75">
        <v>-0.37083333333333335</v>
      </c>
      <c r="K43" s="86">
        <v>1068</v>
      </c>
      <c r="L43" s="71">
        <v>0.27099720883024614</v>
      </c>
      <c r="M43" s="87">
        <v>2057</v>
      </c>
      <c r="N43" s="72">
        <v>0.25632398753894081</v>
      </c>
      <c r="O43" s="73">
        <v>-0.48079727758872148</v>
      </c>
    </row>
    <row r="44" spans="2:15">
      <c r="B44" s="76"/>
      <c r="C44" s="77" t="s">
        <v>8</v>
      </c>
      <c r="D44" s="88">
        <v>58</v>
      </c>
      <c r="E44" s="79">
        <v>0.12033195020746888</v>
      </c>
      <c r="F44" s="89">
        <v>305</v>
      </c>
      <c r="G44" s="90">
        <v>0.1388888888888889</v>
      </c>
      <c r="H44" s="81">
        <v>-0.80983606557377052</v>
      </c>
      <c r="I44" s="89">
        <v>262</v>
      </c>
      <c r="J44" s="91">
        <v>-0.77862595419847325</v>
      </c>
      <c r="K44" s="88">
        <v>791</v>
      </c>
      <c r="L44" s="79">
        <v>0.20071047957371227</v>
      </c>
      <c r="M44" s="89">
        <v>1261</v>
      </c>
      <c r="N44" s="90">
        <v>0.15713395638629282</v>
      </c>
      <c r="O44" s="81">
        <v>-0.37272006344171293</v>
      </c>
    </row>
    <row r="45" spans="2:15">
      <c r="B45" s="76"/>
      <c r="C45" s="77" t="s">
        <v>10</v>
      </c>
      <c r="D45" s="88">
        <v>69</v>
      </c>
      <c r="E45" s="79">
        <v>0.14315352697095435</v>
      </c>
      <c r="F45" s="89">
        <v>729</v>
      </c>
      <c r="G45" s="90">
        <v>0.33196721311475408</v>
      </c>
      <c r="H45" s="81">
        <v>-0.90534979423868311</v>
      </c>
      <c r="I45" s="89">
        <v>185</v>
      </c>
      <c r="J45" s="91">
        <v>-0.62702702702702706</v>
      </c>
      <c r="K45" s="88">
        <v>679</v>
      </c>
      <c r="L45" s="79">
        <v>0.17229129662522202</v>
      </c>
      <c r="M45" s="89">
        <v>2046</v>
      </c>
      <c r="N45" s="90">
        <v>0.25495327102803739</v>
      </c>
      <c r="O45" s="81">
        <v>-0.66813294232649079</v>
      </c>
    </row>
    <row r="46" spans="2:15">
      <c r="B46" s="76"/>
      <c r="C46" s="77" t="s">
        <v>4</v>
      </c>
      <c r="D46" s="88">
        <v>59</v>
      </c>
      <c r="E46" s="79">
        <v>0.12240663900414937</v>
      </c>
      <c r="F46" s="89">
        <v>260</v>
      </c>
      <c r="G46" s="90">
        <v>0.11839708561020036</v>
      </c>
      <c r="H46" s="81">
        <v>-0.77307692307692311</v>
      </c>
      <c r="I46" s="89">
        <v>132</v>
      </c>
      <c r="J46" s="91">
        <v>-0.55303030303030298</v>
      </c>
      <c r="K46" s="88">
        <v>576</v>
      </c>
      <c r="L46" s="79">
        <v>0.14615579802080692</v>
      </c>
      <c r="M46" s="89">
        <v>1186</v>
      </c>
      <c r="N46" s="90">
        <v>0.14778816199376946</v>
      </c>
      <c r="O46" s="81">
        <v>-0.51433389544688035</v>
      </c>
    </row>
    <row r="47" spans="2:15">
      <c r="B47" s="118"/>
      <c r="C47" s="77" t="s">
        <v>9</v>
      </c>
      <c r="D47" s="88">
        <v>73</v>
      </c>
      <c r="E47" s="79">
        <v>0.15145228215767634</v>
      </c>
      <c r="F47" s="89">
        <v>268</v>
      </c>
      <c r="G47" s="90">
        <v>0.122040072859745</v>
      </c>
      <c r="H47" s="81">
        <v>-0.72761194029850751</v>
      </c>
      <c r="I47" s="89">
        <v>108</v>
      </c>
      <c r="J47" s="91">
        <v>-0.32407407407407407</v>
      </c>
      <c r="K47" s="88">
        <v>454</v>
      </c>
      <c r="L47" s="79">
        <v>0.11519918802334433</v>
      </c>
      <c r="M47" s="89">
        <v>1084</v>
      </c>
      <c r="N47" s="90">
        <v>0.1350778816199377</v>
      </c>
      <c r="O47" s="81">
        <v>-0.58118081180811809</v>
      </c>
    </row>
    <row r="48" spans="2:15">
      <c r="B48" s="76"/>
      <c r="C48" s="77" t="s">
        <v>11</v>
      </c>
      <c r="D48" s="88">
        <v>22</v>
      </c>
      <c r="E48" s="79">
        <v>4.5643153526970952E-2</v>
      </c>
      <c r="F48" s="89">
        <v>65</v>
      </c>
      <c r="G48" s="90">
        <v>2.959927140255009E-2</v>
      </c>
      <c r="H48" s="81">
        <v>-0.66153846153846152</v>
      </c>
      <c r="I48" s="89">
        <v>47</v>
      </c>
      <c r="J48" s="91">
        <v>-0.53191489361702127</v>
      </c>
      <c r="K48" s="88">
        <v>200</v>
      </c>
      <c r="L48" s="79">
        <v>5.0748540979446838E-2</v>
      </c>
      <c r="M48" s="89">
        <v>322</v>
      </c>
      <c r="N48" s="90">
        <v>4.0124610591900312E-2</v>
      </c>
      <c r="O48" s="81">
        <v>-0.3788819875776398</v>
      </c>
    </row>
    <row r="49" spans="2:15">
      <c r="B49" s="76"/>
      <c r="C49" s="77" t="s">
        <v>12</v>
      </c>
      <c r="D49" s="88">
        <v>48</v>
      </c>
      <c r="E49" s="79">
        <v>9.9585062240663894E-2</v>
      </c>
      <c r="F49" s="89">
        <v>25</v>
      </c>
      <c r="G49" s="90">
        <v>1.1384335154826957E-2</v>
      </c>
      <c r="H49" s="81">
        <v>0.91999999999999993</v>
      </c>
      <c r="I49" s="89">
        <v>27</v>
      </c>
      <c r="J49" s="91">
        <v>0.77777777777777768</v>
      </c>
      <c r="K49" s="88">
        <v>151</v>
      </c>
      <c r="L49" s="79">
        <v>3.8315148439482367E-2</v>
      </c>
      <c r="M49" s="89">
        <v>67</v>
      </c>
      <c r="N49" s="90">
        <v>8.3489096573208729E-3</v>
      </c>
      <c r="O49" s="81">
        <v>1.2537313432835822</v>
      </c>
    </row>
    <row r="50" spans="2:15">
      <c r="B50" s="76"/>
      <c r="C50" s="77" t="s">
        <v>71</v>
      </c>
      <c r="D50" s="88">
        <v>2</v>
      </c>
      <c r="E50" s="79">
        <v>4.1493775933609959E-3</v>
      </c>
      <c r="F50" s="89">
        <v>0</v>
      </c>
      <c r="G50" s="90">
        <v>0</v>
      </c>
      <c r="H50" s="81"/>
      <c r="I50" s="89">
        <v>2</v>
      </c>
      <c r="J50" s="91">
        <v>0</v>
      </c>
      <c r="K50" s="88">
        <v>16</v>
      </c>
      <c r="L50" s="79">
        <v>4.0598832783557475E-3</v>
      </c>
      <c r="M50" s="89">
        <v>0</v>
      </c>
      <c r="N50" s="90">
        <v>0</v>
      </c>
      <c r="O50" s="81"/>
    </row>
    <row r="51" spans="2:15">
      <c r="B51" s="138"/>
      <c r="C51" s="92" t="s">
        <v>30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1.2687135244861709E-3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31</v>
      </c>
      <c r="D52" s="39">
        <v>482</v>
      </c>
      <c r="E52" s="18">
        <v>0.99999999999999989</v>
      </c>
      <c r="F52" s="39">
        <v>2196</v>
      </c>
      <c r="G52" s="18">
        <v>1.0000000000000002</v>
      </c>
      <c r="H52" s="19">
        <v>-0.78051001821493626</v>
      </c>
      <c r="I52" s="39">
        <v>1003</v>
      </c>
      <c r="J52" s="20">
        <v>-0.51944167497507476</v>
      </c>
      <c r="K52" s="39">
        <v>3940</v>
      </c>
      <c r="L52" s="18">
        <v>0.99974625729510269</v>
      </c>
      <c r="M52" s="39">
        <v>8023</v>
      </c>
      <c r="N52" s="20">
        <v>0.99975077881619934</v>
      </c>
      <c r="O52" s="22">
        <v>-0.5089118783497445</v>
      </c>
    </row>
    <row r="53" spans="2:15">
      <c r="B53" s="25" t="s">
        <v>58</v>
      </c>
      <c r="C53" s="97" t="s">
        <v>31</v>
      </c>
      <c r="D53" s="98">
        <v>0</v>
      </c>
      <c r="E53" s="18">
        <v>1</v>
      </c>
      <c r="F53" s="98">
        <v>0</v>
      </c>
      <c r="G53" s="18">
        <v>1</v>
      </c>
      <c r="H53" s="19"/>
      <c r="I53" s="98">
        <v>0</v>
      </c>
      <c r="J53" s="20"/>
      <c r="K53" s="98">
        <v>1</v>
      </c>
      <c r="L53" s="18">
        <v>1</v>
      </c>
      <c r="M53" s="98">
        <v>2</v>
      </c>
      <c r="N53" s="18">
        <v>1</v>
      </c>
      <c r="O53" s="22">
        <v>-0.5</v>
      </c>
    </row>
    <row r="54" spans="2:15">
      <c r="B54" s="26"/>
      <c r="C54" s="101" t="s">
        <v>31</v>
      </c>
      <c r="D54" s="40">
        <v>482</v>
      </c>
      <c r="E54" s="13">
        <v>1</v>
      </c>
      <c r="F54" s="40">
        <v>2196</v>
      </c>
      <c r="G54" s="13">
        <v>1</v>
      </c>
      <c r="H54" s="14">
        <v>-0.78051001821493626</v>
      </c>
      <c r="I54" s="40">
        <v>1003</v>
      </c>
      <c r="J54" s="15">
        <v>-0.51944167497507476</v>
      </c>
      <c r="K54" s="40">
        <v>3941</v>
      </c>
      <c r="L54" s="13">
        <v>1</v>
      </c>
      <c r="M54" s="40">
        <v>8025</v>
      </c>
      <c r="N54" s="13">
        <v>1</v>
      </c>
      <c r="O54" s="23">
        <v>-0.50890965732087223</v>
      </c>
    </row>
    <row r="55" spans="2:15">
      <c r="B55" s="36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3" t="s">
        <v>53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24"/>
    </row>
    <row r="58" spans="2:15">
      <c r="B58" s="194" t="s">
        <v>54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9" t="s">
        <v>38</v>
      </c>
    </row>
    <row r="59" spans="2:15">
      <c r="B59" s="181" t="s">
        <v>22</v>
      </c>
      <c r="C59" s="181" t="s">
        <v>1</v>
      </c>
      <c r="D59" s="183" t="s">
        <v>86</v>
      </c>
      <c r="E59" s="184"/>
      <c r="F59" s="184"/>
      <c r="G59" s="184"/>
      <c r="H59" s="185"/>
      <c r="I59" s="184" t="s">
        <v>81</v>
      </c>
      <c r="J59" s="184"/>
      <c r="K59" s="183" t="s">
        <v>87</v>
      </c>
      <c r="L59" s="184"/>
      <c r="M59" s="184"/>
      <c r="N59" s="184"/>
      <c r="O59" s="185"/>
    </row>
    <row r="60" spans="2:15">
      <c r="B60" s="182"/>
      <c r="C60" s="182"/>
      <c r="D60" s="195" t="s">
        <v>88</v>
      </c>
      <c r="E60" s="196"/>
      <c r="F60" s="196"/>
      <c r="G60" s="196"/>
      <c r="H60" s="197"/>
      <c r="I60" s="196" t="s">
        <v>82</v>
      </c>
      <c r="J60" s="196"/>
      <c r="K60" s="195" t="s">
        <v>89</v>
      </c>
      <c r="L60" s="196"/>
      <c r="M60" s="196"/>
      <c r="N60" s="196"/>
      <c r="O60" s="197"/>
    </row>
    <row r="61" spans="2:15" ht="15" customHeight="1">
      <c r="B61" s="182"/>
      <c r="C61" s="180"/>
      <c r="D61" s="175">
        <v>2020</v>
      </c>
      <c r="E61" s="176"/>
      <c r="F61" s="186">
        <v>2019</v>
      </c>
      <c r="G61" s="186"/>
      <c r="H61" s="188" t="s">
        <v>23</v>
      </c>
      <c r="I61" s="190">
        <v>2020</v>
      </c>
      <c r="J61" s="175" t="s">
        <v>90</v>
      </c>
      <c r="K61" s="175">
        <v>2020</v>
      </c>
      <c r="L61" s="176"/>
      <c r="M61" s="186">
        <v>2019</v>
      </c>
      <c r="N61" s="176"/>
      <c r="O61" s="166" t="s">
        <v>23</v>
      </c>
    </row>
    <row r="62" spans="2:15" ht="14.45" customHeight="1">
      <c r="B62" s="198" t="s">
        <v>22</v>
      </c>
      <c r="C62" s="167" t="s">
        <v>25</v>
      </c>
      <c r="D62" s="177"/>
      <c r="E62" s="178"/>
      <c r="F62" s="187"/>
      <c r="G62" s="187"/>
      <c r="H62" s="189"/>
      <c r="I62" s="191"/>
      <c r="J62" s="192"/>
      <c r="K62" s="177"/>
      <c r="L62" s="178"/>
      <c r="M62" s="187"/>
      <c r="N62" s="178"/>
      <c r="O62" s="166"/>
    </row>
    <row r="63" spans="2:15" ht="15" customHeight="1">
      <c r="B63" s="198"/>
      <c r="C63" s="167"/>
      <c r="D63" s="148" t="s">
        <v>26</v>
      </c>
      <c r="E63" s="150" t="s">
        <v>2</v>
      </c>
      <c r="F63" s="149" t="s">
        <v>26</v>
      </c>
      <c r="G63" s="58" t="s">
        <v>2</v>
      </c>
      <c r="H63" s="169" t="s">
        <v>27</v>
      </c>
      <c r="I63" s="59" t="s">
        <v>26</v>
      </c>
      <c r="J63" s="171" t="s">
        <v>91</v>
      </c>
      <c r="K63" s="148" t="s">
        <v>26</v>
      </c>
      <c r="L63" s="57" t="s">
        <v>2</v>
      </c>
      <c r="M63" s="149" t="s">
        <v>26</v>
      </c>
      <c r="N63" s="57" t="s">
        <v>2</v>
      </c>
      <c r="O63" s="173" t="s">
        <v>27</v>
      </c>
    </row>
    <row r="64" spans="2:15" ht="14.25" customHeight="1">
      <c r="B64" s="199"/>
      <c r="C64" s="168"/>
      <c r="D64" s="151" t="s">
        <v>28</v>
      </c>
      <c r="E64" s="152" t="s">
        <v>29</v>
      </c>
      <c r="F64" s="55" t="s">
        <v>28</v>
      </c>
      <c r="G64" s="56" t="s">
        <v>29</v>
      </c>
      <c r="H64" s="170"/>
      <c r="I64" s="60" t="s">
        <v>28</v>
      </c>
      <c r="J64" s="172"/>
      <c r="K64" s="151" t="s">
        <v>28</v>
      </c>
      <c r="L64" s="152" t="s">
        <v>29</v>
      </c>
      <c r="M64" s="55" t="s">
        <v>28</v>
      </c>
      <c r="N64" s="152" t="s">
        <v>29</v>
      </c>
      <c r="O64" s="174"/>
    </row>
    <row r="65" spans="2:15">
      <c r="B65" s="76"/>
      <c r="C65" s="69" t="s">
        <v>12</v>
      </c>
      <c r="D65" s="86">
        <v>96</v>
      </c>
      <c r="E65" s="71">
        <v>0.53038674033149169</v>
      </c>
      <c r="F65" s="87">
        <v>72</v>
      </c>
      <c r="G65" s="72">
        <v>0.39560439560439559</v>
      </c>
      <c r="H65" s="73">
        <v>0.33333333333333326</v>
      </c>
      <c r="I65" s="86">
        <v>80</v>
      </c>
      <c r="J65" s="75">
        <v>0.19999999999999996</v>
      </c>
      <c r="K65" s="86">
        <v>302</v>
      </c>
      <c r="L65" s="71">
        <v>0.48089171974522293</v>
      </c>
      <c r="M65" s="87">
        <v>286</v>
      </c>
      <c r="N65" s="72">
        <v>0.39612188365650969</v>
      </c>
      <c r="O65" s="73">
        <v>5.5944055944056048E-2</v>
      </c>
    </row>
    <row r="66" spans="2:15">
      <c r="B66" s="76"/>
      <c r="C66" s="77" t="s">
        <v>9</v>
      </c>
      <c r="D66" s="88">
        <v>29</v>
      </c>
      <c r="E66" s="79">
        <v>0.16022099447513813</v>
      </c>
      <c r="F66" s="89">
        <v>33</v>
      </c>
      <c r="G66" s="90">
        <v>0.18131868131868131</v>
      </c>
      <c r="H66" s="81">
        <v>-0.12121212121212122</v>
      </c>
      <c r="I66" s="88">
        <v>39</v>
      </c>
      <c r="J66" s="91">
        <v>-0.25641025641025639</v>
      </c>
      <c r="K66" s="88">
        <v>117</v>
      </c>
      <c r="L66" s="79">
        <v>0.18630573248407642</v>
      </c>
      <c r="M66" s="89">
        <v>116</v>
      </c>
      <c r="N66" s="90">
        <v>0.16066481994459833</v>
      </c>
      <c r="O66" s="81">
        <v>8.6206896551723755E-3</v>
      </c>
    </row>
    <row r="67" spans="2:15">
      <c r="B67" s="76"/>
      <c r="C67" s="77" t="s">
        <v>4</v>
      </c>
      <c r="D67" s="88">
        <v>28</v>
      </c>
      <c r="E67" s="79">
        <v>0.15469613259668508</v>
      </c>
      <c r="F67" s="89">
        <v>49</v>
      </c>
      <c r="G67" s="90">
        <v>0.26923076923076922</v>
      </c>
      <c r="H67" s="81">
        <v>-0.4285714285714286</v>
      </c>
      <c r="I67" s="89"/>
      <c r="J67" s="91"/>
      <c r="K67" s="88">
        <v>114</v>
      </c>
      <c r="L67" s="79">
        <v>0.18152866242038215</v>
      </c>
      <c r="M67" s="89">
        <v>198</v>
      </c>
      <c r="N67" s="90">
        <v>0.2742382271468144</v>
      </c>
      <c r="O67" s="81">
        <v>-0.4242424242424242</v>
      </c>
    </row>
    <row r="68" spans="2:15" ht="14.45" customHeight="1">
      <c r="B68" s="76"/>
      <c r="C68" s="77" t="s">
        <v>3</v>
      </c>
      <c r="D68" s="88">
        <v>17</v>
      </c>
      <c r="E68" s="79">
        <v>9.3922651933701654E-2</v>
      </c>
      <c r="F68" s="89">
        <v>8</v>
      </c>
      <c r="G68" s="90">
        <v>4.3956043956043959E-2</v>
      </c>
      <c r="H68" s="81">
        <v>1.125</v>
      </c>
      <c r="I68" s="89"/>
      <c r="J68" s="91"/>
      <c r="K68" s="88">
        <v>51</v>
      </c>
      <c r="L68" s="79">
        <v>8.1210191082802544E-2</v>
      </c>
      <c r="M68" s="89">
        <v>39</v>
      </c>
      <c r="N68" s="90">
        <v>5.4016620498614956E-2</v>
      </c>
      <c r="O68" s="81">
        <v>0.30769230769230771</v>
      </c>
    </row>
    <row r="69" spans="2:15" ht="14.45" customHeight="1">
      <c r="B69" s="118"/>
      <c r="C69" s="77" t="s">
        <v>43</v>
      </c>
      <c r="D69" s="88">
        <v>5</v>
      </c>
      <c r="E69" s="79">
        <v>2.7624309392265192E-2</v>
      </c>
      <c r="F69" s="89">
        <v>5</v>
      </c>
      <c r="G69" s="90">
        <v>2.7472527472527472E-2</v>
      </c>
      <c r="H69" s="81">
        <v>0</v>
      </c>
      <c r="I69" s="89">
        <v>7</v>
      </c>
      <c r="J69" s="91">
        <v>-0.2857142857142857</v>
      </c>
      <c r="K69" s="88">
        <v>21</v>
      </c>
      <c r="L69" s="79">
        <v>3.3439490445859872E-2</v>
      </c>
      <c r="M69" s="89">
        <v>32</v>
      </c>
      <c r="N69" s="90">
        <v>4.4321329639889197E-2</v>
      </c>
      <c r="O69" s="81">
        <v>-0.34375</v>
      </c>
    </row>
    <row r="70" spans="2:15" ht="14.45" customHeight="1">
      <c r="B70" s="76"/>
      <c r="C70" s="77" t="s">
        <v>11</v>
      </c>
      <c r="D70" s="88">
        <v>4</v>
      </c>
      <c r="E70" s="79">
        <v>2.2099447513812154E-2</v>
      </c>
      <c r="F70" s="89">
        <v>7</v>
      </c>
      <c r="G70" s="90">
        <v>3.8461538461538464E-2</v>
      </c>
      <c r="H70" s="81">
        <v>-0.4285714285714286</v>
      </c>
      <c r="I70" s="89">
        <v>0</v>
      </c>
      <c r="J70" s="91"/>
      <c r="K70" s="88">
        <v>7</v>
      </c>
      <c r="L70" s="79">
        <v>1.1146496815286623E-2</v>
      </c>
      <c r="M70" s="89">
        <v>15</v>
      </c>
      <c r="N70" s="90">
        <v>2.077562326869806E-2</v>
      </c>
      <c r="O70" s="81">
        <v>-0.53333333333333333</v>
      </c>
    </row>
    <row r="71" spans="2:15" ht="14.45" customHeight="1">
      <c r="B71" s="76"/>
      <c r="C71" s="77" t="s">
        <v>17</v>
      </c>
      <c r="D71" s="88">
        <v>0</v>
      </c>
      <c r="E71" s="79">
        <v>0</v>
      </c>
      <c r="F71" s="89">
        <v>4</v>
      </c>
      <c r="G71" s="90">
        <v>2.197802197802198E-2</v>
      </c>
      <c r="H71" s="81">
        <v>-1</v>
      </c>
      <c r="I71" s="89">
        <v>4</v>
      </c>
      <c r="J71" s="91">
        <v>-1</v>
      </c>
      <c r="K71" s="88">
        <v>5</v>
      </c>
      <c r="L71" s="79">
        <v>7.9617834394904458E-3</v>
      </c>
      <c r="M71" s="89">
        <v>18</v>
      </c>
      <c r="N71" s="90">
        <v>2.4930747922437674E-2</v>
      </c>
      <c r="O71" s="81">
        <v>-0.72222222222222221</v>
      </c>
    </row>
    <row r="72" spans="2:15">
      <c r="B72" s="76"/>
      <c r="C72" s="92" t="s">
        <v>30</v>
      </c>
      <c r="D72" s="93">
        <v>2</v>
      </c>
      <c r="E72" s="94">
        <v>1.1049723756906077E-2</v>
      </c>
      <c r="F72" s="93">
        <v>4</v>
      </c>
      <c r="G72" s="99">
        <v>2.197802197802198E-2</v>
      </c>
      <c r="H72" s="95">
        <v>-0.5</v>
      </c>
      <c r="I72" s="93">
        <v>2</v>
      </c>
      <c r="J72" s="100">
        <v>0</v>
      </c>
      <c r="K72" s="93">
        <v>11</v>
      </c>
      <c r="L72" s="99">
        <v>1.751592356687898E-2</v>
      </c>
      <c r="M72" s="93">
        <v>18</v>
      </c>
      <c r="N72" s="99">
        <v>2.4930747922437678E-2</v>
      </c>
      <c r="O72" s="96">
        <v>-0.38888888888888884</v>
      </c>
    </row>
    <row r="73" spans="2:15" ht="15" customHeight="1">
      <c r="B73" s="26" t="s">
        <v>5</v>
      </c>
      <c r="C73" s="97" t="s">
        <v>31</v>
      </c>
      <c r="D73" s="39">
        <v>181</v>
      </c>
      <c r="E73" s="18">
        <v>1</v>
      </c>
      <c r="F73" s="39">
        <v>182</v>
      </c>
      <c r="G73" s="18">
        <v>0.99999999999999978</v>
      </c>
      <c r="H73" s="19">
        <v>-5.494505494505475E-3</v>
      </c>
      <c r="I73" s="39">
        <v>132</v>
      </c>
      <c r="J73" s="20">
        <v>-3.3421245421245422</v>
      </c>
      <c r="K73" s="39">
        <v>628</v>
      </c>
      <c r="L73" s="18">
        <v>1.0000000000000002</v>
      </c>
      <c r="M73" s="39">
        <v>722</v>
      </c>
      <c r="N73" s="20">
        <v>1</v>
      </c>
      <c r="O73" s="22">
        <v>-0.13019390581717449</v>
      </c>
    </row>
    <row r="74" spans="2:15">
      <c r="B74" s="76"/>
      <c r="C74" s="69" t="s">
        <v>4</v>
      </c>
      <c r="D74" s="86">
        <v>47</v>
      </c>
      <c r="E74" s="71">
        <v>0.17735849056603772</v>
      </c>
      <c r="F74" s="87">
        <v>126</v>
      </c>
      <c r="G74" s="72">
        <v>0.28187919463087246</v>
      </c>
      <c r="H74" s="73">
        <v>-0.62698412698412698</v>
      </c>
      <c r="I74" s="87">
        <v>62</v>
      </c>
      <c r="J74" s="75">
        <v>-0.24193548387096775</v>
      </c>
      <c r="K74" s="86">
        <v>221</v>
      </c>
      <c r="L74" s="71">
        <v>0.20751173708920187</v>
      </c>
      <c r="M74" s="87">
        <v>350</v>
      </c>
      <c r="N74" s="72">
        <v>0.22920759659463</v>
      </c>
      <c r="O74" s="73">
        <v>-0.36857142857142855</v>
      </c>
    </row>
    <row r="75" spans="2:15" ht="15" customHeight="1">
      <c r="B75" s="76"/>
      <c r="C75" s="77" t="s">
        <v>10</v>
      </c>
      <c r="D75" s="88">
        <v>59</v>
      </c>
      <c r="E75" s="79">
        <v>0.22264150943396227</v>
      </c>
      <c r="F75" s="89">
        <v>93</v>
      </c>
      <c r="G75" s="90">
        <v>0.20805369127516779</v>
      </c>
      <c r="H75" s="81">
        <v>-0.36559139784946237</v>
      </c>
      <c r="I75" s="89">
        <v>59</v>
      </c>
      <c r="J75" s="91">
        <v>0</v>
      </c>
      <c r="K75" s="88">
        <v>217</v>
      </c>
      <c r="L75" s="79">
        <v>0.20375586854460093</v>
      </c>
      <c r="M75" s="89">
        <v>287</v>
      </c>
      <c r="N75" s="90">
        <v>0.1879502292075966</v>
      </c>
      <c r="O75" s="81">
        <v>-0.24390243902439024</v>
      </c>
    </row>
    <row r="76" spans="2:15">
      <c r="B76" s="76"/>
      <c r="C76" s="77" t="s">
        <v>9</v>
      </c>
      <c r="D76" s="88">
        <v>39</v>
      </c>
      <c r="E76" s="79">
        <v>0.14716981132075471</v>
      </c>
      <c r="F76" s="89">
        <v>64</v>
      </c>
      <c r="G76" s="90">
        <v>0.14317673378076062</v>
      </c>
      <c r="H76" s="81">
        <v>-0.390625</v>
      </c>
      <c r="I76" s="89">
        <v>40</v>
      </c>
      <c r="J76" s="91">
        <v>-2.5000000000000022E-2</v>
      </c>
      <c r="K76" s="88">
        <v>195</v>
      </c>
      <c r="L76" s="79">
        <v>0.18309859154929578</v>
      </c>
      <c r="M76" s="89">
        <v>257</v>
      </c>
      <c r="N76" s="90">
        <v>0.16830386378519974</v>
      </c>
      <c r="O76" s="81">
        <v>-0.24124513618677046</v>
      </c>
    </row>
    <row r="77" spans="2:15" ht="15" customHeight="1">
      <c r="B77" s="76"/>
      <c r="C77" s="77" t="s">
        <v>8</v>
      </c>
      <c r="D77" s="88">
        <v>55</v>
      </c>
      <c r="E77" s="79">
        <v>0.20754716981132076</v>
      </c>
      <c r="F77" s="89">
        <v>84</v>
      </c>
      <c r="G77" s="90">
        <v>0.18791946308724833</v>
      </c>
      <c r="H77" s="81">
        <v>-0.34523809523809523</v>
      </c>
      <c r="I77" s="89">
        <v>62</v>
      </c>
      <c r="J77" s="91">
        <v>-0.11290322580645162</v>
      </c>
      <c r="K77" s="88">
        <v>174</v>
      </c>
      <c r="L77" s="79">
        <v>0.16338028169014085</v>
      </c>
      <c r="M77" s="89">
        <v>212</v>
      </c>
      <c r="N77" s="90">
        <v>0.13883431565160445</v>
      </c>
      <c r="O77" s="81">
        <v>-0.17924528301886788</v>
      </c>
    </row>
    <row r="78" spans="2:15">
      <c r="B78" s="118"/>
      <c r="C78" s="77" t="s">
        <v>3</v>
      </c>
      <c r="D78" s="88">
        <v>40</v>
      </c>
      <c r="E78" s="79">
        <v>0.15094339622641509</v>
      </c>
      <c r="F78" s="89">
        <v>48</v>
      </c>
      <c r="G78" s="90">
        <v>0.10738255033557047</v>
      </c>
      <c r="H78" s="81">
        <v>-0.16666666666666663</v>
      </c>
      <c r="I78" s="89">
        <v>61</v>
      </c>
      <c r="J78" s="91">
        <v>-0.34426229508196726</v>
      </c>
      <c r="K78" s="88">
        <v>163</v>
      </c>
      <c r="L78" s="79">
        <v>0.15305164319248826</v>
      </c>
      <c r="M78" s="89">
        <v>268</v>
      </c>
      <c r="N78" s="90">
        <v>0.17550753110674525</v>
      </c>
      <c r="O78" s="81">
        <v>-0.39179104477611937</v>
      </c>
    </row>
    <row r="79" spans="2:15" ht="15" customHeight="1">
      <c r="B79" s="76"/>
      <c r="C79" s="77" t="s">
        <v>11</v>
      </c>
      <c r="D79" s="88">
        <v>18</v>
      </c>
      <c r="E79" s="79">
        <v>6.7924528301886791E-2</v>
      </c>
      <c r="F79" s="89">
        <v>20</v>
      </c>
      <c r="G79" s="90">
        <v>4.4742729306487698E-2</v>
      </c>
      <c r="H79" s="81">
        <v>-9.9999999999999978E-2</v>
      </c>
      <c r="I79" s="89">
        <v>16</v>
      </c>
      <c r="J79" s="91">
        <v>0.125</v>
      </c>
      <c r="K79" s="88">
        <v>60</v>
      </c>
      <c r="L79" s="79">
        <v>5.6338028169014086E-2</v>
      </c>
      <c r="M79" s="89">
        <v>105</v>
      </c>
      <c r="N79" s="90">
        <v>6.8762278978389005E-2</v>
      </c>
      <c r="O79" s="81">
        <v>-0.4285714285714286</v>
      </c>
    </row>
    <row r="80" spans="2:15" ht="15" customHeight="1">
      <c r="B80" s="76"/>
      <c r="C80" s="77" t="s">
        <v>12</v>
      </c>
      <c r="D80" s="88">
        <v>5</v>
      </c>
      <c r="E80" s="79">
        <v>1.8867924528301886E-2</v>
      </c>
      <c r="F80" s="89">
        <v>12</v>
      </c>
      <c r="G80" s="90">
        <v>2.6845637583892617E-2</v>
      </c>
      <c r="H80" s="81">
        <v>-0.58333333333333326</v>
      </c>
      <c r="I80" s="89">
        <v>7</v>
      </c>
      <c r="J80" s="91">
        <v>-0.2857142857142857</v>
      </c>
      <c r="K80" s="88">
        <v>20</v>
      </c>
      <c r="L80" s="79">
        <v>1.8779342723004695E-2</v>
      </c>
      <c r="M80" s="89">
        <v>36</v>
      </c>
      <c r="N80" s="90">
        <v>2.3575638506876228E-2</v>
      </c>
      <c r="O80" s="81">
        <v>-0.44444444444444442</v>
      </c>
    </row>
    <row r="81" spans="2:15" ht="15" customHeight="1">
      <c r="B81" s="138"/>
      <c r="C81" s="92" t="s">
        <v>30</v>
      </c>
      <c r="D81" s="93">
        <v>2</v>
      </c>
      <c r="E81" s="94">
        <v>7.5471698113207548E-3</v>
      </c>
      <c r="F81" s="93">
        <v>0</v>
      </c>
      <c r="G81" s="99">
        <v>0</v>
      </c>
      <c r="H81" s="95"/>
      <c r="I81" s="93">
        <v>6</v>
      </c>
      <c r="J81" s="100">
        <v>-0.66666666666666674</v>
      </c>
      <c r="K81" s="93">
        <v>15</v>
      </c>
      <c r="L81" s="99">
        <v>1.4084507042253521E-2</v>
      </c>
      <c r="M81" s="93">
        <v>12</v>
      </c>
      <c r="N81" s="99">
        <v>7.8585461689587421E-3</v>
      </c>
      <c r="O81" s="96">
        <v>0.25</v>
      </c>
    </row>
    <row r="82" spans="2:15" ht="15" customHeight="1">
      <c r="B82" s="25" t="s">
        <v>6</v>
      </c>
      <c r="C82" s="97" t="s">
        <v>31</v>
      </c>
      <c r="D82" s="39">
        <v>265</v>
      </c>
      <c r="E82" s="18">
        <v>1</v>
      </c>
      <c r="F82" s="39">
        <v>447</v>
      </c>
      <c r="G82" s="18">
        <v>1</v>
      </c>
      <c r="H82" s="19">
        <v>-0.40715883668903807</v>
      </c>
      <c r="I82" s="39">
        <v>313</v>
      </c>
      <c r="J82" s="20">
        <v>-0.15335463258785942</v>
      </c>
      <c r="K82" s="39">
        <v>1065</v>
      </c>
      <c r="L82" s="18">
        <v>1</v>
      </c>
      <c r="M82" s="39">
        <v>1527</v>
      </c>
      <c r="N82" s="20">
        <v>1</v>
      </c>
      <c r="O82" s="22">
        <v>-0.30255402750491156</v>
      </c>
    </row>
    <row r="83" spans="2:15">
      <c r="B83" s="25" t="s">
        <v>58</v>
      </c>
      <c r="C83" s="97" t="s">
        <v>31</v>
      </c>
      <c r="D83" s="98">
        <v>0</v>
      </c>
      <c r="E83" s="18">
        <v>1</v>
      </c>
      <c r="F83" s="98">
        <v>1</v>
      </c>
      <c r="G83" s="18">
        <v>1</v>
      </c>
      <c r="H83" s="19">
        <v>-1</v>
      </c>
      <c r="I83" s="98">
        <v>1</v>
      </c>
      <c r="J83" s="20">
        <v>-1</v>
      </c>
      <c r="K83" s="98">
        <v>4</v>
      </c>
      <c r="L83" s="18">
        <v>1</v>
      </c>
      <c r="M83" s="98">
        <v>5</v>
      </c>
      <c r="N83" s="18">
        <v>1</v>
      </c>
      <c r="O83" s="22">
        <v>-0.19999999999999996</v>
      </c>
    </row>
    <row r="84" spans="2:15" ht="15" customHeight="1">
      <c r="B84" s="26"/>
      <c r="C84" s="101" t="s">
        <v>31</v>
      </c>
      <c r="D84" s="40">
        <v>446</v>
      </c>
      <c r="E84" s="13">
        <v>1</v>
      </c>
      <c r="F84" s="40">
        <v>630</v>
      </c>
      <c r="G84" s="13">
        <v>1</v>
      </c>
      <c r="H84" s="14">
        <v>-0.29206349206349203</v>
      </c>
      <c r="I84" s="40">
        <v>501</v>
      </c>
      <c r="J84" s="15">
        <v>-0.1097804391217565</v>
      </c>
      <c r="K84" s="40">
        <v>1697</v>
      </c>
      <c r="L84" s="13">
        <v>1</v>
      </c>
      <c r="M84" s="40">
        <v>2254</v>
      </c>
      <c r="N84" s="13">
        <v>1</v>
      </c>
      <c r="O84" s="23">
        <v>-0.24711623779946756</v>
      </c>
    </row>
    <row r="85" spans="2:15">
      <c r="B85" s="36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43957</v>
      </c>
    </row>
    <row r="2" spans="2:15"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24"/>
    </row>
    <row r="3" spans="2:15">
      <c r="B3" s="194" t="s">
        <v>21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7" t="s">
        <v>38</v>
      </c>
    </row>
    <row r="4" spans="2:15" ht="14.45" customHeight="1">
      <c r="B4" s="181" t="s">
        <v>22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81</v>
      </c>
      <c r="J4" s="184"/>
      <c r="K4" s="183" t="s">
        <v>87</v>
      </c>
      <c r="L4" s="184"/>
      <c r="M4" s="184"/>
      <c r="N4" s="184"/>
      <c r="O4" s="185"/>
    </row>
    <row r="5" spans="2:15" ht="14.45" customHeight="1">
      <c r="B5" s="182"/>
      <c r="C5" s="182"/>
      <c r="D5" s="195" t="s">
        <v>88</v>
      </c>
      <c r="E5" s="196"/>
      <c r="F5" s="196"/>
      <c r="G5" s="196"/>
      <c r="H5" s="197"/>
      <c r="I5" s="196" t="s">
        <v>82</v>
      </c>
      <c r="J5" s="196"/>
      <c r="K5" s="195" t="s">
        <v>89</v>
      </c>
      <c r="L5" s="196"/>
      <c r="M5" s="196"/>
      <c r="N5" s="196"/>
      <c r="O5" s="197"/>
    </row>
    <row r="6" spans="2:15" ht="14.45" customHeight="1">
      <c r="B6" s="182"/>
      <c r="C6" s="180"/>
      <c r="D6" s="175">
        <v>2020</v>
      </c>
      <c r="E6" s="176"/>
      <c r="F6" s="186">
        <v>2019</v>
      </c>
      <c r="G6" s="186"/>
      <c r="H6" s="188" t="s">
        <v>23</v>
      </c>
      <c r="I6" s="190">
        <v>2020</v>
      </c>
      <c r="J6" s="175" t="s">
        <v>90</v>
      </c>
      <c r="K6" s="175">
        <v>2020</v>
      </c>
      <c r="L6" s="176"/>
      <c r="M6" s="186">
        <v>2019</v>
      </c>
      <c r="N6" s="176"/>
      <c r="O6" s="166" t="s">
        <v>23</v>
      </c>
    </row>
    <row r="7" spans="2:15" ht="15" customHeight="1">
      <c r="B7" s="198" t="s">
        <v>22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5" customHeight="1">
      <c r="B8" s="198"/>
      <c r="C8" s="167"/>
      <c r="D8" s="148" t="s">
        <v>26</v>
      </c>
      <c r="E8" s="150" t="s">
        <v>2</v>
      </c>
      <c r="F8" s="149" t="s">
        <v>26</v>
      </c>
      <c r="G8" s="58" t="s">
        <v>2</v>
      </c>
      <c r="H8" s="169" t="s">
        <v>27</v>
      </c>
      <c r="I8" s="59" t="s">
        <v>26</v>
      </c>
      <c r="J8" s="171" t="s">
        <v>91</v>
      </c>
      <c r="K8" s="148" t="s">
        <v>26</v>
      </c>
      <c r="L8" s="57" t="s">
        <v>2</v>
      </c>
      <c r="M8" s="149" t="s">
        <v>26</v>
      </c>
      <c r="N8" s="57" t="s">
        <v>2</v>
      </c>
      <c r="O8" s="173" t="s">
        <v>27</v>
      </c>
    </row>
    <row r="9" spans="2:15" ht="15" customHeight="1">
      <c r="B9" s="199"/>
      <c r="C9" s="168"/>
      <c r="D9" s="151" t="s">
        <v>28</v>
      </c>
      <c r="E9" s="152" t="s">
        <v>29</v>
      </c>
      <c r="F9" s="55" t="s">
        <v>28</v>
      </c>
      <c r="G9" s="56" t="s">
        <v>29</v>
      </c>
      <c r="H9" s="170"/>
      <c r="I9" s="60" t="s">
        <v>28</v>
      </c>
      <c r="J9" s="172"/>
      <c r="K9" s="151" t="s">
        <v>28</v>
      </c>
      <c r="L9" s="152" t="s">
        <v>29</v>
      </c>
      <c r="M9" s="55" t="s">
        <v>28</v>
      </c>
      <c r="N9" s="152" t="s">
        <v>29</v>
      </c>
      <c r="O9" s="174"/>
    </row>
    <row r="10" spans="2:15">
      <c r="B10" s="76"/>
      <c r="C10" s="69" t="s">
        <v>9</v>
      </c>
      <c r="D10" s="86">
        <v>19</v>
      </c>
      <c r="E10" s="71">
        <v>0.61290322580645162</v>
      </c>
      <c r="F10" s="87">
        <v>10</v>
      </c>
      <c r="G10" s="72">
        <v>0.55555555555555558</v>
      </c>
      <c r="H10" s="73">
        <v>0.89999999999999991</v>
      </c>
      <c r="I10" s="87">
        <v>10</v>
      </c>
      <c r="J10" s="75">
        <v>0.89999999999999991</v>
      </c>
      <c r="K10" s="86">
        <v>57</v>
      </c>
      <c r="L10" s="71">
        <v>0.61956521739130432</v>
      </c>
      <c r="M10" s="87">
        <v>35</v>
      </c>
      <c r="N10" s="72">
        <v>0.33333333333333331</v>
      </c>
      <c r="O10" s="73">
        <v>0.62857142857142856</v>
      </c>
    </row>
    <row r="11" spans="2:15">
      <c r="B11" s="76"/>
      <c r="C11" s="77" t="s">
        <v>12</v>
      </c>
      <c r="D11" s="88">
        <v>7</v>
      </c>
      <c r="E11" s="79">
        <v>0.22580645161290322</v>
      </c>
      <c r="F11" s="89">
        <v>1</v>
      </c>
      <c r="G11" s="90">
        <v>5.5555555555555552E-2</v>
      </c>
      <c r="H11" s="81">
        <v>6</v>
      </c>
      <c r="I11" s="89">
        <v>3</v>
      </c>
      <c r="J11" s="91">
        <v>1.3333333333333335</v>
      </c>
      <c r="K11" s="88">
        <v>20</v>
      </c>
      <c r="L11" s="79">
        <v>0.21739130434782608</v>
      </c>
      <c r="M11" s="89">
        <v>35</v>
      </c>
      <c r="N11" s="90">
        <v>0.33333333333333331</v>
      </c>
      <c r="O11" s="81">
        <v>-0.4285714285714286</v>
      </c>
    </row>
    <row r="12" spans="2:15">
      <c r="B12" s="76"/>
      <c r="C12" s="77" t="s">
        <v>17</v>
      </c>
      <c r="D12" s="88">
        <v>0</v>
      </c>
      <c r="E12" s="79">
        <v>0</v>
      </c>
      <c r="F12" s="89">
        <v>4</v>
      </c>
      <c r="G12" s="90">
        <v>0.22222222222222221</v>
      </c>
      <c r="H12" s="81">
        <v>-1</v>
      </c>
      <c r="I12" s="89">
        <v>4</v>
      </c>
      <c r="J12" s="91">
        <v>-1</v>
      </c>
      <c r="K12" s="88">
        <v>5</v>
      </c>
      <c r="L12" s="79">
        <v>5.434782608695652E-2</v>
      </c>
      <c r="M12" s="89">
        <v>18</v>
      </c>
      <c r="N12" s="90">
        <v>0.17142857142857143</v>
      </c>
      <c r="O12" s="81">
        <v>-0.72222222222222221</v>
      </c>
    </row>
    <row r="13" spans="2:15">
      <c r="B13" s="76"/>
      <c r="C13" s="77" t="s">
        <v>4</v>
      </c>
      <c r="D13" s="88">
        <v>2</v>
      </c>
      <c r="E13" s="79">
        <v>6.4516129032258063E-2</v>
      </c>
      <c r="F13" s="89">
        <v>1</v>
      </c>
      <c r="G13" s="90">
        <v>5.5555555555555552E-2</v>
      </c>
      <c r="H13" s="81">
        <v>1</v>
      </c>
      <c r="I13" s="89">
        <v>1</v>
      </c>
      <c r="J13" s="91">
        <v>1</v>
      </c>
      <c r="K13" s="88">
        <v>4</v>
      </c>
      <c r="L13" s="79">
        <v>4.3478260869565216E-2</v>
      </c>
      <c r="M13" s="89">
        <v>5</v>
      </c>
      <c r="N13" s="90">
        <v>4.7619047619047616E-2</v>
      </c>
      <c r="O13" s="81">
        <v>-0.19999999999999996</v>
      </c>
    </row>
    <row r="14" spans="2:15">
      <c r="B14" s="118"/>
      <c r="C14" s="77" t="s">
        <v>18</v>
      </c>
      <c r="D14" s="88">
        <v>1</v>
      </c>
      <c r="E14" s="79">
        <v>3.2258064516129031E-2</v>
      </c>
      <c r="F14" s="89">
        <v>0</v>
      </c>
      <c r="G14" s="90">
        <v>0</v>
      </c>
      <c r="H14" s="81"/>
      <c r="I14" s="89">
        <v>0</v>
      </c>
      <c r="J14" s="91"/>
      <c r="K14" s="88">
        <v>2</v>
      </c>
      <c r="L14" s="79">
        <v>2.1739130434782608E-2</v>
      </c>
      <c r="M14" s="89">
        <v>3</v>
      </c>
      <c r="N14" s="90">
        <v>2.8571428571428571E-2</v>
      </c>
      <c r="O14" s="81">
        <v>-0.33333333333333337</v>
      </c>
    </row>
    <row r="15" spans="2:15">
      <c r="B15" s="76"/>
      <c r="C15" s="77" t="s">
        <v>83</v>
      </c>
      <c r="D15" s="88">
        <v>0</v>
      </c>
      <c r="E15" s="79">
        <v>0</v>
      </c>
      <c r="F15" s="89">
        <v>0</v>
      </c>
      <c r="G15" s="90">
        <v>0</v>
      </c>
      <c r="H15" s="81"/>
      <c r="I15" s="89">
        <v>1</v>
      </c>
      <c r="J15" s="91">
        <v>-1</v>
      </c>
      <c r="K15" s="88">
        <v>1</v>
      </c>
      <c r="L15" s="79">
        <v>1.0869565217391304E-2</v>
      </c>
      <c r="M15" s="89">
        <v>0</v>
      </c>
      <c r="N15" s="90">
        <v>0</v>
      </c>
      <c r="O15" s="81"/>
    </row>
    <row r="16" spans="2:15">
      <c r="B16" s="76"/>
      <c r="C16" s="77" t="s">
        <v>43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1</v>
      </c>
      <c r="J16" s="91">
        <v>-1</v>
      </c>
      <c r="K16" s="88">
        <v>1</v>
      </c>
      <c r="L16" s="79">
        <v>1.0869565217391304E-2</v>
      </c>
      <c r="M16" s="89">
        <v>1</v>
      </c>
      <c r="N16" s="90">
        <v>9.5238095238095247E-3</v>
      </c>
      <c r="O16" s="81">
        <v>0</v>
      </c>
    </row>
    <row r="17" spans="2:16">
      <c r="B17" s="128"/>
      <c r="C17" s="92" t="s">
        <v>30</v>
      </c>
      <c r="D17" s="93">
        <v>2</v>
      </c>
      <c r="E17" s="94">
        <v>6.4516129032258063E-2</v>
      </c>
      <c r="F17" s="93">
        <v>2</v>
      </c>
      <c r="G17" s="94">
        <v>0.1111111111111111</v>
      </c>
      <c r="H17" s="95">
        <v>0</v>
      </c>
      <c r="I17" s="93">
        <v>0</v>
      </c>
      <c r="J17" s="94">
        <v>0</v>
      </c>
      <c r="K17" s="93">
        <v>2</v>
      </c>
      <c r="L17" s="94">
        <v>2.1739130434782608E-2</v>
      </c>
      <c r="M17" s="93">
        <v>8</v>
      </c>
      <c r="N17" s="94">
        <v>7.6190476190476197E-2</v>
      </c>
      <c r="O17" s="96">
        <v>-0.75</v>
      </c>
    </row>
    <row r="18" spans="2:16">
      <c r="B18" s="25" t="s">
        <v>39</v>
      </c>
      <c r="C18" s="97" t="s">
        <v>31</v>
      </c>
      <c r="D18" s="39">
        <v>31</v>
      </c>
      <c r="E18" s="18">
        <v>1</v>
      </c>
      <c r="F18" s="39">
        <v>18</v>
      </c>
      <c r="G18" s="18">
        <v>1</v>
      </c>
      <c r="H18" s="19">
        <v>0.72222222222222232</v>
      </c>
      <c r="I18" s="39">
        <v>20</v>
      </c>
      <c r="J18" s="20">
        <v>0.55000000000000004</v>
      </c>
      <c r="K18" s="39">
        <v>92</v>
      </c>
      <c r="L18" s="18">
        <v>1</v>
      </c>
      <c r="M18" s="39">
        <v>105</v>
      </c>
      <c r="N18" s="20">
        <v>1</v>
      </c>
      <c r="O18" s="22">
        <v>-0.12380952380952381</v>
      </c>
    </row>
    <row r="19" spans="2:16">
      <c r="B19" s="76"/>
      <c r="C19" s="69" t="s">
        <v>3</v>
      </c>
      <c r="D19" s="86">
        <v>208</v>
      </c>
      <c r="E19" s="71">
        <v>0.2318840579710145</v>
      </c>
      <c r="F19" s="87">
        <v>600</v>
      </c>
      <c r="G19" s="72">
        <v>0.21375133594584966</v>
      </c>
      <c r="H19" s="73">
        <v>-0.65333333333333332</v>
      </c>
      <c r="I19" s="87">
        <v>321</v>
      </c>
      <c r="J19" s="75">
        <v>-0.3520249221183801</v>
      </c>
      <c r="K19" s="86">
        <v>1282</v>
      </c>
      <c r="L19" s="71">
        <v>0.23136617939000181</v>
      </c>
      <c r="M19" s="87">
        <v>2364</v>
      </c>
      <c r="N19" s="72">
        <v>0.23251696665683091</v>
      </c>
      <c r="O19" s="73">
        <v>-0.45769881556683589</v>
      </c>
    </row>
    <row r="20" spans="2:16">
      <c r="B20" s="76"/>
      <c r="C20" s="77" t="s">
        <v>8</v>
      </c>
      <c r="D20" s="88">
        <v>113</v>
      </c>
      <c r="E20" s="79">
        <v>0.12597547380156077</v>
      </c>
      <c r="F20" s="89">
        <v>390</v>
      </c>
      <c r="G20" s="90">
        <v>0.13893836836480228</v>
      </c>
      <c r="H20" s="81">
        <v>-0.71025641025641018</v>
      </c>
      <c r="I20" s="89">
        <v>324</v>
      </c>
      <c r="J20" s="91">
        <v>-0.65123456790123457</v>
      </c>
      <c r="K20" s="88">
        <v>965</v>
      </c>
      <c r="L20" s="79">
        <v>0.17415628947843351</v>
      </c>
      <c r="M20" s="89">
        <v>1475</v>
      </c>
      <c r="N20" s="90">
        <v>0.14507721058325956</v>
      </c>
      <c r="O20" s="81">
        <v>-0.34576271186440677</v>
      </c>
    </row>
    <row r="21" spans="2:16">
      <c r="B21" s="76"/>
      <c r="C21" s="77" t="s">
        <v>4</v>
      </c>
      <c r="D21" s="88">
        <v>132</v>
      </c>
      <c r="E21" s="79">
        <v>0.14715719063545152</v>
      </c>
      <c r="F21" s="89">
        <v>434</v>
      </c>
      <c r="G21" s="90">
        <v>0.15461346633416459</v>
      </c>
      <c r="H21" s="81">
        <v>-0.69585253456221197</v>
      </c>
      <c r="I21" s="89">
        <v>228</v>
      </c>
      <c r="J21" s="91">
        <v>-0.42105263157894735</v>
      </c>
      <c r="K21" s="88">
        <v>907</v>
      </c>
      <c r="L21" s="79">
        <v>0.16368886482584372</v>
      </c>
      <c r="M21" s="89">
        <v>1729</v>
      </c>
      <c r="N21" s="90">
        <v>0.17005999803285138</v>
      </c>
      <c r="O21" s="81">
        <v>-0.47541931752458066</v>
      </c>
    </row>
    <row r="22" spans="2:16">
      <c r="B22" s="76"/>
      <c r="C22" s="77" t="s">
        <v>10</v>
      </c>
      <c r="D22" s="88">
        <v>128</v>
      </c>
      <c r="E22" s="79">
        <v>0.14269788182831661</v>
      </c>
      <c r="F22" s="89">
        <v>822</v>
      </c>
      <c r="G22" s="90">
        <v>0.29283933024581404</v>
      </c>
      <c r="H22" s="81">
        <v>-0.84428223844282235</v>
      </c>
      <c r="I22" s="89">
        <v>244</v>
      </c>
      <c r="J22" s="91">
        <v>-0.47540983606557374</v>
      </c>
      <c r="K22" s="88">
        <v>896</v>
      </c>
      <c r="L22" s="79">
        <v>0.16170366359862839</v>
      </c>
      <c r="M22" s="89">
        <v>2333</v>
      </c>
      <c r="N22" s="90">
        <v>0.22946788629880988</v>
      </c>
      <c r="O22" s="81">
        <v>-0.61594513501928849</v>
      </c>
    </row>
    <row r="23" spans="2:16">
      <c r="B23" s="118"/>
      <c r="C23" s="77" t="s">
        <v>9</v>
      </c>
      <c r="D23" s="88">
        <v>122</v>
      </c>
      <c r="E23" s="79">
        <v>0.13600891861761427</v>
      </c>
      <c r="F23" s="89">
        <v>355</v>
      </c>
      <c r="G23" s="90">
        <v>0.12646954043462771</v>
      </c>
      <c r="H23" s="81">
        <v>-0.6563380281690141</v>
      </c>
      <c r="I23" s="89">
        <v>177</v>
      </c>
      <c r="J23" s="91">
        <v>-0.31073446327683618</v>
      </c>
      <c r="K23" s="88">
        <v>709</v>
      </c>
      <c r="L23" s="79">
        <v>0.12795524273596823</v>
      </c>
      <c r="M23" s="89">
        <v>1422</v>
      </c>
      <c r="N23" s="90">
        <v>0.1398642667453526</v>
      </c>
      <c r="O23" s="81">
        <v>-0.5014064697609002</v>
      </c>
    </row>
    <row r="24" spans="2:16">
      <c r="B24" s="76"/>
      <c r="C24" s="77" t="s">
        <v>12</v>
      </c>
      <c r="D24" s="88">
        <v>142</v>
      </c>
      <c r="E24" s="79">
        <v>0.15830546265328874</v>
      </c>
      <c r="F24" s="89">
        <v>108</v>
      </c>
      <c r="G24" s="90">
        <v>3.8475240470252942E-2</v>
      </c>
      <c r="H24" s="81">
        <v>0.31481481481481488</v>
      </c>
      <c r="I24" s="89">
        <v>111</v>
      </c>
      <c r="J24" s="91">
        <v>0.27927927927927931</v>
      </c>
      <c r="K24" s="88">
        <v>453</v>
      </c>
      <c r="L24" s="79">
        <v>8.1754195993502976E-2</v>
      </c>
      <c r="M24" s="89">
        <v>354</v>
      </c>
      <c r="N24" s="90">
        <v>3.4818530539982295E-2</v>
      </c>
      <c r="O24" s="81">
        <v>0.27966101694915246</v>
      </c>
    </row>
    <row r="25" spans="2:16">
      <c r="B25" s="76"/>
      <c r="C25" s="77" t="s">
        <v>11</v>
      </c>
      <c r="D25" s="88">
        <v>43</v>
      </c>
      <c r="E25" s="79">
        <v>4.7937569676700112E-2</v>
      </c>
      <c r="F25" s="89">
        <v>91</v>
      </c>
      <c r="G25" s="90">
        <v>3.2418952618453865E-2</v>
      </c>
      <c r="H25" s="81">
        <v>-0.52747252747252749</v>
      </c>
      <c r="I25" s="89">
        <v>63</v>
      </c>
      <c r="J25" s="91">
        <v>-0.31746031746031744</v>
      </c>
      <c r="K25" s="88">
        <v>266</v>
      </c>
      <c r="L25" s="79">
        <v>4.8005775130842809E-2</v>
      </c>
      <c r="M25" s="89">
        <v>439</v>
      </c>
      <c r="N25" s="90">
        <v>4.3178912166814201E-2</v>
      </c>
      <c r="O25" s="81">
        <v>-0.39407744874715267</v>
      </c>
    </row>
    <row r="26" spans="2:16">
      <c r="B26" s="76"/>
      <c r="C26" s="77" t="s">
        <v>43</v>
      </c>
      <c r="D26" s="88">
        <v>5</v>
      </c>
      <c r="E26" s="79">
        <v>5.5741360089186179E-3</v>
      </c>
      <c r="F26" s="89">
        <v>5</v>
      </c>
      <c r="G26" s="90">
        <v>1.7812611328820805E-3</v>
      </c>
      <c r="H26" s="81">
        <v>0</v>
      </c>
      <c r="I26" s="89">
        <v>6</v>
      </c>
      <c r="J26" s="91">
        <v>-0.16666666666666663</v>
      </c>
      <c r="K26" s="88">
        <v>20</v>
      </c>
      <c r="L26" s="79">
        <v>3.6094567767550982E-3</v>
      </c>
      <c r="M26" s="89">
        <v>31</v>
      </c>
      <c r="N26" s="90">
        <v>3.0490803580210486E-3</v>
      </c>
      <c r="O26" s="81">
        <v>-0.35483870967741937</v>
      </c>
    </row>
    <row r="27" spans="2:16">
      <c r="B27" s="76"/>
      <c r="C27" s="77" t="s">
        <v>71</v>
      </c>
      <c r="D27" s="88">
        <v>2</v>
      </c>
      <c r="E27" s="79">
        <v>2.229654403567447E-3</v>
      </c>
      <c r="F27" s="89">
        <v>0</v>
      </c>
      <c r="G27" s="90">
        <v>0</v>
      </c>
      <c r="H27" s="81"/>
      <c r="I27" s="89">
        <v>2</v>
      </c>
      <c r="J27" s="91">
        <v>0</v>
      </c>
      <c r="K27" s="88">
        <v>16</v>
      </c>
      <c r="L27" s="79">
        <v>2.8875654214040787E-3</v>
      </c>
      <c r="M27" s="89">
        <v>0</v>
      </c>
      <c r="N27" s="90">
        <v>0</v>
      </c>
      <c r="O27" s="81"/>
    </row>
    <row r="28" spans="2:16">
      <c r="B28" s="128"/>
      <c r="C28" s="92" t="s">
        <v>72</v>
      </c>
      <c r="D28" s="93">
        <v>1</v>
      </c>
      <c r="E28" s="105">
        <v>1.1148272017837235E-3</v>
      </c>
      <c r="F28" s="140">
        <v>0</v>
      </c>
      <c r="G28" s="106">
        <v>0</v>
      </c>
      <c r="H28" s="107"/>
      <c r="I28" s="140">
        <v>3</v>
      </c>
      <c r="J28" s="109">
        <v>-0.66666666666666674</v>
      </c>
      <c r="K28" s="93">
        <v>12</v>
      </c>
      <c r="L28" s="105">
        <v>2.1656740660530591E-3</v>
      </c>
      <c r="M28" s="140">
        <v>4</v>
      </c>
      <c r="N28" s="106">
        <v>3.9342972361561918E-4</v>
      </c>
      <c r="O28" s="107">
        <v>2</v>
      </c>
    </row>
    <row r="29" spans="2:16">
      <c r="B29" s="138"/>
      <c r="C29" s="92" t="s">
        <v>30</v>
      </c>
      <c r="D29" s="93">
        <v>1</v>
      </c>
      <c r="E29" s="94">
        <v>1.1148272017837235E-3</v>
      </c>
      <c r="F29" s="93">
        <v>2</v>
      </c>
      <c r="G29" s="99">
        <v>7.1250445315283219E-4</v>
      </c>
      <c r="H29" s="95">
        <v>-0.5</v>
      </c>
      <c r="I29" s="93">
        <v>4</v>
      </c>
      <c r="J29" s="100">
        <v>-0.75</v>
      </c>
      <c r="K29" s="93">
        <v>15</v>
      </c>
      <c r="L29" s="99">
        <v>2.7070925825663237E-3</v>
      </c>
      <c r="M29" s="93">
        <v>16</v>
      </c>
      <c r="N29" s="99">
        <v>1.5737188944624767E-3</v>
      </c>
      <c r="O29" s="96">
        <v>-6.25E-2</v>
      </c>
    </row>
    <row r="30" spans="2:16">
      <c r="B30" s="25" t="s">
        <v>40</v>
      </c>
      <c r="C30" s="97" t="s">
        <v>31</v>
      </c>
      <c r="D30" s="39">
        <v>897</v>
      </c>
      <c r="E30" s="18">
        <v>1</v>
      </c>
      <c r="F30" s="39">
        <v>2807</v>
      </c>
      <c r="G30" s="18">
        <v>1</v>
      </c>
      <c r="H30" s="19">
        <v>-0.68044175276095475</v>
      </c>
      <c r="I30" s="39">
        <v>1483</v>
      </c>
      <c r="J30" s="20">
        <v>-0.39514497639919088</v>
      </c>
      <c r="K30" s="39">
        <v>5541</v>
      </c>
      <c r="L30" s="18">
        <v>1</v>
      </c>
      <c r="M30" s="39">
        <v>10167</v>
      </c>
      <c r="N30" s="20">
        <v>1</v>
      </c>
      <c r="O30" s="22">
        <v>-0.45500147536146351</v>
      </c>
    </row>
    <row r="31" spans="2:16">
      <c r="B31" s="25" t="s">
        <v>58</v>
      </c>
      <c r="C31" s="97" t="s">
        <v>31</v>
      </c>
      <c r="D31" s="98">
        <v>0</v>
      </c>
      <c r="E31" s="18">
        <v>1</v>
      </c>
      <c r="F31" s="98">
        <v>1</v>
      </c>
      <c r="G31" s="18">
        <v>1</v>
      </c>
      <c r="H31" s="19">
        <v>-1</v>
      </c>
      <c r="I31" s="98">
        <v>1</v>
      </c>
      <c r="J31" s="18">
        <v>-1</v>
      </c>
      <c r="K31" s="98">
        <v>5</v>
      </c>
      <c r="L31" s="18">
        <v>1</v>
      </c>
      <c r="M31" s="98">
        <v>7</v>
      </c>
      <c r="N31" s="18">
        <v>1</v>
      </c>
      <c r="O31" s="22">
        <v>-0.2857142857142857</v>
      </c>
      <c r="P31" s="28"/>
    </row>
    <row r="32" spans="2:16">
      <c r="B32" s="26"/>
      <c r="C32" s="101" t="s">
        <v>31</v>
      </c>
      <c r="D32" s="40">
        <v>928</v>
      </c>
      <c r="E32" s="13">
        <v>1</v>
      </c>
      <c r="F32" s="40">
        <v>2826</v>
      </c>
      <c r="G32" s="13">
        <v>1</v>
      </c>
      <c r="H32" s="14">
        <v>-0.67162066525123842</v>
      </c>
      <c r="I32" s="40">
        <v>1504</v>
      </c>
      <c r="J32" s="15">
        <v>-0.38297872340425532</v>
      </c>
      <c r="K32" s="40">
        <v>5638</v>
      </c>
      <c r="L32" s="13">
        <v>1</v>
      </c>
      <c r="M32" s="40">
        <v>10279</v>
      </c>
      <c r="N32" s="13">
        <v>1</v>
      </c>
      <c r="O32" s="23">
        <v>-0.45150306450043776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3" t="s">
        <v>41</v>
      </c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24"/>
    </row>
    <row r="38" spans="2:15">
      <c r="B38" s="194" t="s">
        <v>42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9" t="s">
        <v>38</v>
      </c>
    </row>
    <row r="39" spans="2:15" ht="14.45" customHeight="1">
      <c r="B39" s="181" t="s">
        <v>22</v>
      </c>
      <c r="C39" s="181" t="s">
        <v>1</v>
      </c>
      <c r="D39" s="183" t="s">
        <v>86</v>
      </c>
      <c r="E39" s="184"/>
      <c r="F39" s="184"/>
      <c r="G39" s="184"/>
      <c r="H39" s="185"/>
      <c r="I39" s="184" t="s">
        <v>81</v>
      </c>
      <c r="J39" s="184"/>
      <c r="K39" s="183" t="s">
        <v>87</v>
      </c>
      <c r="L39" s="184"/>
      <c r="M39" s="184"/>
      <c r="N39" s="184"/>
      <c r="O39" s="185"/>
    </row>
    <row r="40" spans="2:15" ht="14.45" customHeight="1">
      <c r="B40" s="182"/>
      <c r="C40" s="182"/>
      <c r="D40" s="195" t="s">
        <v>88</v>
      </c>
      <c r="E40" s="196"/>
      <c r="F40" s="196"/>
      <c r="G40" s="196"/>
      <c r="H40" s="197"/>
      <c r="I40" s="196" t="s">
        <v>82</v>
      </c>
      <c r="J40" s="196"/>
      <c r="K40" s="195" t="s">
        <v>89</v>
      </c>
      <c r="L40" s="196"/>
      <c r="M40" s="196"/>
      <c r="N40" s="196"/>
      <c r="O40" s="197"/>
    </row>
    <row r="41" spans="2:15" ht="14.45" customHeight="1">
      <c r="B41" s="182"/>
      <c r="C41" s="180"/>
      <c r="D41" s="175">
        <v>2020</v>
      </c>
      <c r="E41" s="176"/>
      <c r="F41" s="186">
        <v>2019</v>
      </c>
      <c r="G41" s="186"/>
      <c r="H41" s="188" t="s">
        <v>23</v>
      </c>
      <c r="I41" s="190">
        <v>2020</v>
      </c>
      <c r="J41" s="175" t="s">
        <v>90</v>
      </c>
      <c r="K41" s="175">
        <v>2020</v>
      </c>
      <c r="L41" s="176"/>
      <c r="M41" s="186">
        <v>2019</v>
      </c>
      <c r="N41" s="176"/>
      <c r="O41" s="166" t="s">
        <v>23</v>
      </c>
    </row>
    <row r="42" spans="2:15" ht="14.45" customHeight="1">
      <c r="B42" s="198" t="s">
        <v>22</v>
      </c>
      <c r="C42" s="167" t="s">
        <v>25</v>
      </c>
      <c r="D42" s="177"/>
      <c r="E42" s="178"/>
      <c r="F42" s="187"/>
      <c r="G42" s="187"/>
      <c r="H42" s="189"/>
      <c r="I42" s="191"/>
      <c r="J42" s="192"/>
      <c r="K42" s="177"/>
      <c r="L42" s="178"/>
      <c r="M42" s="187"/>
      <c r="N42" s="178"/>
      <c r="O42" s="166"/>
    </row>
    <row r="43" spans="2:15" ht="14.45" customHeight="1">
      <c r="B43" s="198"/>
      <c r="C43" s="167"/>
      <c r="D43" s="148" t="s">
        <v>26</v>
      </c>
      <c r="E43" s="150" t="s">
        <v>2</v>
      </c>
      <c r="F43" s="149" t="s">
        <v>26</v>
      </c>
      <c r="G43" s="58" t="s">
        <v>2</v>
      </c>
      <c r="H43" s="169" t="s">
        <v>27</v>
      </c>
      <c r="I43" s="59" t="s">
        <v>26</v>
      </c>
      <c r="J43" s="171" t="s">
        <v>91</v>
      </c>
      <c r="K43" s="148" t="s">
        <v>26</v>
      </c>
      <c r="L43" s="57" t="s">
        <v>2</v>
      </c>
      <c r="M43" s="149" t="s">
        <v>26</v>
      </c>
      <c r="N43" s="57" t="s">
        <v>2</v>
      </c>
      <c r="O43" s="173" t="s">
        <v>27</v>
      </c>
    </row>
    <row r="44" spans="2:15" ht="14.45" customHeight="1">
      <c r="B44" s="199"/>
      <c r="C44" s="168"/>
      <c r="D44" s="151" t="s">
        <v>28</v>
      </c>
      <c r="E44" s="152" t="s">
        <v>29</v>
      </c>
      <c r="F44" s="55" t="s">
        <v>28</v>
      </c>
      <c r="G44" s="56" t="s">
        <v>29</v>
      </c>
      <c r="H44" s="170"/>
      <c r="I44" s="60" t="s">
        <v>28</v>
      </c>
      <c r="J44" s="172"/>
      <c r="K44" s="151" t="s">
        <v>28</v>
      </c>
      <c r="L44" s="152" t="s">
        <v>29</v>
      </c>
      <c r="M44" s="55" t="s">
        <v>28</v>
      </c>
      <c r="N44" s="152" t="s">
        <v>29</v>
      </c>
      <c r="O44" s="174"/>
    </row>
    <row r="45" spans="2:15">
      <c r="B45" s="25" t="s">
        <v>39</v>
      </c>
      <c r="C45" s="97" t="s">
        <v>31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151</v>
      </c>
      <c r="E46" s="71">
        <v>0.31327800829875518</v>
      </c>
      <c r="F46" s="87">
        <v>544</v>
      </c>
      <c r="G46" s="72">
        <v>0.24772313296903462</v>
      </c>
      <c r="H46" s="73">
        <v>-0.72242647058823528</v>
      </c>
      <c r="I46" s="87">
        <v>240</v>
      </c>
      <c r="J46" s="75">
        <v>-0.37083333333333335</v>
      </c>
      <c r="K46" s="86">
        <v>1068</v>
      </c>
      <c r="L46" s="71">
        <v>0.27106598984771574</v>
      </c>
      <c r="M46" s="87">
        <v>2057</v>
      </c>
      <c r="N46" s="72">
        <v>0.25638788483111058</v>
      </c>
      <c r="O46" s="73">
        <v>-0.48079727758872148</v>
      </c>
    </row>
    <row r="47" spans="2:15">
      <c r="B47" s="76"/>
      <c r="C47" s="77" t="s">
        <v>8</v>
      </c>
      <c r="D47" s="88">
        <v>58</v>
      </c>
      <c r="E47" s="79">
        <v>0.12033195020746888</v>
      </c>
      <c r="F47" s="89">
        <v>305</v>
      </c>
      <c r="G47" s="90">
        <v>0.1388888888888889</v>
      </c>
      <c r="H47" s="81">
        <v>-0.80983606557377052</v>
      </c>
      <c r="I47" s="89">
        <v>262</v>
      </c>
      <c r="J47" s="91">
        <v>-0.77862595419847325</v>
      </c>
      <c r="K47" s="88">
        <v>791</v>
      </c>
      <c r="L47" s="79">
        <v>0.20076142131979696</v>
      </c>
      <c r="M47" s="89">
        <v>1261</v>
      </c>
      <c r="N47" s="90">
        <v>0.15717312725912999</v>
      </c>
      <c r="O47" s="81">
        <v>-0.37272006344171293</v>
      </c>
    </row>
    <row r="48" spans="2:15" ht="15" customHeight="1">
      <c r="B48" s="76"/>
      <c r="C48" s="77" t="s">
        <v>10</v>
      </c>
      <c r="D48" s="88">
        <v>69</v>
      </c>
      <c r="E48" s="79">
        <v>0.14315352697095435</v>
      </c>
      <c r="F48" s="89">
        <v>729</v>
      </c>
      <c r="G48" s="90">
        <v>0.33196721311475408</v>
      </c>
      <c r="H48" s="81">
        <v>-0.90534979423868311</v>
      </c>
      <c r="I48" s="89">
        <v>185</v>
      </c>
      <c r="J48" s="91">
        <v>-0.62702702702702706</v>
      </c>
      <c r="K48" s="88">
        <v>679</v>
      </c>
      <c r="L48" s="79">
        <v>0.17233502538071066</v>
      </c>
      <c r="M48" s="89">
        <v>2046</v>
      </c>
      <c r="N48" s="90">
        <v>0.25501682662345754</v>
      </c>
      <c r="O48" s="81">
        <v>-0.66813294232649079</v>
      </c>
    </row>
    <row r="49" spans="2:15">
      <c r="B49" s="76"/>
      <c r="C49" s="77" t="s">
        <v>4</v>
      </c>
      <c r="D49" s="88">
        <v>59</v>
      </c>
      <c r="E49" s="79">
        <v>0.12240663900414937</v>
      </c>
      <c r="F49" s="89">
        <v>260</v>
      </c>
      <c r="G49" s="90">
        <v>0.11839708561020036</v>
      </c>
      <c r="H49" s="81">
        <v>-0.77307692307692311</v>
      </c>
      <c r="I49" s="89">
        <v>132</v>
      </c>
      <c r="J49" s="91">
        <v>-0.55303030303030298</v>
      </c>
      <c r="K49" s="88">
        <v>576</v>
      </c>
      <c r="L49" s="79">
        <v>0.14619289340101524</v>
      </c>
      <c r="M49" s="89">
        <v>1186</v>
      </c>
      <c r="N49" s="90">
        <v>0.14782500311604138</v>
      </c>
      <c r="O49" s="81">
        <v>-0.51433389544688035</v>
      </c>
    </row>
    <row r="50" spans="2:15" ht="15" customHeight="1">
      <c r="B50" s="118"/>
      <c r="C50" s="77" t="s">
        <v>9</v>
      </c>
      <c r="D50" s="88">
        <v>73</v>
      </c>
      <c r="E50" s="79">
        <v>0.15145228215767634</v>
      </c>
      <c r="F50" s="89">
        <v>268</v>
      </c>
      <c r="G50" s="90">
        <v>0.122040072859745</v>
      </c>
      <c r="H50" s="81">
        <v>-0.72761194029850751</v>
      </c>
      <c r="I50" s="89">
        <v>108</v>
      </c>
      <c r="J50" s="91">
        <v>-0.32407407407407407</v>
      </c>
      <c r="K50" s="88">
        <v>454</v>
      </c>
      <c r="L50" s="79">
        <v>0.11522842639593908</v>
      </c>
      <c r="M50" s="89">
        <v>1084</v>
      </c>
      <c r="N50" s="90">
        <v>0.13511155428144087</v>
      </c>
      <c r="O50" s="81">
        <v>-0.58118081180811809</v>
      </c>
    </row>
    <row r="51" spans="2:15">
      <c r="B51" s="76"/>
      <c r="C51" s="77" t="s">
        <v>11</v>
      </c>
      <c r="D51" s="88">
        <v>22</v>
      </c>
      <c r="E51" s="79">
        <v>4.5643153526970952E-2</v>
      </c>
      <c r="F51" s="89">
        <v>65</v>
      </c>
      <c r="G51" s="90">
        <v>2.959927140255009E-2</v>
      </c>
      <c r="H51" s="81">
        <v>-0.66153846153846152</v>
      </c>
      <c r="I51" s="89">
        <v>47</v>
      </c>
      <c r="J51" s="91">
        <v>-0.53191489361702127</v>
      </c>
      <c r="K51" s="88">
        <v>200</v>
      </c>
      <c r="L51" s="79">
        <v>5.0761421319796954E-2</v>
      </c>
      <c r="M51" s="89">
        <v>322</v>
      </c>
      <c r="N51" s="90">
        <v>4.0134612987660474E-2</v>
      </c>
      <c r="O51" s="81">
        <v>-0.3788819875776398</v>
      </c>
    </row>
    <row r="52" spans="2:15">
      <c r="B52" s="76"/>
      <c r="C52" s="77" t="s">
        <v>12</v>
      </c>
      <c r="D52" s="88">
        <v>48</v>
      </c>
      <c r="E52" s="79">
        <v>9.9585062240663894E-2</v>
      </c>
      <c r="F52" s="89">
        <v>25</v>
      </c>
      <c r="G52" s="90">
        <v>1.1384335154826957E-2</v>
      </c>
      <c r="H52" s="81">
        <v>0.91999999999999993</v>
      </c>
      <c r="I52" s="89">
        <v>27</v>
      </c>
      <c r="J52" s="91">
        <v>0.77777777777777768</v>
      </c>
      <c r="K52" s="88">
        <v>151</v>
      </c>
      <c r="L52" s="79">
        <v>3.83248730964467E-2</v>
      </c>
      <c r="M52" s="89">
        <v>67</v>
      </c>
      <c r="N52" s="90">
        <v>8.3509909011591672E-3</v>
      </c>
      <c r="O52" s="81">
        <v>1.2537313432835822</v>
      </c>
    </row>
    <row r="53" spans="2:15">
      <c r="B53" s="76"/>
      <c r="C53" s="77" t="s">
        <v>71</v>
      </c>
      <c r="D53" s="88">
        <v>2</v>
      </c>
      <c r="E53" s="79">
        <v>4.1493775933609959E-3</v>
      </c>
      <c r="F53" s="89">
        <v>0</v>
      </c>
      <c r="G53" s="90">
        <v>0</v>
      </c>
      <c r="H53" s="81"/>
      <c r="I53" s="89">
        <v>2</v>
      </c>
      <c r="J53" s="91">
        <v>0</v>
      </c>
      <c r="K53" s="88">
        <v>16</v>
      </c>
      <c r="L53" s="79">
        <v>4.0609137055837565E-3</v>
      </c>
      <c r="M53" s="89">
        <v>0</v>
      </c>
      <c r="N53" s="90">
        <v>0</v>
      </c>
      <c r="O53" s="81"/>
    </row>
    <row r="54" spans="2:15">
      <c r="B54" s="138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1.2690355329949238E-3</v>
      </c>
      <c r="M54" s="93">
        <v>0</v>
      </c>
      <c r="N54" s="99">
        <v>0</v>
      </c>
      <c r="O54" s="96"/>
    </row>
    <row r="55" spans="2:15">
      <c r="B55" s="25" t="s">
        <v>40</v>
      </c>
      <c r="C55" s="97" t="s">
        <v>31</v>
      </c>
      <c r="D55" s="39">
        <v>482</v>
      </c>
      <c r="E55" s="18">
        <v>1</v>
      </c>
      <c r="F55" s="39">
        <v>2196</v>
      </c>
      <c r="G55" s="18">
        <v>1</v>
      </c>
      <c r="H55" s="19">
        <v>-0.78051001821493626</v>
      </c>
      <c r="I55" s="39">
        <v>1003</v>
      </c>
      <c r="J55" s="20">
        <v>-0.51944167497507476</v>
      </c>
      <c r="K55" s="39">
        <v>3940</v>
      </c>
      <c r="L55" s="18">
        <v>1</v>
      </c>
      <c r="M55" s="39">
        <v>8023</v>
      </c>
      <c r="N55" s="20">
        <v>1</v>
      </c>
      <c r="O55" s="22">
        <v>-0.5089118783497445</v>
      </c>
    </row>
    <row r="56" spans="2:15">
      <c r="B56" s="25" t="s">
        <v>58</v>
      </c>
      <c r="C56" s="97" t="s">
        <v>31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2</v>
      </c>
      <c r="N56" s="18">
        <v>1</v>
      </c>
      <c r="O56" s="22">
        <v>-0.5</v>
      </c>
    </row>
    <row r="57" spans="2:15">
      <c r="B57" s="26"/>
      <c r="C57" s="101" t="s">
        <v>31</v>
      </c>
      <c r="D57" s="40">
        <v>482</v>
      </c>
      <c r="E57" s="13">
        <v>1</v>
      </c>
      <c r="F57" s="40">
        <v>2196</v>
      </c>
      <c r="G57" s="13">
        <v>1</v>
      </c>
      <c r="H57" s="14">
        <v>-0.78051001821493626</v>
      </c>
      <c r="I57" s="40">
        <v>1003</v>
      </c>
      <c r="J57" s="15">
        <v>-0.51944167497507476</v>
      </c>
      <c r="K57" s="40">
        <v>3941</v>
      </c>
      <c r="L57" s="13">
        <v>1</v>
      </c>
      <c r="M57" s="40">
        <v>8025</v>
      </c>
      <c r="N57" s="13">
        <v>1</v>
      </c>
      <c r="O57" s="23">
        <v>-0.50890965732087223</v>
      </c>
    </row>
    <row r="58" spans="2:15">
      <c r="B58" s="61" t="s">
        <v>55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56</v>
      </c>
    </row>
    <row r="61" spans="2:15">
      <c r="B61" s="200" t="s">
        <v>53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153"/>
    </row>
    <row r="62" spans="2:15">
      <c r="B62" s="201" t="s">
        <v>85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154" t="s">
        <v>38</v>
      </c>
    </row>
    <row r="63" spans="2:15">
      <c r="B63" s="181" t="s">
        <v>22</v>
      </c>
      <c r="C63" s="181" t="s">
        <v>1</v>
      </c>
      <c r="D63" s="183" t="s">
        <v>86</v>
      </c>
      <c r="E63" s="184"/>
      <c r="F63" s="184"/>
      <c r="G63" s="184"/>
      <c r="H63" s="185"/>
      <c r="I63" s="184" t="s">
        <v>81</v>
      </c>
      <c r="J63" s="184"/>
      <c r="K63" s="183" t="s">
        <v>87</v>
      </c>
      <c r="L63" s="184"/>
      <c r="M63" s="184"/>
      <c r="N63" s="184"/>
      <c r="O63" s="185"/>
    </row>
    <row r="64" spans="2:15">
      <c r="B64" s="182"/>
      <c r="C64" s="182"/>
      <c r="D64" s="195" t="s">
        <v>88</v>
      </c>
      <c r="E64" s="196"/>
      <c r="F64" s="196"/>
      <c r="G64" s="196"/>
      <c r="H64" s="197"/>
      <c r="I64" s="196" t="s">
        <v>82</v>
      </c>
      <c r="J64" s="196"/>
      <c r="K64" s="195" t="s">
        <v>89</v>
      </c>
      <c r="L64" s="196"/>
      <c r="M64" s="196"/>
      <c r="N64" s="196"/>
      <c r="O64" s="197"/>
    </row>
    <row r="65" spans="2:15" ht="15" customHeight="1">
      <c r="B65" s="182"/>
      <c r="C65" s="180"/>
      <c r="D65" s="175">
        <v>2020</v>
      </c>
      <c r="E65" s="176"/>
      <c r="F65" s="186">
        <v>2019</v>
      </c>
      <c r="G65" s="186"/>
      <c r="H65" s="188" t="s">
        <v>23</v>
      </c>
      <c r="I65" s="190">
        <v>2020</v>
      </c>
      <c r="J65" s="175" t="s">
        <v>90</v>
      </c>
      <c r="K65" s="175">
        <v>2020</v>
      </c>
      <c r="L65" s="176"/>
      <c r="M65" s="186">
        <v>2019</v>
      </c>
      <c r="N65" s="176"/>
      <c r="O65" s="166" t="s">
        <v>23</v>
      </c>
    </row>
    <row r="66" spans="2:15">
      <c r="B66" s="198" t="s">
        <v>22</v>
      </c>
      <c r="C66" s="167" t="s">
        <v>25</v>
      </c>
      <c r="D66" s="177"/>
      <c r="E66" s="178"/>
      <c r="F66" s="187"/>
      <c r="G66" s="187"/>
      <c r="H66" s="189"/>
      <c r="I66" s="191"/>
      <c r="J66" s="192"/>
      <c r="K66" s="177"/>
      <c r="L66" s="178"/>
      <c r="M66" s="187"/>
      <c r="N66" s="178"/>
      <c r="O66" s="166"/>
    </row>
    <row r="67" spans="2:15" ht="15" customHeight="1">
      <c r="B67" s="198"/>
      <c r="C67" s="167"/>
      <c r="D67" s="148" t="s">
        <v>26</v>
      </c>
      <c r="E67" s="150" t="s">
        <v>2</v>
      </c>
      <c r="F67" s="149" t="s">
        <v>26</v>
      </c>
      <c r="G67" s="58" t="s">
        <v>2</v>
      </c>
      <c r="H67" s="169" t="s">
        <v>27</v>
      </c>
      <c r="I67" s="59" t="s">
        <v>26</v>
      </c>
      <c r="J67" s="171" t="s">
        <v>91</v>
      </c>
      <c r="K67" s="148" t="s">
        <v>26</v>
      </c>
      <c r="L67" s="57" t="s">
        <v>2</v>
      </c>
      <c r="M67" s="149" t="s">
        <v>26</v>
      </c>
      <c r="N67" s="57" t="s">
        <v>2</v>
      </c>
      <c r="O67" s="173" t="s">
        <v>27</v>
      </c>
    </row>
    <row r="68" spans="2:15" ht="25.5">
      <c r="B68" s="199"/>
      <c r="C68" s="168"/>
      <c r="D68" s="151" t="s">
        <v>28</v>
      </c>
      <c r="E68" s="152" t="s">
        <v>29</v>
      </c>
      <c r="F68" s="55" t="s">
        <v>28</v>
      </c>
      <c r="G68" s="56" t="s">
        <v>29</v>
      </c>
      <c r="H68" s="170"/>
      <c r="I68" s="60" t="s">
        <v>28</v>
      </c>
      <c r="J68" s="172"/>
      <c r="K68" s="151" t="s">
        <v>28</v>
      </c>
      <c r="L68" s="152" t="s">
        <v>29</v>
      </c>
      <c r="M68" s="55" t="s">
        <v>28</v>
      </c>
      <c r="N68" s="152" t="s">
        <v>29</v>
      </c>
      <c r="O68" s="174"/>
    </row>
    <row r="69" spans="2:15">
      <c r="B69" s="76"/>
      <c r="C69" s="69" t="s">
        <v>4</v>
      </c>
      <c r="D69" s="86">
        <v>75</v>
      </c>
      <c r="E69" s="71">
        <v>0.16816143497757849</v>
      </c>
      <c r="F69" s="87">
        <v>175</v>
      </c>
      <c r="G69" s="72">
        <v>0.27777777777777779</v>
      </c>
      <c r="H69" s="73">
        <v>-0.5714285714285714</v>
      </c>
      <c r="I69" s="86">
        <v>97</v>
      </c>
      <c r="J69" s="75">
        <v>-0.22680412371134018</v>
      </c>
      <c r="K69" s="86">
        <v>335</v>
      </c>
      <c r="L69" s="71">
        <v>0.19740718915733649</v>
      </c>
      <c r="M69" s="87">
        <v>548</v>
      </c>
      <c r="N69" s="72">
        <v>0.24312333629103816</v>
      </c>
      <c r="O69" s="73">
        <v>-0.30294906166219837</v>
      </c>
    </row>
    <row r="70" spans="2:15">
      <c r="B70" s="76"/>
      <c r="C70" s="77" t="s">
        <v>12</v>
      </c>
      <c r="D70" s="88">
        <v>101</v>
      </c>
      <c r="E70" s="79">
        <v>0.226457399103139</v>
      </c>
      <c r="F70" s="89">
        <v>84</v>
      </c>
      <c r="G70" s="90">
        <v>0.13333333333333333</v>
      </c>
      <c r="H70" s="81">
        <v>0.20238095238095233</v>
      </c>
      <c r="I70" s="88">
        <v>87</v>
      </c>
      <c r="J70" s="91">
        <v>0.16091954022988508</v>
      </c>
      <c r="K70" s="88">
        <v>322</v>
      </c>
      <c r="L70" s="79">
        <v>0.18974661166764878</v>
      </c>
      <c r="M70" s="89">
        <v>322</v>
      </c>
      <c r="N70" s="90">
        <v>0.14285714285714285</v>
      </c>
      <c r="O70" s="81">
        <v>-0.11594202898550721</v>
      </c>
    </row>
    <row r="71" spans="2:15">
      <c r="B71" s="76"/>
      <c r="C71" s="77" t="s">
        <v>9</v>
      </c>
      <c r="D71" s="88">
        <v>68</v>
      </c>
      <c r="E71" s="79">
        <v>0.15246636771300448</v>
      </c>
      <c r="F71" s="89">
        <v>97</v>
      </c>
      <c r="G71" s="90">
        <v>0.15396825396825398</v>
      </c>
      <c r="H71" s="81">
        <v>-0.2989690721649485</v>
      </c>
      <c r="I71" s="89">
        <v>79</v>
      </c>
      <c r="J71" s="91">
        <v>-0.13924050632911389</v>
      </c>
      <c r="K71" s="88">
        <v>312</v>
      </c>
      <c r="L71" s="79">
        <v>0.18385385975250443</v>
      </c>
      <c r="M71" s="89">
        <v>373</v>
      </c>
      <c r="N71" s="90">
        <v>0.16548358473824312</v>
      </c>
      <c r="O71" s="81">
        <v>-7.1428571428571397E-2</v>
      </c>
    </row>
    <row r="72" spans="2:15">
      <c r="B72" s="76"/>
      <c r="C72" s="77" t="s">
        <v>10</v>
      </c>
      <c r="D72" s="88">
        <v>59</v>
      </c>
      <c r="E72" s="79">
        <v>0.13228699551569506</v>
      </c>
      <c r="F72" s="89">
        <v>93</v>
      </c>
      <c r="G72" s="90">
        <v>0.14761904761904762</v>
      </c>
      <c r="H72" s="81">
        <v>-0.36559139784946237</v>
      </c>
      <c r="I72" s="89">
        <v>59</v>
      </c>
      <c r="J72" s="91">
        <v>0</v>
      </c>
      <c r="K72" s="88">
        <v>217</v>
      </c>
      <c r="L72" s="79">
        <v>0.12787271655863289</v>
      </c>
      <c r="M72" s="89">
        <v>287</v>
      </c>
      <c r="N72" s="90">
        <v>0.12732919254658384</v>
      </c>
      <c r="O72" s="81">
        <v>-0.36254980079681276</v>
      </c>
    </row>
    <row r="73" spans="2:15">
      <c r="B73" s="118"/>
      <c r="C73" s="77" t="s">
        <v>3</v>
      </c>
      <c r="D73" s="88">
        <v>57</v>
      </c>
      <c r="E73" s="79">
        <v>0.12780269058295965</v>
      </c>
      <c r="F73" s="89">
        <v>57</v>
      </c>
      <c r="G73" s="90">
        <v>9.0476190476190474E-2</v>
      </c>
      <c r="H73" s="81">
        <v>0</v>
      </c>
      <c r="I73" s="89">
        <v>82</v>
      </c>
      <c r="J73" s="91">
        <v>-0.30487804878048785</v>
      </c>
      <c r="K73" s="88">
        <v>217</v>
      </c>
      <c r="L73" s="79">
        <v>0.12787271655863289</v>
      </c>
      <c r="M73" s="89">
        <v>308</v>
      </c>
      <c r="N73" s="90">
        <v>0.13664596273291926</v>
      </c>
      <c r="O73" s="81">
        <v>-0.18556701030927836</v>
      </c>
    </row>
    <row r="74" spans="2:15">
      <c r="B74" s="76"/>
      <c r="C74" s="77" t="s">
        <v>8</v>
      </c>
      <c r="D74" s="88">
        <v>55</v>
      </c>
      <c r="E74" s="79">
        <v>0.12331838565022421</v>
      </c>
      <c r="F74" s="89">
        <v>85</v>
      </c>
      <c r="G74" s="90">
        <v>0.13492063492063491</v>
      </c>
      <c r="H74" s="81">
        <v>-0.3529411764705882</v>
      </c>
      <c r="I74" s="89">
        <v>62</v>
      </c>
      <c r="J74" s="91">
        <v>-0.11290322580645162</v>
      </c>
      <c r="K74" s="88">
        <v>174</v>
      </c>
      <c r="L74" s="79">
        <v>0.10253388332351208</v>
      </c>
      <c r="M74" s="89">
        <v>215</v>
      </c>
      <c r="N74" s="90">
        <v>9.5385980479148175E-2</v>
      </c>
      <c r="O74" s="81">
        <v>-8.4615384615384648E-2</v>
      </c>
    </row>
    <row r="75" spans="2:15">
      <c r="B75" s="76"/>
      <c r="C75" s="77" t="s">
        <v>11</v>
      </c>
      <c r="D75" s="88">
        <v>22</v>
      </c>
      <c r="E75" s="79">
        <v>4.9327354260089683E-2</v>
      </c>
      <c r="F75" s="89">
        <v>27</v>
      </c>
      <c r="G75" s="90">
        <v>4.2857142857142858E-2</v>
      </c>
      <c r="H75" s="81">
        <v>-0.18518518518518523</v>
      </c>
      <c r="I75" s="89">
        <v>16</v>
      </c>
      <c r="J75" s="91">
        <v>0.375</v>
      </c>
      <c r="K75" s="88">
        <v>67</v>
      </c>
      <c r="L75" s="79">
        <v>3.9481437831467292E-2</v>
      </c>
      <c r="M75" s="89">
        <v>122</v>
      </c>
      <c r="N75" s="90">
        <v>5.4125998225377107E-2</v>
      </c>
      <c r="O75" s="81">
        <v>-0.52631578947368429</v>
      </c>
    </row>
    <row r="76" spans="2:15">
      <c r="B76" s="76"/>
      <c r="C76" s="77" t="s">
        <v>43</v>
      </c>
      <c r="D76" s="88">
        <v>5</v>
      </c>
      <c r="E76" s="79">
        <v>1.1210762331838564E-2</v>
      </c>
      <c r="F76" s="89">
        <v>5</v>
      </c>
      <c r="G76" s="79">
        <v>7.9365079365079361E-3</v>
      </c>
      <c r="H76" s="81">
        <v>0</v>
      </c>
      <c r="I76" s="89">
        <v>7</v>
      </c>
      <c r="J76" s="91">
        <v>-0.2857142857142857</v>
      </c>
      <c r="K76" s="88">
        <v>21</v>
      </c>
      <c r="L76" s="79">
        <v>1.2374779021803181E-2</v>
      </c>
      <c r="M76" s="89">
        <v>33</v>
      </c>
      <c r="N76" s="90">
        <v>1.4640638864241348E-2</v>
      </c>
      <c r="O76" s="121">
        <v>-0.36363636363636365</v>
      </c>
    </row>
    <row r="77" spans="2:15">
      <c r="B77" s="76"/>
      <c r="C77" s="77" t="s">
        <v>72</v>
      </c>
      <c r="D77" s="88">
        <v>1</v>
      </c>
      <c r="E77" s="79">
        <v>2.242152466367713E-3</v>
      </c>
      <c r="F77" s="89">
        <v>0</v>
      </c>
      <c r="G77" s="79">
        <v>0</v>
      </c>
      <c r="H77" s="81"/>
      <c r="I77" s="89">
        <v>3</v>
      </c>
      <c r="J77" s="91">
        <v>-0.66666666666666674</v>
      </c>
      <c r="K77" s="88">
        <v>12</v>
      </c>
      <c r="L77" s="79">
        <v>7.0713022981732472E-3</v>
      </c>
      <c r="M77" s="89">
        <v>4</v>
      </c>
      <c r="N77" s="90">
        <v>1.7746228926353151E-3</v>
      </c>
      <c r="O77" s="121">
        <v>2</v>
      </c>
    </row>
    <row r="78" spans="2:15">
      <c r="B78" s="76"/>
      <c r="C78" s="77" t="s">
        <v>57</v>
      </c>
      <c r="D78" s="88">
        <v>0</v>
      </c>
      <c r="E78" s="79">
        <v>0</v>
      </c>
      <c r="F78" s="89">
        <v>2</v>
      </c>
      <c r="G78" s="79">
        <v>3.1746031746031746E-3</v>
      </c>
      <c r="H78" s="81">
        <v>-1</v>
      </c>
      <c r="I78" s="89">
        <v>1</v>
      </c>
      <c r="J78" s="91">
        <v>-1</v>
      </c>
      <c r="K78" s="88">
        <v>5</v>
      </c>
      <c r="L78" s="79">
        <v>2.9463759575721863E-3</v>
      </c>
      <c r="M78" s="89">
        <v>6</v>
      </c>
      <c r="N78" s="90">
        <v>2.6619343389529724E-3</v>
      </c>
      <c r="O78" s="121">
        <v>-0.16666666666666663</v>
      </c>
    </row>
    <row r="79" spans="2:15">
      <c r="B79" s="138"/>
      <c r="C79" s="92" t="s">
        <v>30</v>
      </c>
      <c r="D79" s="93">
        <v>3</v>
      </c>
      <c r="E79" s="94">
        <v>6.7264573991031393E-3</v>
      </c>
      <c r="F79" s="93">
        <v>5</v>
      </c>
      <c r="G79" s="94">
        <v>7.9365079365079361E-3</v>
      </c>
      <c r="H79" s="95">
        <v>-0.4</v>
      </c>
      <c r="I79" s="93">
        <v>8</v>
      </c>
      <c r="J79" s="94">
        <v>1.5968063872255488E-2</v>
      </c>
      <c r="K79" s="93">
        <v>15</v>
      </c>
      <c r="L79" s="94">
        <v>8.8391278727165592E-3</v>
      </c>
      <c r="M79" s="93">
        <v>36</v>
      </c>
      <c r="N79" s="94">
        <v>1.5971606033717833E-2</v>
      </c>
      <c r="O79" s="96">
        <v>-0.58333333333333326</v>
      </c>
    </row>
    <row r="80" spans="2:15">
      <c r="B80" s="26"/>
      <c r="C80" s="101" t="s">
        <v>31</v>
      </c>
      <c r="D80" s="40">
        <v>446</v>
      </c>
      <c r="E80" s="13">
        <v>1</v>
      </c>
      <c r="F80" s="40">
        <v>630</v>
      </c>
      <c r="G80" s="13">
        <v>1</v>
      </c>
      <c r="H80" s="14">
        <v>-0.29206349206349203</v>
      </c>
      <c r="I80" s="40">
        <v>501</v>
      </c>
      <c r="J80" s="15">
        <v>-0.1097804391217565</v>
      </c>
      <c r="K80" s="40">
        <v>1697</v>
      </c>
      <c r="L80" s="13">
        <v>1</v>
      </c>
      <c r="M80" s="40">
        <v>2254</v>
      </c>
      <c r="N80" s="13">
        <v>1</v>
      </c>
      <c r="O80" s="23">
        <v>-0.24711623779946756</v>
      </c>
    </row>
    <row r="81" spans="2:15">
      <c r="B81" s="155" t="s">
        <v>45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B2" sqref="B2:N2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43957</v>
      </c>
    </row>
    <row r="2" spans="2:15" ht="14.45" customHeight="1">
      <c r="B2" s="193" t="s">
        <v>33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7"/>
    </row>
    <row r="3" spans="2:15" ht="14.45" customHeight="1">
      <c r="B3" s="214" t="s">
        <v>34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7" t="s">
        <v>32</v>
      </c>
    </row>
    <row r="4" spans="2:15" ht="14.45" customHeight="1">
      <c r="B4" s="179" t="s">
        <v>0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81</v>
      </c>
      <c r="J4" s="184"/>
      <c r="K4" s="183" t="s">
        <v>87</v>
      </c>
      <c r="L4" s="184"/>
      <c r="M4" s="184"/>
      <c r="N4" s="184"/>
      <c r="O4" s="185"/>
    </row>
    <row r="5" spans="2:15" ht="14.45" customHeight="1">
      <c r="B5" s="180"/>
      <c r="C5" s="182"/>
      <c r="D5" s="195" t="s">
        <v>88</v>
      </c>
      <c r="E5" s="196"/>
      <c r="F5" s="196"/>
      <c r="G5" s="196"/>
      <c r="H5" s="197"/>
      <c r="I5" s="196" t="s">
        <v>82</v>
      </c>
      <c r="J5" s="196"/>
      <c r="K5" s="195" t="s">
        <v>89</v>
      </c>
      <c r="L5" s="196"/>
      <c r="M5" s="196"/>
      <c r="N5" s="196"/>
      <c r="O5" s="197"/>
    </row>
    <row r="6" spans="2:15" ht="14.45" customHeight="1">
      <c r="B6" s="180"/>
      <c r="C6" s="180"/>
      <c r="D6" s="175">
        <v>2020</v>
      </c>
      <c r="E6" s="176"/>
      <c r="F6" s="186">
        <v>2019</v>
      </c>
      <c r="G6" s="186"/>
      <c r="H6" s="188" t="s">
        <v>23</v>
      </c>
      <c r="I6" s="190">
        <v>2020</v>
      </c>
      <c r="J6" s="175" t="s">
        <v>90</v>
      </c>
      <c r="K6" s="175">
        <v>2020</v>
      </c>
      <c r="L6" s="176"/>
      <c r="M6" s="186">
        <v>2019</v>
      </c>
      <c r="N6" s="176"/>
      <c r="O6" s="166" t="s">
        <v>23</v>
      </c>
    </row>
    <row r="7" spans="2:15" ht="14.45" customHeight="1">
      <c r="B7" s="167" t="s">
        <v>24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4.45" customHeight="1">
      <c r="B8" s="167"/>
      <c r="C8" s="167"/>
      <c r="D8" s="148" t="s">
        <v>26</v>
      </c>
      <c r="E8" s="150" t="s">
        <v>2</v>
      </c>
      <c r="F8" s="149" t="s">
        <v>26</v>
      </c>
      <c r="G8" s="58" t="s">
        <v>2</v>
      </c>
      <c r="H8" s="169" t="s">
        <v>27</v>
      </c>
      <c r="I8" s="59" t="s">
        <v>26</v>
      </c>
      <c r="J8" s="171" t="s">
        <v>91</v>
      </c>
      <c r="K8" s="148" t="s">
        <v>26</v>
      </c>
      <c r="L8" s="57" t="s">
        <v>2</v>
      </c>
      <c r="M8" s="149" t="s">
        <v>26</v>
      </c>
      <c r="N8" s="57" t="s">
        <v>2</v>
      </c>
      <c r="O8" s="173" t="s">
        <v>27</v>
      </c>
    </row>
    <row r="9" spans="2:15" ht="14.45" customHeight="1">
      <c r="B9" s="168"/>
      <c r="C9" s="168"/>
      <c r="D9" s="151" t="s">
        <v>28</v>
      </c>
      <c r="E9" s="152" t="s">
        <v>29</v>
      </c>
      <c r="F9" s="55" t="s">
        <v>28</v>
      </c>
      <c r="G9" s="56" t="s">
        <v>29</v>
      </c>
      <c r="H9" s="170"/>
      <c r="I9" s="60" t="s">
        <v>28</v>
      </c>
      <c r="J9" s="172"/>
      <c r="K9" s="151" t="s">
        <v>28</v>
      </c>
      <c r="L9" s="152" t="s">
        <v>29</v>
      </c>
      <c r="M9" s="55" t="s">
        <v>28</v>
      </c>
      <c r="N9" s="152" t="s">
        <v>29</v>
      </c>
      <c r="O9" s="174"/>
    </row>
    <row r="10" spans="2:15" ht="14.45" customHeight="1">
      <c r="B10" s="68">
        <v>1</v>
      </c>
      <c r="C10" s="69" t="s">
        <v>11</v>
      </c>
      <c r="D10" s="70">
        <v>339</v>
      </c>
      <c r="E10" s="71">
        <v>0.12909367859862908</v>
      </c>
      <c r="F10" s="70">
        <v>798</v>
      </c>
      <c r="G10" s="72">
        <v>0.13502538071065989</v>
      </c>
      <c r="H10" s="73">
        <v>-0.57518796992481203</v>
      </c>
      <c r="I10" s="74">
        <v>564</v>
      </c>
      <c r="J10" s="75">
        <v>-0.39893617021276595</v>
      </c>
      <c r="K10" s="70">
        <v>2253</v>
      </c>
      <c r="L10" s="71">
        <v>0.14068061192631909</v>
      </c>
      <c r="M10" s="70">
        <v>3327</v>
      </c>
      <c r="N10" s="72">
        <v>0.14503051438535308</v>
      </c>
      <c r="O10" s="73">
        <v>-0.32281334535617678</v>
      </c>
    </row>
    <row r="11" spans="2:15" ht="14.45" customHeight="1">
      <c r="B11" s="76">
        <v>2</v>
      </c>
      <c r="C11" s="77" t="s">
        <v>16</v>
      </c>
      <c r="D11" s="78">
        <v>343</v>
      </c>
      <c r="E11" s="79">
        <v>0.13061690784463062</v>
      </c>
      <c r="F11" s="78">
        <v>635</v>
      </c>
      <c r="G11" s="90">
        <v>0.10744500846023688</v>
      </c>
      <c r="H11" s="81">
        <v>-0.45984251968503942</v>
      </c>
      <c r="I11" s="102">
        <v>509</v>
      </c>
      <c r="J11" s="91">
        <v>-0.32612966601178783</v>
      </c>
      <c r="K11" s="78">
        <v>2122</v>
      </c>
      <c r="L11" s="79">
        <v>0.13250078051826414</v>
      </c>
      <c r="M11" s="78">
        <v>2796</v>
      </c>
      <c r="N11" s="90">
        <v>0.12188317349607672</v>
      </c>
      <c r="O11" s="81">
        <v>-0.2410586552217453</v>
      </c>
    </row>
    <row r="12" spans="2:15" ht="14.45" customHeight="1">
      <c r="B12" s="76">
        <v>3</v>
      </c>
      <c r="C12" s="77" t="s">
        <v>9</v>
      </c>
      <c r="D12" s="78">
        <v>361</v>
      </c>
      <c r="E12" s="79">
        <v>0.13747143945163748</v>
      </c>
      <c r="F12" s="78">
        <v>606</v>
      </c>
      <c r="G12" s="90">
        <v>0.10253807106598985</v>
      </c>
      <c r="H12" s="81">
        <v>-0.40429042904290424</v>
      </c>
      <c r="I12" s="102">
        <v>451</v>
      </c>
      <c r="J12" s="91">
        <v>-0.19955654101995568</v>
      </c>
      <c r="K12" s="78">
        <v>1980</v>
      </c>
      <c r="L12" s="79">
        <v>0.12363409303777709</v>
      </c>
      <c r="M12" s="78">
        <v>2222</v>
      </c>
      <c r="N12" s="90">
        <v>9.6861377506538796E-2</v>
      </c>
      <c r="O12" s="81">
        <v>-0.1089108910891089</v>
      </c>
    </row>
    <row r="13" spans="2:15" ht="14.45" customHeight="1">
      <c r="B13" s="76">
        <v>4</v>
      </c>
      <c r="C13" s="77" t="s">
        <v>13</v>
      </c>
      <c r="D13" s="78">
        <v>283</v>
      </c>
      <c r="E13" s="79">
        <v>0.10776846915460776</v>
      </c>
      <c r="F13" s="78">
        <v>895</v>
      </c>
      <c r="G13" s="90">
        <v>0.15143824027072758</v>
      </c>
      <c r="H13" s="81">
        <v>-0.68379888268156419</v>
      </c>
      <c r="I13" s="102">
        <v>516</v>
      </c>
      <c r="J13" s="91">
        <v>-0.45155038759689925</v>
      </c>
      <c r="K13" s="78">
        <v>1909</v>
      </c>
      <c r="L13" s="79">
        <v>0.11920074929753356</v>
      </c>
      <c r="M13" s="78">
        <v>3489</v>
      </c>
      <c r="N13" s="90">
        <v>0.1520924149956408</v>
      </c>
      <c r="O13" s="81">
        <v>-0.45285182000573232</v>
      </c>
    </row>
    <row r="14" spans="2:15" ht="14.45" customHeight="1">
      <c r="B14" s="103">
        <v>5</v>
      </c>
      <c r="C14" s="92" t="s">
        <v>17</v>
      </c>
      <c r="D14" s="104">
        <v>181</v>
      </c>
      <c r="E14" s="105">
        <v>6.8926123381568921E-2</v>
      </c>
      <c r="F14" s="104">
        <v>669</v>
      </c>
      <c r="G14" s="106">
        <v>0.1131979695431472</v>
      </c>
      <c r="H14" s="107">
        <v>-0.72944693572496266</v>
      </c>
      <c r="I14" s="108">
        <v>573</v>
      </c>
      <c r="J14" s="109">
        <v>-0.68411867364746948</v>
      </c>
      <c r="K14" s="104">
        <v>1435</v>
      </c>
      <c r="L14" s="105">
        <v>8.9603496721823286E-2</v>
      </c>
      <c r="M14" s="104">
        <v>2443</v>
      </c>
      <c r="N14" s="106">
        <v>0.10649520488230166</v>
      </c>
      <c r="O14" s="107">
        <v>-0.41260744985673348</v>
      </c>
    </row>
    <row r="15" spans="2:15" ht="14.45" customHeight="1">
      <c r="B15" s="68">
        <v>6</v>
      </c>
      <c r="C15" s="69" t="s">
        <v>15</v>
      </c>
      <c r="D15" s="70">
        <v>172</v>
      </c>
      <c r="E15" s="71">
        <v>6.5498857578065506E-2</v>
      </c>
      <c r="F15" s="70">
        <v>431</v>
      </c>
      <c r="G15" s="72">
        <v>7.2927241962774961E-2</v>
      </c>
      <c r="H15" s="73">
        <v>-0.60092807424593975</v>
      </c>
      <c r="I15" s="74">
        <v>303</v>
      </c>
      <c r="J15" s="75">
        <v>-0.43234323432343236</v>
      </c>
      <c r="K15" s="70">
        <v>1358</v>
      </c>
      <c r="L15" s="71">
        <v>8.4795504214798631E-2</v>
      </c>
      <c r="M15" s="70">
        <v>1979</v>
      </c>
      <c r="N15" s="72">
        <v>8.6268526591107231E-2</v>
      </c>
      <c r="O15" s="73">
        <v>-0.31379484588175843</v>
      </c>
    </row>
    <row r="16" spans="2:15" ht="14.45" customHeight="1">
      <c r="B16" s="76">
        <v>7</v>
      </c>
      <c r="C16" s="77" t="s">
        <v>12</v>
      </c>
      <c r="D16" s="78">
        <v>268</v>
      </c>
      <c r="E16" s="79">
        <v>0.10205635948210205</v>
      </c>
      <c r="F16" s="78">
        <v>478</v>
      </c>
      <c r="G16" s="90">
        <v>8.0879864636209817E-2</v>
      </c>
      <c r="H16" s="81">
        <v>-0.43933054393305437</v>
      </c>
      <c r="I16" s="102">
        <v>419</v>
      </c>
      <c r="J16" s="91">
        <v>-0.36038186157517904</v>
      </c>
      <c r="K16" s="78">
        <v>1240</v>
      </c>
      <c r="L16" s="79">
        <v>7.7427411801436155E-2</v>
      </c>
      <c r="M16" s="78">
        <v>1685</v>
      </c>
      <c r="N16" s="90">
        <v>7.3452484742807328E-2</v>
      </c>
      <c r="O16" s="81">
        <v>-0.26409495548961426</v>
      </c>
    </row>
    <row r="17" spans="2:22" ht="14.45" customHeight="1">
      <c r="B17" s="76">
        <v>8</v>
      </c>
      <c r="C17" s="77" t="s">
        <v>14</v>
      </c>
      <c r="D17" s="78">
        <v>160</v>
      </c>
      <c r="E17" s="79">
        <v>6.0929169840060929E-2</v>
      </c>
      <c r="F17" s="78">
        <v>352</v>
      </c>
      <c r="G17" s="90">
        <v>5.956006768189509E-2</v>
      </c>
      <c r="H17" s="81">
        <v>-0.54545454545454541</v>
      </c>
      <c r="I17" s="102">
        <v>229</v>
      </c>
      <c r="J17" s="91">
        <v>-0.30131004366812231</v>
      </c>
      <c r="K17" s="78">
        <v>945</v>
      </c>
      <c r="L17" s="79">
        <v>5.9007180768029972E-2</v>
      </c>
      <c r="M17" s="78">
        <v>1268</v>
      </c>
      <c r="N17" s="90">
        <v>5.5274629468177856E-2</v>
      </c>
      <c r="O17" s="81">
        <v>-0.25473186119873814</v>
      </c>
    </row>
    <row r="18" spans="2:22" ht="14.45" customHeight="1">
      <c r="B18" s="76">
        <v>9</v>
      </c>
      <c r="C18" s="77" t="s">
        <v>18</v>
      </c>
      <c r="D18" s="78">
        <v>138</v>
      </c>
      <c r="E18" s="79">
        <v>5.2551408987052552E-2</v>
      </c>
      <c r="F18" s="78">
        <v>293</v>
      </c>
      <c r="G18" s="90">
        <v>4.9576988155668356E-2</v>
      </c>
      <c r="H18" s="81">
        <v>-0.52901023890784982</v>
      </c>
      <c r="I18" s="102">
        <v>202</v>
      </c>
      <c r="J18" s="91">
        <v>-0.31683168316831678</v>
      </c>
      <c r="K18" s="78">
        <v>903</v>
      </c>
      <c r="L18" s="79">
        <v>5.6384639400561973E-2</v>
      </c>
      <c r="M18" s="78">
        <v>1251</v>
      </c>
      <c r="N18" s="90">
        <v>5.4533565823888401E-2</v>
      </c>
      <c r="O18" s="81">
        <v>-0.27817745803357319</v>
      </c>
    </row>
    <row r="19" spans="2:22" ht="14.45" customHeight="1">
      <c r="B19" s="103">
        <v>10</v>
      </c>
      <c r="C19" s="92" t="s">
        <v>44</v>
      </c>
      <c r="D19" s="104">
        <v>157</v>
      </c>
      <c r="E19" s="105">
        <v>5.9786747905559788E-2</v>
      </c>
      <c r="F19" s="104">
        <v>173</v>
      </c>
      <c r="G19" s="106">
        <v>2.9272419627749575E-2</v>
      </c>
      <c r="H19" s="107">
        <v>-9.2485549132947931E-2</v>
      </c>
      <c r="I19" s="108">
        <v>283</v>
      </c>
      <c r="J19" s="109">
        <v>-0.44522968197879864</v>
      </c>
      <c r="K19" s="104">
        <v>853</v>
      </c>
      <c r="L19" s="105">
        <v>5.326256634405245E-2</v>
      </c>
      <c r="M19" s="104">
        <v>608</v>
      </c>
      <c r="N19" s="106">
        <v>2.6503923278116827E-2</v>
      </c>
      <c r="O19" s="107">
        <v>0.40296052631578938</v>
      </c>
    </row>
    <row r="20" spans="2:22" ht="14.45" customHeight="1">
      <c r="B20" s="68">
        <v>11</v>
      </c>
      <c r="C20" s="69" t="s">
        <v>37</v>
      </c>
      <c r="D20" s="70">
        <v>35</v>
      </c>
      <c r="E20" s="71">
        <v>1.3328255902513329E-2</v>
      </c>
      <c r="F20" s="70">
        <v>261</v>
      </c>
      <c r="G20" s="72">
        <v>4.4162436548223348E-2</v>
      </c>
      <c r="H20" s="73">
        <v>-0.86590038314176243</v>
      </c>
      <c r="I20" s="74">
        <v>91</v>
      </c>
      <c r="J20" s="75">
        <v>-0.61538461538461542</v>
      </c>
      <c r="K20" s="70">
        <v>311</v>
      </c>
      <c r="L20" s="71">
        <v>1.9419294411489228E-2</v>
      </c>
      <c r="M20" s="70">
        <v>770</v>
      </c>
      <c r="N20" s="72">
        <v>3.3565823888404532E-2</v>
      </c>
      <c r="O20" s="73">
        <v>-0.59610389610389602</v>
      </c>
    </row>
    <row r="21" spans="2:22" ht="14.45" customHeight="1">
      <c r="B21" s="76">
        <v>12</v>
      </c>
      <c r="C21" s="77" t="s">
        <v>4</v>
      </c>
      <c r="D21" s="78">
        <v>81</v>
      </c>
      <c r="E21" s="79">
        <v>3.0845392231530846E-2</v>
      </c>
      <c r="F21" s="78">
        <v>72</v>
      </c>
      <c r="G21" s="90">
        <v>1.2182741116751269E-2</v>
      </c>
      <c r="H21" s="81">
        <v>0.125</v>
      </c>
      <c r="I21" s="102">
        <v>45</v>
      </c>
      <c r="J21" s="91">
        <v>0.8</v>
      </c>
      <c r="K21" s="78">
        <v>203</v>
      </c>
      <c r="L21" s="79">
        <v>1.2675616609428661E-2</v>
      </c>
      <c r="M21" s="78">
        <v>254</v>
      </c>
      <c r="N21" s="90">
        <v>1.1072362685265911E-2</v>
      </c>
      <c r="O21" s="81">
        <v>-0.20078740157480313</v>
      </c>
    </row>
    <row r="22" spans="2:22" ht="14.45" customHeight="1">
      <c r="B22" s="76">
        <v>13</v>
      </c>
      <c r="C22" s="77" t="s">
        <v>19</v>
      </c>
      <c r="D22" s="78">
        <v>21</v>
      </c>
      <c r="E22" s="79">
        <v>7.9969535415079975E-3</v>
      </c>
      <c r="F22" s="78">
        <v>12</v>
      </c>
      <c r="G22" s="90">
        <v>2.0304568527918783E-3</v>
      </c>
      <c r="H22" s="81">
        <v>0.75</v>
      </c>
      <c r="I22" s="102">
        <v>31</v>
      </c>
      <c r="J22" s="91">
        <v>-0.32258064516129037</v>
      </c>
      <c r="K22" s="78">
        <v>107</v>
      </c>
      <c r="L22" s="79">
        <v>6.6812363409303778E-3</v>
      </c>
      <c r="M22" s="78">
        <v>124</v>
      </c>
      <c r="N22" s="90">
        <v>5.4054054054054057E-3</v>
      </c>
      <c r="O22" s="81">
        <v>-0.13709677419354838</v>
      </c>
    </row>
    <row r="23" spans="2:22" ht="14.45" customHeight="1">
      <c r="B23" s="76">
        <v>14</v>
      </c>
      <c r="C23" s="77" t="s">
        <v>51</v>
      </c>
      <c r="D23" s="78">
        <v>15</v>
      </c>
      <c r="E23" s="79">
        <v>5.7121096725057125E-3</v>
      </c>
      <c r="F23" s="78">
        <v>28</v>
      </c>
      <c r="G23" s="90">
        <v>4.7377326565143825E-3</v>
      </c>
      <c r="H23" s="81">
        <v>-0.4642857142857143</v>
      </c>
      <c r="I23" s="102">
        <v>38</v>
      </c>
      <c r="J23" s="91">
        <v>-0.60526315789473684</v>
      </c>
      <c r="K23" s="78">
        <v>103</v>
      </c>
      <c r="L23" s="79">
        <v>6.4314704964096156E-3</v>
      </c>
      <c r="M23" s="78">
        <v>122</v>
      </c>
      <c r="N23" s="90">
        <v>5.3182214472537051E-3</v>
      </c>
      <c r="O23" s="81">
        <v>-0.15573770491803274</v>
      </c>
      <c r="P23" s="28"/>
    </row>
    <row r="24" spans="2:22" ht="14.45" customHeight="1">
      <c r="B24" s="103">
        <v>15</v>
      </c>
      <c r="C24" s="92" t="s">
        <v>57</v>
      </c>
      <c r="D24" s="104">
        <v>16</v>
      </c>
      <c r="E24" s="105">
        <v>6.0929169840060931E-3</v>
      </c>
      <c r="F24" s="104">
        <v>57</v>
      </c>
      <c r="G24" s="106">
        <v>9.6446700507614221E-3</v>
      </c>
      <c r="H24" s="107">
        <v>-0.7192982456140351</v>
      </c>
      <c r="I24" s="108">
        <v>10</v>
      </c>
      <c r="J24" s="109">
        <v>0.60000000000000009</v>
      </c>
      <c r="K24" s="104">
        <v>66</v>
      </c>
      <c r="L24" s="105">
        <v>4.1211364345925695E-3</v>
      </c>
      <c r="M24" s="104">
        <v>137</v>
      </c>
      <c r="N24" s="106">
        <v>5.9721011333914564E-3</v>
      </c>
      <c r="O24" s="107">
        <v>-0.51824817518248167</v>
      </c>
    </row>
    <row r="25" spans="2:22" ht="14.45" customHeight="1">
      <c r="B25" s="205" t="s">
        <v>50</v>
      </c>
      <c r="C25" s="206"/>
      <c r="D25" s="129">
        <f>SUM(D10:D24)</f>
        <v>2570</v>
      </c>
      <c r="E25" s="50">
        <f>D25/D27</f>
        <v>0.97867479055597872</v>
      </c>
      <c r="F25" s="129">
        <f>SUM(F10:F24)</f>
        <v>5760</v>
      </c>
      <c r="G25" s="50">
        <f>F25/F27</f>
        <v>0.97461928934010156</v>
      </c>
      <c r="H25" s="49">
        <f>D25/F25-1</f>
        <v>-0.55381944444444442</v>
      </c>
      <c r="I25" s="129">
        <f>SUM(I10:I24)</f>
        <v>4264</v>
      </c>
      <c r="J25" s="50">
        <f>D25/I25-1</f>
        <v>-0.39727954971857415</v>
      </c>
      <c r="K25" s="129">
        <f>SUM(K10:K24)</f>
        <v>15788</v>
      </c>
      <c r="L25" s="50">
        <f>K25/K27</f>
        <v>0.98582578832344681</v>
      </c>
      <c r="M25" s="129">
        <f>SUM(M10:M24)</f>
        <v>22475</v>
      </c>
      <c r="N25" s="50">
        <f>M25/M27</f>
        <v>0.97972972972972971</v>
      </c>
      <c r="O25" s="49">
        <f>K25/M25-1</f>
        <v>-0.29753058954393774</v>
      </c>
    </row>
    <row r="26" spans="2:22">
      <c r="B26" s="205" t="s">
        <v>30</v>
      </c>
      <c r="C26" s="206"/>
      <c r="D26" s="131">
        <f>D27-SUM(D10:D24)</f>
        <v>56</v>
      </c>
      <c r="E26" s="50">
        <f>D26/D27</f>
        <v>2.1325209444021324E-2</v>
      </c>
      <c r="F26" s="131">
        <f>F27-SUM(F10:F24)</f>
        <v>150</v>
      </c>
      <c r="G26" s="141">
        <f>F26/F27</f>
        <v>2.5380710659898477E-2</v>
      </c>
      <c r="H26" s="49">
        <f>D26/F26-1</f>
        <v>-0.62666666666666671</v>
      </c>
      <c r="I26" s="131">
        <f>I27-SUM(I10:I24)</f>
        <v>64</v>
      </c>
      <c r="J26" s="142">
        <f>D26/I26-1</f>
        <v>-0.125</v>
      </c>
      <c r="K26" s="131">
        <f>K27-SUM(K10:K24)</f>
        <v>227</v>
      </c>
      <c r="L26" s="50">
        <f>K26/K27</f>
        <v>1.4174211676553231E-2</v>
      </c>
      <c r="M26" s="131">
        <f>M27-SUM(M10:M24)</f>
        <v>465</v>
      </c>
      <c r="N26" s="50">
        <f>M26/M27</f>
        <v>2.0270270270270271E-2</v>
      </c>
      <c r="O26" s="49">
        <f>K26/M26-1</f>
        <v>-0.51182795698924732</v>
      </c>
    </row>
    <row r="27" spans="2:22">
      <c r="B27" s="207" t="s">
        <v>31</v>
      </c>
      <c r="C27" s="208"/>
      <c r="D27" s="52">
        <v>2626</v>
      </c>
      <c r="E27" s="84">
        <v>1</v>
      </c>
      <c r="F27" s="52">
        <v>5910</v>
      </c>
      <c r="G27" s="85">
        <v>0.99999999999999956</v>
      </c>
      <c r="H27" s="47">
        <v>-0.55566835871404407</v>
      </c>
      <c r="I27" s="53">
        <v>4328</v>
      </c>
      <c r="J27" s="48">
        <v>-0.39325323475046214</v>
      </c>
      <c r="K27" s="52">
        <v>16015</v>
      </c>
      <c r="L27" s="84">
        <v>1</v>
      </c>
      <c r="M27" s="52">
        <v>22940</v>
      </c>
      <c r="N27" s="85">
        <v>1.0000000000000002</v>
      </c>
      <c r="O27" s="47">
        <v>-0.30187445510026156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0" t="s">
        <v>112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10"/>
      <c r="O32" s="200" t="s">
        <v>76</v>
      </c>
      <c r="P32" s="200"/>
      <c r="Q32" s="200"/>
      <c r="R32" s="200"/>
      <c r="S32" s="200"/>
      <c r="T32" s="200"/>
      <c r="U32" s="200"/>
      <c r="V32" s="200"/>
    </row>
    <row r="33" spans="2:22">
      <c r="B33" s="201" t="s">
        <v>113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110"/>
      <c r="O33" s="201" t="s">
        <v>77</v>
      </c>
      <c r="P33" s="201"/>
      <c r="Q33" s="201"/>
      <c r="R33" s="201"/>
      <c r="S33" s="201"/>
      <c r="T33" s="201"/>
      <c r="U33" s="201"/>
      <c r="V33" s="20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38</v>
      </c>
      <c r="M34" s="110"/>
      <c r="O34" s="42"/>
      <c r="P34" s="42"/>
      <c r="Q34" s="42"/>
      <c r="R34" s="42"/>
      <c r="S34" s="42"/>
      <c r="T34" s="42"/>
      <c r="U34" s="110"/>
      <c r="V34" s="111" t="s">
        <v>38</v>
      </c>
    </row>
    <row r="35" spans="2:22">
      <c r="B35" s="179" t="s">
        <v>0</v>
      </c>
      <c r="C35" s="179" t="s">
        <v>59</v>
      </c>
      <c r="D35" s="183" t="s">
        <v>86</v>
      </c>
      <c r="E35" s="184"/>
      <c r="F35" s="184"/>
      <c r="G35" s="184"/>
      <c r="H35" s="184"/>
      <c r="I35" s="185"/>
      <c r="J35" s="183" t="s">
        <v>81</v>
      </c>
      <c r="K35" s="184"/>
      <c r="L35" s="185"/>
      <c r="M35" s="110"/>
      <c r="N35" s="110"/>
      <c r="O35" s="179" t="s">
        <v>0</v>
      </c>
      <c r="P35" s="179" t="s">
        <v>59</v>
      </c>
      <c r="Q35" s="183" t="s">
        <v>87</v>
      </c>
      <c r="R35" s="184"/>
      <c r="S35" s="184"/>
      <c r="T35" s="184"/>
      <c r="U35" s="184"/>
      <c r="V35" s="185"/>
    </row>
    <row r="36" spans="2:22">
      <c r="B36" s="180"/>
      <c r="C36" s="180"/>
      <c r="D36" s="195" t="s">
        <v>88</v>
      </c>
      <c r="E36" s="196"/>
      <c r="F36" s="196"/>
      <c r="G36" s="196"/>
      <c r="H36" s="196"/>
      <c r="I36" s="197"/>
      <c r="J36" s="195" t="s">
        <v>82</v>
      </c>
      <c r="K36" s="196"/>
      <c r="L36" s="197"/>
      <c r="M36" s="110"/>
      <c r="N36" s="110"/>
      <c r="O36" s="180"/>
      <c r="P36" s="180"/>
      <c r="Q36" s="195" t="s">
        <v>89</v>
      </c>
      <c r="R36" s="196"/>
      <c r="S36" s="196"/>
      <c r="T36" s="196"/>
      <c r="U36" s="196"/>
      <c r="V36" s="197"/>
    </row>
    <row r="37" spans="2:22" ht="15" customHeight="1">
      <c r="B37" s="180"/>
      <c r="C37" s="180"/>
      <c r="D37" s="175">
        <v>2020</v>
      </c>
      <c r="E37" s="176"/>
      <c r="F37" s="186">
        <v>2019</v>
      </c>
      <c r="G37" s="176"/>
      <c r="H37" s="188" t="s">
        <v>23</v>
      </c>
      <c r="I37" s="202" t="s">
        <v>60</v>
      </c>
      <c r="J37" s="204">
        <v>2020</v>
      </c>
      <c r="K37" s="203" t="s">
        <v>90</v>
      </c>
      <c r="L37" s="202" t="s">
        <v>110</v>
      </c>
      <c r="M37" s="110"/>
      <c r="N37" s="110"/>
      <c r="O37" s="180"/>
      <c r="P37" s="180"/>
      <c r="Q37" s="175">
        <v>2020</v>
      </c>
      <c r="R37" s="176"/>
      <c r="S37" s="175">
        <v>2019</v>
      </c>
      <c r="T37" s="176"/>
      <c r="U37" s="188" t="s">
        <v>23</v>
      </c>
      <c r="V37" s="215" t="s">
        <v>78</v>
      </c>
    </row>
    <row r="38" spans="2:22">
      <c r="B38" s="167" t="s">
        <v>24</v>
      </c>
      <c r="C38" s="167" t="s">
        <v>59</v>
      </c>
      <c r="D38" s="177"/>
      <c r="E38" s="178"/>
      <c r="F38" s="187"/>
      <c r="G38" s="178"/>
      <c r="H38" s="189"/>
      <c r="I38" s="203"/>
      <c r="J38" s="204"/>
      <c r="K38" s="203"/>
      <c r="L38" s="203"/>
      <c r="M38" s="110"/>
      <c r="N38" s="110"/>
      <c r="O38" s="167" t="s">
        <v>24</v>
      </c>
      <c r="P38" s="167" t="s">
        <v>59</v>
      </c>
      <c r="Q38" s="177"/>
      <c r="R38" s="178"/>
      <c r="S38" s="177"/>
      <c r="T38" s="178"/>
      <c r="U38" s="189"/>
      <c r="V38" s="216"/>
    </row>
    <row r="39" spans="2:22" ht="15" customHeight="1">
      <c r="B39" s="167"/>
      <c r="C39" s="167"/>
      <c r="D39" s="157" t="s">
        <v>26</v>
      </c>
      <c r="E39" s="112" t="s">
        <v>2</v>
      </c>
      <c r="F39" s="157" t="s">
        <v>26</v>
      </c>
      <c r="G39" s="112" t="s">
        <v>2</v>
      </c>
      <c r="H39" s="169" t="s">
        <v>27</v>
      </c>
      <c r="I39" s="169" t="s">
        <v>61</v>
      </c>
      <c r="J39" s="113" t="s">
        <v>26</v>
      </c>
      <c r="K39" s="210" t="s">
        <v>91</v>
      </c>
      <c r="L39" s="210" t="s">
        <v>111</v>
      </c>
      <c r="M39" s="110"/>
      <c r="N39" s="110"/>
      <c r="O39" s="167"/>
      <c r="P39" s="167"/>
      <c r="Q39" s="157" t="s">
        <v>26</v>
      </c>
      <c r="R39" s="112" t="s">
        <v>2</v>
      </c>
      <c r="S39" s="157" t="s">
        <v>26</v>
      </c>
      <c r="T39" s="112" t="s">
        <v>2</v>
      </c>
      <c r="U39" s="169" t="s">
        <v>27</v>
      </c>
      <c r="V39" s="212" t="s">
        <v>79</v>
      </c>
    </row>
    <row r="40" spans="2:22" ht="25.5">
      <c r="B40" s="168"/>
      <c r="C40" s="168"/>
      <c r="D40" s="158" t="s">
        <v>28</v>
      </c>
      <c r="E40" s="56" t="s">
        <v>29</v>
      </c>
      <c r="F40" s="158" t="s">
        <v>28</v>
      </c>
      <c r="G40" s="56" t="s">
        <v>29</v>
      </c>
      <c r="H40" s="209"/>
      <c r="I40" s="209"/>
      <c r="J40" s="158" t="s">
        <v>28</v>
      </c>
      <c r="K40" s="211"/>
      <c r="L40" s="211"/>
      <c r="M40" s="110"/>
      <c r="N40" s="110"/>
      <c r="O40" s="168"/>
      <c r="P40" s="168"/>
      <c r="Q40" s="158" t="s">
        <v>28</v>
      </c>
      <c r="R40" s="56" t="s">
        <v>29</v>
      </c>
      <c r="S40" s="158" t="s">
        <v>28</v>
      </c>
      <c r="T40" s="56" t="s">
        <v>29</v>
      </c>
      <c r="U40" s="170"/>
      <c r="V40" s="213"/>
    </row>
    <row r="41" spans="2:22">
      <c r="B41" s="68">
        <v>1</v>
      </c>
      <c r="C41" s="86" t="s">
        <v>70</v>
      </c>
      <c r="D41" s="70">
        <v>313</v>
      </c>
      <c r="E41" s="75">
        <v>0.1191926884996192</v>
      </c>
      <c r="F41" s="70">
        <v>499</v>
      </c>
      <c r="G41" s="75">
        <v>8.4433164128595597E-2</v>
      </c>
      <c r="H41" s="114">
        <v>-0.37274549098196397</v>
      </c>
      <c r="I41" s="115">
        <v>2</v>
      </c>
      <c r="J41" s="70">
        <v>371</v>
      </c>
      <c r="K41" s="116">
        <v>-0.15633423180592987</v>
      </c>
      <c r="L41" s="117">
        <v>2</v>
      </c>
      <c r="M41" s="110"/>
      <c r="N41" s="110"/>
      <c r="O41" s="68">
        <v>1</v>
      </c>
      <c r="P41" s="86" t="s">
        <v>62</v>
      </c>
      <c r="Q41" s="70">
        <v>1900</v>
      </c>
      <c r="R41" s="75">
        <v>0.11863877614736185</v>
      </c>
      <c r="S41" s="70">
        <v>2741</v>
      </c>
      <c r="T41" s="75">
        <v>0.11948561464690496</v>
      </c>
      <c r="U41" s="73">
        <v>-0.30682232761765782</v>
      </c>
      <c r="V41" s="117">
        <v>0</v>
      </c>
    </row>
    <row r="42" spans="2:22">
      <c r="B42" s="118">
        <v>2</v>
      </c>
      <c r="C42" s="88" t="s">
        <v>62</v>
      </c>
      <c r="D42" s="78">
        <v>287</v>
      </c>
      <c r="E42" s="91">
        <v>0.10929169840060929</v>
      </c>
      <c r="F42" s="78">
        <v>639</v>
      </c>
      <c r="G42" s="91">
        <v>0.10812182741116751</v>
      </c>
      <c r="H42" s="119">
        <v>-0.55086071987480434</v>
      </c>
      <c r="I42" s="120">
        <v>-1</v>
      </c>
      <c r="J42" s="78">
        <v>467</v>
      </c>
      <c r="K42" s="121">
        <v>-0.38543897216274092</v>
      </c>
      <c r="L42" s="122">
        <v>-1</v>
      </c>
      <c r="M42" s="110"/>
      <c r="N42" s="110"/>
      <c r="O42" s="118">
        <v>2</v>
      </c>
      <c r="P42" s="88" t="s">
        <v>70</v>
      </c>
      <c r="Q42" s="78">
        <v>1656</v>
      </c>
      <c r="R42" s="91">
        <v>0.10340305963159538</v>
      </c>
      <c r="S42" s="78">
        <v>1754</v>
      </c>
      <c r="T42" s="91">
        <v>7.6460331299040979E-2</v>
      </c>
      <c r="U42" s="81">
        <v>-5.587229190421894E-2</v>
      </c>
      <c r="V42" s="122">
        <v>1</v>
      </c>
    </row>
    <row r="43" spans="2:22">
      <c r="B43" s="118">
        <v>3</v>
      </c>
      <c r="C43" s="88" t="s">
        <v>64</v>
      </c>
      <c r="D43" s="78">
        <v>267</v>
      </c>
      <c r="E43" s="91">
        <v>0.10167555217060167</v>
      </c>
      <c r="F43" s="78">
        <v>477</v>
      </c>
      <c r="G43" s="91">
        <v>8.0710659898477158E-2</v>
      </c>
      <c r="H43" s="119">
        <v>-0.44025157232704404</v>
      </c>
      <c r="I43" s="120">
        <v>1</v>
      </c>
      <c r="J43" s="78">
        <v>419</v>
      </c>
      <c r="K43" s="121">
        <v>-0.36276849642004771</v>
      </c>
      <c r="L43" s="122">
        <v>-1</v>
      </c>
      <c r="M43" s="110"/>
      <c r="N43" s="110"/>
      <c r="O43" s="118">
        <v>3</v>
      </c>
      <c r="P43" s="88" t="s">
        <v>63</v>
      </c>
      <c r="Q43" s="78">
        <v>1438</v>
      </c>
      <c r="R43" s="91">
        <v>8.9790821105213858E-2</v>
      </c>
      <c r="S43" s="78">
        <v>1961</v>
      </c>
      <c r="T43" s="91">
        <v>8.5483870967741932E-2</v>
      </c>
      <c r="U43" s="81">
        <v>-0.26670066292707806</v>
      </c>
      <c r="V43" s="122">
        <v>-1</v>
      </c>
    </row>
    <row r="44" spans="2:22">
      <c r="B44" s="118">
        <v>4</v>
      </c>
      <c r="C44" s="88" t="s">
        <v>63</v>
      </c>
      <c r="D44" s="78">
        <v>216</v>
      </c>
      <c r="E44" s="91">
        <v>8.225437928408226E-2</v>
      </c>
      <c r="F44" s="78">
        <v>515</v>
      </c>
      <c r="G44" s="91">
        <v>8.7140439932318112E-2</v>
      </c>
      <c r="H44" s="119">
        <v>-0.58058252427184465</v>
      </c>
      <c r="I44" s="120">
        <v>-2</v>
      </c>
      <c r="J44" s="78">
        <v>341</v>
      </c>
      <c r="K44" s="121">
        <v>-0.36656891495601174</v>
      </c>
      <c r="L44" s="122">
        <v>0</v>
      </c>
      <c r="M44" s="110"/>
      <c r="N44" s="110"/>
      <c r="O44" s="118">
        <v>4</v>
      </c>
      <c r="P44" s="88" t="s">
        <v>64</v>
      </c>
      <c r="Q44" s="78">
        <v>1239</v>
      </c>
      <c r="R44" s="91">
        <v>7.7364970340305969E-2</v>
      </c>
      <c r="S44" s="78">
        <v>1684</v>
      </c>
      <c r="T44" s="91">
        <v>7.340889276373147E-2</v>
      </c>
      <c r="U44" s="81">
        <v>-0.26425178147268413</v>
      </c>
      <c r="V44" s="122">
        <v>0</v>
      </c>
    </row>
    <row r="45" spans="2:22">
      <c r="B45" s="118">
        <v>5</v>
      </c>
      <c r="C45" s="93" t="s">
        <v>66</v>
      </c>
      <c r="D45" s="104">
        <v>186</v>
      </c>
      <c r="E45" s="109">
        <v>7.0830159939070825E-2</v>
      </c>
      <c r="F45" s="104">
        <v>294</v>
      </c>
      <c r="G45" s="109">
        <v>4.9746192893401014E-2</v>
      </c>
      <c r="H45" s="123">
        <v>-0.36734693877551017</v>
      </c>
      <c r="I45" s="124">
        <v>1</v>
      </c>
      <c r="J45" s="104">
        <v>183</v>
      </c>
      <c r="K45" s="125">
        <v>1.6393442622950838E-2</v>
      </c>
      <c r="L45" s="126">
        <v>1</v>
      </c>
      <c r="M45" s="110"/>
      <c r="N45" s="110"/>
      <c r="O45" s="118">
        <v>5</v>
      </c>
      <c r="P45" s="93" t="s">
        <v>66</v>
      </c>
      <c r="Q45" s="104">
        <v>858</v>
      </c>
      <c r="R45" s="109">
        <v>5.3574773649703401E-2</v>
      </c>
      <c r="S45" s="104">
        <v>1212</v>
      </c>
      <c r="T45" s="109">
        <v>5.2833478639930251E-2</v>
      </c>
      <c r="U45" s="107">
        <v>-0.29207920792079212</v>
      </c>
      <c r="V45" s="126">
        <v>0</v>
      </c>
    </row>
    <row r="46" spans="2:22">
      <c r="B46" s="127">
        <v>6</v>
      </c>
      <c r="C46" s="86" t="s">
        <v>65</v>
      </c>
      <c r="D46" s="70">
        <v>123</v>
      </c>
      <c r="E46" s="75">
        <v>4.6839299314546841E-2</v>
      </c>
      <c r="F46" s="70">
        <v>244</v>
      </c>
      <c r="G46" s="75">
        <v>4.1285956006768189E-2</v>
      </c>
      <c r="H46" s="114">
        <v>-0.49590163934426235</v>
      </c>
      <c r="I46" s="115">
        <v>2</v>
      </c>
      <c r="J46" s="70">
        <v>163</v>
      </c>
      <c r="K46" s="116">
        <v>-0.245398773006135</v>
      </c>
      <c r="L46" s="117">
        <v>1</v>
      </c>
      <c r="M46" s="110"/>
      <c r="N46" s="110"/>
      <c r="O46" s="127">
        <v>6</v>
      </c>
      <c r="P46" s="86" t="s">
        <v>65</v>
      </c>
      <c r="Q46" s="70">
        <v>838</v>
      </c>
      <c r="R46" s="75">
        <v>5.2325944427099591E-2</v>
      </c>
      <c r="S46" s="70">
        <v>1032</v>
      </c>
      <c r="T46" s="75">
        <v>4.4986922406277247E-2</v>
      </c>
      <c r="U46" s="73">
        <v>-0.18798449612403101</v>
      </c>
      <c r="V46" s="117">
        <v>1</v>
      </c>
    </row>
    <row r="47" spans="2:22">
      <c r="B47" s="118">
        <v>7</v>
      </c>
      <c r="C47" s="88" t="s">
        <v>92</v>
      </c>
      <c r="D47" s="78">
        <v>110</v>
      </c>
      <c r="E47" s="91">
        <v>4.1888804265041886E-2</v>
      </c>
      <c r="F47" s="78">
        <v>173</v>
      </c>
      <c r="G47" s="91">
        <v>2.9272419627749575E-2</v>
      </c>
      <c r="H47" s="119">
        <v>-0.36416184971098264</v>
      </c>
      <c r="I47" s="120">
        <v>3</v>
      </c>
      <c r="J47" s="78">
        <v>97</v>
      </c>
      <c r="K47" s="121">
        <v>0.134020618556701</v>
      </c>
      <c r="L47" s="122">
        <v>6</v>
      </c>
      <c r="M47" s="110"/>
      <c r="N47" s="110"/>
      <c r="O47" s="118">
        <v>7</v>
      </c>
      <c r="P47" s="88" t="s">
        <v>84</v>
      </c>
      <c r="Q47" s="78">
        <v>531</v>
      </c>
      <c r="R47" s="91">
        <v>3.3156415860131128E-2</v>
      </c>
      <c r="S47" s="78">
        <v>567</v>
      </c>
      <c r="T47" s="91">
        <v>2.4716652136006975E-2</v>
      </c>
      <c r="U47" s="81">
        <v>-6.3492063492063489E-2</v>
      </c>
      <c r="V47" s="122">
        <v>8</v>
      </c>
    </row>
    <row r="48" spans="2:22">
      <c r="B48" s="118">
        <v>8</v>
      </c>
      <c r="C48" s="88" t="s">
        <v>93</v>
      </c>
      <c r="D48" s="78">
        <v>81</v>
      </c>
      <c r="E48" s="91">
        <v>3.0845392231530846E-2</v>
      </c>
      <c r="F48" s="78">
        <v>72</v>
      </c>
      <c r="G48" s="91">
        <v>1.2182741116751269E-2</v>
      </c>
      <c r="H48" s="119">
        <v>0.125</v>
      </c>
      <c r="I48" s="120">
        <v>14</v>
      </c>
      <c r="J48" s="78">
        <v>45</v>
      </c>
      <c r="K48" s="121">
        <v>0.8</v>
      </c>
      <c r="L48" s="122">
        <v>16</v>
      </c>
      <c r="M48" s="110"/>
      <c r="N48" s="110"/>
      <c r="O48" s="118">
        <v>8</v>
      </c>
      <c r="P48" s="88" t="s">
        <v>73</v>
      </c>
      <c r="Q48" s="78">
        <v>496</v>
      </c>
      <c r="R48" s="91">
        <v>3.0970964720574461E-2</v>
      </c>
      <c r="S48" s="78">
        <v>671</v>
      </c>
      <c r="T48" s="91">
        <v>2.925021795989538E-2</v>
      </c>
      <c r="U48" s="81">
        <v>-0.2608047690014903</v>
      </c>
      <c r="V48" s="122">
        <v>4</v>
      </c>
    </row>
    <row r="49" spans="2:22">
      <c r="B49" s="118">
        <v>9</v>
      </c>
      <c r="C49" s="88" t="s">
        <v>80</v>
      </c>
      <c r="D49" s="78">
        <v>80</v>
      </c>
      <c r="E49" s="91">
        <v>3.0464584920030464E-2</v>
      </c>
      <c r="F49" s="78">
        <v>353</v>
      </c>
      <c r="G49" s="91">
        <v>5.9729272419627749E-2</v>
      </c>
      <c r="H49" s="119">
        <v>-0.77337110481586402</v>
      </c>
      <c r="I49" s="120">
        <v>-4</v>
      </c>
      <c r="J49" s="78">
        <v>160</v>
      </c>
      <c r="K49" s="121">
        <v>-0.5</v>
      </c>
      <c r="L49" s="122">
        <v>0</v>
      </c>
      <c r="M49" s="110"/>
      <c r="N49" s="110"/>
      <c r="O49" s="118">
        <v>9</v>
      </c>
      <c r="P49" s="88" t="s">
        <v>80</v>
      </c>
      <c r="Q49" s="78">
        <v>491</v>
      </c>
      <c r="R49" s="91">
        <v>3.0658757414923511E-2</v>
      </c>
      <c r="S49" s="78">
        <v>1143</v>
      </c>
      <c r="T49" s="91">
        <v>4.98256320836966E-2</v>
      </c>
      <c r="U49" s="81">
        <v>-0.57042869641294836</v>
      </c>
      <c r="V49" s="122">
        <v>-3</v>
      </c>
    </row>
    <row r="50" spans="2:22">
      <c r="B50" s="118">
        <v>10</v>
      </c>
      <c r="C50" s="88" t="s">
        <v>73</v>
      </c>
      <c r="D50" s="78">
        <v>78</v>
      </c>
      <c r="E50" s="83">
        <v>2.9702970297029702E-2</v>
      </c>
      <c r="F50" s="78">
        <v>155</v>
      </c>
      <c r="G50" s="83">
        <v>2.6226734348561761E-2</v>
      </c>
      <c r="H50" s="119">
        <v>-0.49677419354838714</v>
      </c>
      <c r="I50" s="120">
        <v>2</v>
      </c>
      <c r="J50" s="78">
        <v>108</v>
      </c>
      <c r="K50" s="121">
        <v>-0.27777777777777779</v>
      </c>
      <c r="L50" s="122">
        <v>1</v>
      </c>
      <c r="M50" s="110"/>
      <c r="N50" s="110"/>
      <c r="O50" s="128">
        <v>10</v>
      </c>
      <c r="P50" s="93" t="s">
        <v>74</v>
      </c>
      <c r="Q50" s="104">
        <v>490</v>
      </c>
      <c r="R50" s="109">
        <v>3.0596315953793318E-2</v>
      </c>
      <c r="S50" s="104">
        <v>647</v>
      </c>
      <c r="T50" s="109">
        <v>2.8204010462074977E-2</v>
      </c>
      <c r="U50" s="107">
        <v>-0.24265842349304478</v>
      </c>
      <c r="V50" s="126">
        <v>3</v>
      </c>
    </row>
    <row r="51" spans="2:22">
      <c r="B51" s="205" t="s">
        <v>67</v>
      </c>
      <c r="C51" s="206"/>
      <c r="D51" s="129">
        <f>SUM(D41:D50)</f>
        <v>1741</v>
      </c>
      <c r="E51" s="141">
        <f>D51/D53</f>
        <v>0.66298552932216304</v>
      </c>
      <c r="F51" s="129">
        <f>SUM(F41:F50)</f>
        <v>3421</v>
      </c>
      <c r="G51" s="141">
        <f>F51/F53</f>
        <v>0.57884940778341798</v>
      </c>
      <c r="H51" s="143">
        <f>D51/F51-1</f>
        <v>-0.49108447822274193</v>
      </c>
      <c r="I51" s="130"/>
      <c r="J51" s="129">
        <f>SUM(J41:J50)</f>
        <v>2354</v>
      </c>
      <c r="K51" s="32">
        <f>E51/J51-1</f>
        <v>-0.999718357888988</v>
      </c>
      <c r="L51" s="144"/>
      <c r="O51" s="205" t="s">
        <v>67</v>
      </c>
      <c r="P51" s="206"/>
      <c r="Q51" s="129">
        <f>SUM(Q41:Q50)</f>
        <v>9937</v>
      </c>
      <c r="R51" s="141">
        <f>Q51/Q53</f>
        <v>0.62048079925070243</v>
      </c>
      <c r="S51" s="129">
        <f>SUM(S41:S50)</f>
        <v>13412</v>
      </c>
      <c r="T51" s="141">
        <f>S51/S53</f>
        <v>0.58465562336530075</v>
      </c>
      <c r="U51" s="143">
        <f>Q51/S51-1</f>
        <v>-0.25909633164330448</v>
      </c>
      <c r="V51" s="147"/>
    </row>
    <row r="52" spans="2:22">
      <c r="B52" s="205" t="s">
        <v>30</v>
      </c>
      <c r="C52" s="206"/>
      <c r="D52" s="129">
        <f>D53-D51</f>
        <v>885</v>
      </c>
      <c r="E52" s="141">
        <f>D52/D53</f>
        <v>0.33701447067783702</v>
      </c>
      <c r="F52" s="129">
        <f>F53-F51</f>
        <v>2489</v>
      </c>
      <c r="G52" s="141">
        <f>F52/F53</f>
        <v>0.42115059221658208</v>
      </c>
      <c r="H52" s="143">
        <f>D52/F52-1</f>
        <v>-0.64443551627159501</v>
      </c>
      <c r="I52" s="131"/>
      <c r="J52" s="129">
        <f>J53-J51</f>
        <v>1974</v>
      </c>
      <c r="K52" s="32">
        <f>E52/J52-1</f>
        <v>-0.99982927331779237</v>
      </c>
      <c r="L52" s="144"/>
      <c r="O52" s="205" t="s">
        <v>30</v>
      </c>
      <c r="P52" s="206"/>
      <c r="Q52" s="129">
        <f>Q53-Q51</f>
        <v>6078</v>
      </c>
      <c r="R52" s="141">
        <f>Q52/Q53</f>
        <v>0.37951920074929751</v>
      </c>
      <c r="S52" s="129">
        <f>S53-S51</f>
        <v>9528</v>
      </c>
      <c r="T52" s="141">
        <f>S52/S53</f>
        <v>0.4153443766346992</v>
      </c>
      <c r="U52" s="143">
        <f>Q52/S52-1</f>
        <v>-0.36209068010075562</v>
      </c>
      <c r="V52" s="145"/>
    </row>
    <row r="53" spans="2:22">
      <c r="B53" s="207" t="s">
        <v>68</v>
      </c>
      <c r="C53" s="208"/>
      <c r="D53" s="40">
        <v>2626</v>
      </c>
      <c r="E53" s="132">
        <v>1</v>
      </c>
      <c r="F53" s="40">
        <v>5910</v>
      </c>
      <c r="G53" s="132">
        <v>1</v>
      </c>
      <c r="H53" s="43">
        <v>-0.55566835871404407</v>
      </c>
      <c r="I53" s="43"/>
      <c r="J53" s="40">
        <v>4328</v>
      </c>
      <c r="K53" s="15">
        <v>-0.39325323475046214</v>
      </c>
      <c r="L53" s="133"/>
      <c r="O53" s="207" t="s">
        <v>68</v>
      </c>
      <c r="P53" s="208"/>
      <c r="Q53" s="40">
        <v>16015</v>
      </c>
      <c r="R53" s="132">
        <v>1</v>
      </c>
      <c r="S53" s="40">
        <v>22940</v>
      </c>
      <c r="T53" s="132">
        <v>1</v>
      </c>
      <c r="U53" s="146">
        <v>-0.30187445510026156</v>
      </c>
      <c r="V53" s="146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43957</v>
      </c>
    </row>
    <row r="2" spans="2:15">
      <c r="B2" s="217" t="s">
        <v>36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17"/>
    </row>
    <row r="3" spans="2:15">
      <c r="B3" s="218" t="s">
        <v>35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37" t="s">
        <v>32</v>
      </c>
    </row>
    <row r="4" spans="2:15" ht="15" customHeight="1">
      <c r="B4" s="179" t="s">
        <v>0</v>
      </c>
      <c r="C4" s="181" t="s">
        <v>1</v>
      </c>
      <c r="D4" s="183" t="s">
        <v>86</v>
      </c>
      <c r="E4" s="184"/>
      <c r="F4" s="184"/>
      <c r="G4" s="184"/>
      <c r="H4" s="185"/>
      <c r="I4" s="184" t="s">
        <v>81</v>
      </c>
      <c r="J4" s="184"/>
      <c r="K4" s="183" t="s">
        <v>87</v>
      </c>
      <c r="L4" s="184"/>
      <c r="M4" s="184"/>
      <c r="N4" s="184"/>
      <c r="O4" s="185"/>
    </row>
    <row r="5" spans="2:15">
      <c r="B5" s="180"/>
      <c r="C5" s="182"/>
      <c r="D5" s="195" t="s">
        <v>88</v>
      </c>
      <c r="E5" s="196"/>
      <c r="F5" s="196"/>
      <c r="G5" s="196"/>
      <c r="H5" s="197"/>
      <c r="I5" s="196" t="s">
        <v>82</v>
      </c>
      <c r="J5" s="196"/>
      <c r="K5" s="195" t="s">
        <v>89</v>
      </c>
      <c r="L5" s="196"/>
      <c r="M5" s="196"/>
      <c r="N5" s="196"/>
      <c r="O5" s="197"/>
    </row>
    <row r="6" spans="2:15" ht="19.5" customHeight="1">
      <c r="B6" s="180"/>
      <c r="C6" s="180"/>
      <c r="D6" s="175">
        <v>2020</v>
      </c>
      <c r="E6" s="176"/>
      <c r="F6" s="186">
        <v>2019</v>
      </c>
      <c r="G6" s="186"/>
      <c r="H6" s="188" t="s">
        <v>23</v>
      </c>
      <c r="I6" s="190">
        <v>2020</v>
      </c>
      <c r="J6" s="175" t="s">
        <v>90</v>
      </c>
      <c r="K6" s="175">
        <v>2020</v>
      </c>
      <c r="L6" s="176"/>
      <c r="M6" s="186">
        <v>2019</v>
      </c>
      <c r="N6" s="176"/>
      <c r="O6" s="166" t="s">
        <v>23</v>
      </c>
    </row>
    <row r="7" spans="2:15" ht="19.5" customHeight="1">
      <c r="B7" s="167" t="s">
        <v>24</v>
      </c>
      <c r="C7" s="167" t="s">
        <v>25</v>
      </c>
      <c r="D7" s="177"/>
      <c r="E7" s="178"/>
      <c r="F7" s="187"/>
      <c r="G7" s="187"/>
      <c r="H7" s="189"/>
      <c r="I7" s="191"/>
      <c r="J7" s="192"/>
      <c r="K7" s="177"/>
      <c r="L7" s="178"/>
      <c r="M7" s="187"/>
      <c r="N7" s="178"/>
      <c r="O7" s="166"/>
    </row>
    <row r="8" spans="2:15" ht="15" customHeight="1">
      <c r="B8" s="167"/>
      <c r="C8" s="167"/>
      <c r="D8" s="148" t="s">
        <v>26</v>
      </c>
      <c r="E8" s="150" t="s">
        <v>2</v>
      </c>
      <c r="F8" s="149" t="s">
        <v>26</v>
      </c>
      <c r="G8" s="58" t="s">
        <v>2</v>
      </c>
      <c r="H8" s="169" t="s">
        <v>27</v>
      </c>
      <c r="I8" s="59" t="s">
        <v>26</v>
      </c>
      <c r="J8" s="171" t="s">
        <v>91</v>
      </c>
      <c r="K8" s="148" t="s">
        <v>26</v>
      </c>
      <c r="L8" s="57" t="s">
        <v>2</v>
      </c>
      <c r="M8" s="149" t="s">
        <v>26</v>
      </c>
      <c r="N8" s="57" t="s">
        <v>2</v>
      </c>
      <c r="O8" s="173" t="s">
        <v>27</v>
      </c>
    </row>
    <row r="9" spans="2:15" ht="15" customHeight="1">
      <c r="B9" s="168"/>
      <c r="C9" s="168"/>
      <c r="D9" s="151" t="s">
        <v>28</v>
      </c>
      <c r="E9" s="152" t="s">
        <v>29</v>
      </c>
      <c r="F9" s="55" t="s">
        <v>28</v>
      </c>
      <c r="G9" s="56" t="s">
        <v>29</v>
      </c>
      <c r="H9" s="170"/>
      <c r="I9" s="60" t="s">
        <v>28</v>
      </c>
      <c r="J9" s="172"/>
      <c r="K9" s="151" t="s">
        <v>28</v>
      </c>
      <c r="L9" s="152" t="s">
        <v>29</v>
      </c>
      <c r="M9" s="55" t="s">
        <v>28</v>
      </c>
      <c r="N9" s="152" t="s">
        <v>29</v>
      </c>
      <c r="O9" s="174"/>
    </row>
    <row r="10" spans="2:15">
      <c r="B10" s="68">
        <v>1</v>
      </c>
      <c r="C10" s="69" t="s">
        <v>9</v>
      </c>
      <c r="D10" s="70">
        <v>38</v>
      </c>
      <c r="E10" s="71">
        <v>0.59375</v>
      </c>
      <c r="F10" s="70">
        <v>121</v>
      </c>
      <c r="G10" s="72">
        <v>0.44485294117647056</v>
      </c>
      <c r="H10" s="73">
        <v>-0.68595041322314043</v>
      </c>
      <c r="I10" s="74">
        <v>63</v>
      </c>
      <c r="J10" s="75">
        <v>-0.39682539682539686</v>
      </c>
      <c r="K10" s="70">
        <v>250</v>
      </c>
      <c r="L10" s="71">
        <v>0.54824561403508776</v>
      </c>
      <c r="M10" s="70">
        <v>329</v>
      </c>
      <c r="N10" s="72">
        <v>0.40920398009950248</v>
      </c>
      <c r="O10" s="73">
        <v>-0.24012158054711241</v>
      </c>
    </row>
    <row r="11" spans="2:15">
      <c r="B11" s="76">
        <v>2</v>
      </c>
      <c r="C11" s="77" t="s">
        <v>48</v>
      </c>
      <c r="D11" s="78">
        <v>17</v>
      </c>
      <c r="E11" s="79">
        <v>0.265625</v>
      </c>
      <c r="F11" s="78">
        <v>18</v>
      </c>
      <c r="G11" s="90">
        <v>6.6176470588235295E-2</v>
      </c>
      <c r="H11" s="81">
        <v>-5.555555555555558E-2</v>
      </c>
      <c r="I11" s="102">
        <v>24</v>
      </c>
      <c r="J11" s="91">
        <v>-0.29166666666666663</v>
      </c>
      <c r="K11" s="78">
        <v>65</v>
      </c>
      <c r="L11" s="79">
        <v>0.14254385964912281</v>
      </c>
      <c r="M11" s="78">
        <v>96</v>
      </c>
      <c r="N11" s="90">
        <v>0.11940298507462686</v>
      </c>
      <c r="O11" s="81">
        <v>-0.32291666666666663</v>
      </c>
    </row>
    <row r="12" spans="2:15">
      <c r="B12" s="76">
        <v>3</v>
      </c>
      <c r="C12" s="77" t="s">
        <v>16</v>
      </c>
      <c r="D12" s="78">
        <v>2</v>
      </c>
      <c r="E12" s="79">
        <v>3.125E-2</v>
      </c>
      <c r="F12" s="78">
        <v>0</v>
      </c>
      <c r="G12" s="90">
        <v>0</v>
      </c>
      <c r="H12" s="81"/>
      <c r="I12" s="102">
        <v>1</v>
      </c>
      <c r="J12" s="91">
        <v>1</v>
      </c>
      <c r="K12" s="78">
        <v>26</v>
      </c>
      <c r="L12" s="79">
        <v>5.701754385964912E-2</v>
      </c>
      <c r="M12" s="78">
        <v>9</v>
      </c>
      <c r="N12" s="90">
        <v>1.1194029850746268E-2</v>
      </c>
      <c r="O12" s="81">
        <v>1.8888888888888888</v>
      </c>
    </row>
    <row r="13" spans="2:15">
      <c r="B13" s="76">
        <v>4</v>
      </c>
      <c r="C13" s="77" t="s">
        <v>75</v>
      </c>
      <c r="D13" s="78">
        <v>0</v>
      </c>
      <c r="E13" s="79">
        <v>0</v>
      </c>
      <c r="F13" s="78">
        <v>15</v>
      </c>
      <c r="G13" s="90">
        <v>5.514705882352941E-2</v>
      </c>
      <c r="H13" s="81">
        <v>-1</v>
      </c>
      <c r="I13" s="102">
        <v>1</v>
      </c>
      <c r="J13" s="91">
        <v>-1</v>
      </c>
      <c r="K13" s="78">
        <v>25</v>
      </c>
      <c r="L13" s="79">
        <v>5.4824561403508769E-2</v>
      </c>
      <c r="M13" s="78">
        <v>15</v>
      </c>
      <c r="N13" s="90">
        <v>1.8656716417910446E-2</v>
      </c>
      <c r="O13" s="81">
        <v>0.66666666666666674</v>
      </c>
    </row>
    <row r="14" spans="2:15">
      <c r="B14" s="103"/>
      <c r="C14" s="92" t="s">
        <v>4</v>
      </c>
      <c r="D14" s="104">
        <v>2</v>
      </c>
      <c r="E14" s="105">
        <v>3.125E-2</v>
      </c>
      <c r="F14" s="104">
        <v>54</v>
      </c>
      <c r="G14" s="106">
        <v>0.19852941176470587</v>
      </c>
      <c r="H14" s="107">
        <v>-0.96296296296296302</v>
      </c>
      <c r="I14" s="108">
        <v>14</v>
      </c>
      <c r="J14" s="109">
        <v>-0.85714285714285721</v>
      </c>
      <c r="K14" s="104">
        <v>25</v>
      </c>
      <c r="L14" s="105">
        <v>5.4824561403508769E-2</v>
      </c>
      <c r="M14" s="104">
        <v>130</v>
      </c>
      <c r="N14" s="106">
        <v>0.16169154228855723</v>
      </c>
      <c r="O14" s="107">
        <v>-0.80769230769230771</v>
      </c>
    </row>
    <row r="15" spans="2:15">
      <c r="B15" s="164" t="s">
        <v>52</v>
      </c>
      <c r="C15" s="165"/>
      <c r="D15" s="30">
        <f>SUM(D10:D14)</f>
        <v>59</v>
      </c>
      <c r="E15" s="31">
        <f>D15/D17</f>
        <v>0.921875</v>
      </c>
      <c r="F15" s="30">
        <f>SUM(F10:F14)</f>
        <v>208</v>
      </c>
      <c r="G15" s="31">
        <f>F15/F17</f>
        <v>0.76470588235294112</v>
      </c>
      <c r="H15" s="33">
        <f>D15/F15-1</f>
        <v>-0.71634615384615385</v>
      </c>
      <c r="I15" s="30">
        <f>SUM(I10:I14)</f>
        <v>103</v>
      </c>
      <c r="J15" s="31">
        <f>I15/I17</f>
        <v>0.88793103448275867</v>
      </c>
      <c r="K15" s="30">
        <f>SUM(K10:K14)</f>
        <v>391</v>
      </c>
      <c r="L15" s="31">
        <f>K15/K17</f>
        <v>0.85745614035087714</v>
      </c>
      <c r="M15" s="30">
        <f>SUM(M10:M14)</f>
        <v>579</v>
      </c>
      <c r="N15" s="31">
        <f>M15/M17</f>
        <v>0.72014925373134331</v>
      </c>
      <c r="O15" s="33">
        <f>K15/M15-1</f>
        <v>-0.32469775474956819</v>
      </c>
    </row>
    <row r="16" spans="2:15" s="29" customFormat="1">
      <c r="B16" s="164" t="s">
        <v>30</v>
      </c>
      <c r="C16" s="165"/>
      <c r="D16" s="10">
        <f>D17-SUM(D10:D14)</f>
        <v>5</v>
      </c>
      <c r="E16" s="11">
        <f>D16/D17</f>
        <v>7.8125E-2</v>
      </c>
      <c r="F16" s="10">
        <f>F17-SUM(F10:F14)</f>
        <v>64</v>
      </c>
      <c r="G16" s="11">
        <f>F16/F17</f>
        <v>0.23529411764705882</v>
      </c>
      <c r="H16" s="12">
        <f>D16/F16-1</f>
        <v>-0.921875</v>
      </c>
      <c r="I16" s="10">
        <f>I17-SUM(I10:I14)</f>
        <v>13</v>
      </c>
      <c r="J16" s="34">
        <f>D16/I16-1</f>
        <v>-0.61538461538461542</v>
      </c>
      <c r="K16" s="10">
        <f>K17-SUM(K10:K14)</f>
        <v>65</v>
      </c>
      <c r="L16" s="11">
        <f>K16/K17</f>
        <v>0.14254385964912281</v>
      </c>
      <c r="M16" s="10">
        <f>M17-SUM(M10:M14)</f>
        <v>225</v>
      </c>
      <c r="N16" s="11">
        <f>M16/M17</f>
        <v>0.27985074626865669</v>
      </c>
      <c r="O16" s="12">
        <f>K16/M16-1</f>
        <v>-0.71111111111111114</v>
      </c>
    </row>
    <row r="17" spans="2:15">
      <c r="B17" s="162" t="s">
        <v>31</v>
      </c>
      <c r="C17" s="163"/>
      <c r="D17" s="52">
        <v>64</v>
      </c>
      <c r="E17" s="84">
        <v>1</v>
      </c>
      <c r="F17" s="52">
        <v>272</v>
      </c>
      <c r="G17" s="85">
        <v>0.99999999999999978</v>
      </c>
      <c r="H17" s="47">
        <v>-0.76470588235294112</v>
      </c>
      <c r="I17" s="53">
        <v>116</v>
      </c>
      <c r="J17" s="48">
        <v>-0.44827586206896552</v>
      </c>
      <c r="K17" s="52">
        <v>456</v>
      </c>
      <c r="L17" s="84">
        <v>1</v>
      </c>
      <c r="M17" s="52">
        <v>804</v>
      </c>
      <c r="N17" s="85">
        <v>0.99999999999999989</v>
      </c>
      <c r="O17" s="47">
        <v>-0.43283582089552242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 2</vt:lpstr>
      <vt:lpstr>LCV up to 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2020-05-06T17:01:47Z</dcterms:modified>
</cp:coreProperties>
</file>