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<sst xmlns="http://schemas.openxmlformats.org/spreadsheetml/2006/main" count="777" uniqueCount="150">
  <si>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</si>
  <si>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</si>
  <si>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</si>
  <si>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</si>
  <si>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</si>
  <si>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</si>
  <si>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</si>
  <si>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</si>
  <si>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</si>
  <si>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</si>
  <si>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</si>
  <si>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</si>
  <si>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</si>
  <si>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</si>
  <si>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</si>
  <si>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</si>
  <si>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</si>
  <si>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</si>
  <si>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</si>
  <si>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</si>
  <si>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</si>
  <si>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</si>
  <si>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</si>
  <si>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</si>
  <si>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</si>
  <si>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</si>
  <si>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</si>
  <si>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</si>
  <si>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</si>
  <si>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</si>
  <si>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</si>
  <si>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</si>
  <si>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</si>
  <si>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</si>
  <si>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</si>
  <si>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</si>
  <si>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</si>
  <si>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</si>
  <si>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</si>
  <si>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</si>
  <si>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</si>
  <si>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</si>
  <si>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</si>
  <si>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</si>
  <si>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</si>
  <si>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</si>
  <si>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</si>
  <si>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</si>
  <si>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</si>
  <si>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</si>
  <si>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</si>
  <si>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</si>
  <si>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</si>
  <si>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</si>
  <si>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</si>
  <si>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</si>
  <si>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</si>
  <si>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</si>
  <si>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</si>
  <si>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</si>
  <si>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</si>
  <si>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</si>
  <si>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</si>
  <si>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</si>
  <si>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</si>
  <si>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</si>
  <si>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</si>
  <si>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</si>
  <si>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</si>
  <si>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</si>
  <si>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</si>
  <si>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</si>
  <si>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</si>
  <si>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</si>
  <si>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</si>
  <si>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</si>
  <si>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</si>
  <si>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</si>
  <si>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</si>
  <si>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</si>
  <si>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</si>
  <si>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</si>
  <si>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</si>
  <si>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</si>
  <si>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</si>
  <si>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</si>
  <si>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</si>
  <si>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</si>
  <si>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</si>
  <si>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</si>
  <si>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</si>
  <si>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</si>
  <si>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</si>
  <si>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</si>
  <si>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</si>
  <si>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Volkswagen Polo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</si>
  <si>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</si>
  <si>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</si>
  <si>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</si>
  <si>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</si>
  <si>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</si>
  <si>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</si>
  <si>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</si>
  <si>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</si>
  <si>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</si>
  <si>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</si>
  <si>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</si>
  <si>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</si>
  <si>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</si>
  <si>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</si>
  <si>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Peugeot Partner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</si>
  <si>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</si>
  <si>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</si>
  <si>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</si>
  <si>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</si>
  <si>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</si>
  <si>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Marzec</t>
  </si>
  <si>
    <t>March</t>
  </si>
  <si>
    <t>Dacia Dokker</t>
  </si>
  <si>
    <t>Fiat Fiorino</t>
  </si>
  <si>
    <t>2019
Kwi</t>
  </si>
  <si>
    <t>2018
Kwi</t>
  </si>
  <si>
    <t>2019
Sty - Kwi</t>
  </si>
  <si>
    <t>2018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</si>
  <si>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</si>
  <si>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</si>
  <si>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</si>
  <si>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</si>
  <si>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</si>
  <si>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</si>
  <si>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ISUZU</t>
  </si>
  <si>
    <t>Kwi/Mar
Zmiana poz</t>
  </si>
  <si>
    <t>Apr/Mar Ch position</t>
  </si>
  <si>
    <t>Citroen Jumper</t>
  </si>
  <si>
    <t>Rejestracje nowych samochodów dostawczych do 3,5T, ranking modeli - Kwiecień 2019</t>
  </si>
  <si>
    <t>Registrations of new LCV up to 3.5T, Top Models - April 2019</t>
  </si>
  <si>
    <t>Rejestracje nowych samochodów osobowych OGÓŁEM, ranking modeli - Kwiecień 2019</t>
  </si>
  <si>
    <t>Registrations of new PC, Top Models - April 2019</t>
  </si>
  <si>
    <t>Rejestracje nowych samochodów osobowych na REGON, ranking marek - Kwiecień 2019</t>
  </si>
  <si>
    <t>Registrations of New PC For Business Activity, Top Makes - April 2019</t>
  </si>
  <si>
    <t>Rejestracje nowych samochodów osobowych na REGON, ranking modeli - Kwiecień 2019</t>
  </si>
  <si>
    <t>Registrations of New PC For Business Activity, Top Models - April 2019</t>
  </si>
  <si>
    <t>Hyundai I30</t>
  </si>
  <si>
    <t>Rejestracje nowych samochodów osobowych na KLIENTÓW INDYWIDUALNYCH, ranking marek - Kwiecień 2019</t>
  </si>
  <si>
    <t>Registrations of New PC For Indyvidual Customers, Top Makes - April 2019</t>
  </si>
  <si>
    <t>Rejestracje nowych samochodów osobowych na KLIENTÓW INDYWIDUALNYCH, ranking modeli - Kwiecień 2019</t>
  </si>
  <si>
    <t>Registrations of New PC For Indyvidual Customers, Top Models - April 2019</t>
  </si>
  <si>
    <t>Mazda CX-3</t>
  </si>
  <si>
    <t>Toyota RAV4</t>
  </si>
  <si>
    <t>Skoda Karoq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</si>
</sst>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2" fillId="0" borderId="0" xfId="57" applyFont="1">
      <alignment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78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43593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0" t="s">
        <v>77</v>
      </c>
      <c r="C3" s="121"/>
      <c r="D3" s="121"/>
      <c r="E3" s="121"/>
      <c r="F3" s="121"/>
      <c r="G3" s="121"/>
      <c r="H3" s="122"/>
    </row>
    <row r="4" spans="2:8" ht="24.75" customHeight="1">
      <c r="B4" s="33"/>
      <c r="C4" s="116" t="s">
        <v>120</v>
      </c>
      <c r="D4" s="116" t="s">
        <v>121</v>
      </c>
      <c r="E4" s="34" t="s">
        <v>78</v>
      </c>
      <c r="F4" s="116" t="s">
        <v>122</v>
      </c>
      <c r="G4" s="116" t="s">
        <v>123</v>
      </c>
      <c r="H4" s="34" t="s">
        <v>78</v>
      </c>
    </row>
    <row r="5" spans="2:8" ht="24.75" customHeight="1">
      <c r="B5" s="35" t="s">
        <v>71</v>
      </c>
      <c r="C5" s="117">
        <v>46379</v>
      </c>
      <c r="D5" s="117">
        <v>44716</v>
      </c>
      <c r="E5" s="36">
        <v>0.03719026746578402</v>
      </c>
      <c r="F5" s="117">
        <v>186188</v>
      </c>
      <c r="G5" s="117">
        <v>184601</v>
      </c>
      <c r="H5" s="36">
        <v>0.00859691984333777</v>
      </c>
    </row>
    <row r="6" spans="2:8" ht="24.75" customHeight="1">
      <c r="B6" s="35" t="s">
        <v>72</v>
      </c>
      <c r="C6" s="117">
        <v>5910</v>
      </c>
      <c r="D6" s="117">
        <v>5362</v>
      </c>
      <c r="E6" s="36">
        <v>0.10220067139127198</v>
      </c>
      <c r="F6" s="117">
        <v>22940</v>
      </c>
      <c r="G6" s="117">
        <v>20695</v>
      </c>
      <c r="H6" s="36">
        <v>0.10848030925344276</v>
      </c>
    </row>
    <row r="7" spans="2:8" ht="24.75" customHeight="1">
      <c r="B7" s="13" t="s">
        <v>73</v>
      </c>
      <c r="C7" s="11">
        <f>C6-C8</f>
        <v>5719</v>
      </c>
      <c r="D7" s="11">
        <f>D6-D8</f>
        <v>5213</v>
      </c>
      <c r="E7" s="12">
        <f>C7/D7-1</f>
        <v>0.09706502973335884</v>
      </c>
      <c r="F7" s="11">
        <f>F6-F8</f>
        <v>22402</v>
      </c>
      <c r="G7" s="11">
        <f>G6-G8</f>
        <v>20279</v>
      </c>
      <c r="H7" s="12">
        <f>F7/G7-1</f>
        <v>0.10468958035406084</v>
      </c>
    </row>
    <row r="8" spans="2:8" ht="24.75" customHeight="1">
      <c r="B8" s="38" t="s">
        <v>74</v>
      </c>
      <c r="C8" s="11">
        <v>191</v>
      </c>
      <c r="D8" s="11">
        <v>149</v>
      </c>
      <c r="E8" s="37">
        <v>0.2818791946308725</v>
      </c>
      <c r="F8" s="11">
        <v>538</v>
      </c>
      <c r="G8" s="11">
        <v>416</v>
      </c>
      <c r="H8" s="37">
        <v>0.29326923076923084</v>
      </c>
    </row>
    <row r="9" spans="2:8" ht="15">
      <c r="B9" s="39" t="s">
        <v>75</v>
      </c>
      <c r="C9" s="118">
        <v>52289</v>
      </c>
      <c r="D9" s="118">
        <v>50078</v>
      </c>
      <c r="E9" s="40">
        <v>0.044151124246176066</v>
      </c>
      <c r="F9" s="118">
        <v>209128</v>
      </c>
      <c r="G9" s="118">
        <v>205296</v>
      </c>
      <c r="H9" s="40">
        <v>0.018665731431688926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89" dxfId="273" operator="lessThan">
      <formula>0</formula>
    </cfRule>
  </conditionalFormatting>
  <conditionalFormatting sqref="E5 H5">
    <cfRule type="cellIs" priority="3" dxfId="273" operator="lessThan">
      <formula>0</formula>
    </cfRule>
  </conditionalFormatting>
  <conditionalFormatting sqref="H6 E6">
    <cfRule type="cellIs" priority="2" dxfId="273" operator="lessThan">
      <formula>0</formula>
    </cfRule>
  </conditionalFormatting>
  <conditionalFormatting sqref="H8:H9 E8:E9">
    <cfRule type="cellIs" priority="1" dxfId="27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3">
      <selection activeCell="P30" sqref="P3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43593</v>
      </c>
    </row>
    <row r="2" spans="2:15" ht="14.25" customHeight="1">
      <c r="B2" s="165" t="s">
        <v>58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25" customHeight="1">
      <c r="B3" s="166" t="s">
        <v>59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1" t="s">
        <v>0</v>
      </c>
      <c r="C5" s="159" t="s">
        <v>1</v>
      </c>
      <c r="D5" s="143" t="s">
        <v>124</v>
      </c>
      <c r="E5" s="144"/>
      <c r="F5" s="144"/>
      <c r="G5" s="144"/>
      <c r="H5" s="145"/>
      <c r="I5" s="144" t="s">
        <v>116</v>
      </c>
      <c r="J5" s="144"/>
      <c r="K5" s="143" t="s">
        <v>125</v>
      </c>
      <c r="L5" s="144"/>
      <c r="M5" s="144"/>
      <c r="N5" s="144"/>
      <c r="O5" s="145"/>
    </row>
    <row r="6" spans="2:15" ht="14.25" customHeight="1">
      <c r="B6" s="142"/>
      <c r="C6" s="160"/>
      <c r="D6" s="150" t="s">
        <v>126</v>
      </c>
      <c r="E6" s="151"/>
      <c r="F6" s="151"/>
      <c r="G6" s="151"/>
      <c r="H6" s="152"/>
      <c r="I6" s="151" t="s">
        <v>117</v>
      </c>
      <c r="J6" s="151"/>
      <c r="K6" s="150" t="s">
        <v>127</v>
      </c>
      <c r="L6" s="151"/>
      <c r="M6" s="151"/>
      <c r="N6" s="151"/>
      <c r="O6" s="152"/>
    </row>
    <row r="7" spans="2:15" ht="14.25" customHeight="1">
      <c r="B7" s="142"/>
      <c r="C7" s="142"/>
      <c r="D7" s="146">
        <v>2019</v>
      </c>
      <c r="E7" s="147"/>
      <c r="F7" s="156">
        <v>2018</v>
      </c>
      <c r="G7" s="156"/>
      <c r="H7" s="131" t="s">
        <v>5</v>
      </c>
      <c r="I7" s="153">
        <v>2019</v>
      </c>
      <c r="J7" s="146" t="s">
        <v>128</v>
      </c>
      <c r="K7" s="146">
        <v>2019</v>
      </c>
      <c r="L7" s="147"/>
      <c r="M7" s="156">
        <v>2018</v>
      </c>
      <c r="N7" s="147"/>
      <c r="O7" s="158" t="s">
        <v>5</v>
      </c>
    </row>
    <row r="8" spans="2:15" ht="14.25" customHeight="1">
      <c r="B8" s="135" t="s">
        <v>6</v>
      </c>
      <c r="C8" s="135" t="s">
        <v>7</v>
      </c>
      <c r="D8" s="148"/>
      <c r="E8" s="149"/>
      <c r="F8" s="157"/>
      <c r="G8" s="157"/>
      <c r="H8" s="132"/>
      <c r="I8" s="154"/>
      <c r="J8" s="155"/>
      <c r="K8" s="148"/>
      <c r="L8" s="149"/>
      <c r="M8" s="157"/>
      <c r="N8" s="149"/>
      <c r="O8" s="158"/>
    </row>
    <row r="9" spans="2:15" ht="14.25" customHeight="1">
      <c r="B9" s="135"/>
      <c r="C9" s="135"/>
      <c r="D9" s="115" t="s">
        <v>8</v>
      </c>
      <c r="E9" s="114" t="s">
        <v>2</v>
      </c>
      <c r="F9" s="111" t="s">
        <v>8</v>
      </c>
      <c r="G9" s="43" t="s">
        <v>2</v>
      </c>
      <c r="H9" s="133" t="s">
        <v>9</v>
      </c>
      <c r="I9" s="44" t="s">
        <v>8</v>
      </c>
      <c r="J9" s="169" t="s">
        <v>129</v>
      </c>
      <c r="K9" s="115" t="s">
        <v>8</v>
      </c>
      <c r="L9" s="42" t="s">
        <v>2</v>
      </c>
      <c r="M9" s="111" t="s">
        <v>8</v>
      </c>
      <c r="N9" s="42" t="s">
        <v>2</v>
      </c>
      <c r="O9" s="167" t="s">
        <v>9</v>
      </c>
    </row>
    <row r="10" spans="2:15" ht="14.25" customHeight="1">
      <c r="B10" s="136"/>
      <c r="C10" s="136"/>
      <c r="D10" s="113" t="s">
        <v>10</v>
      </c>
      <c r="E10" s="112" t="s">
        <v>11</v>
      </c>
      <c r="F10" s="41" t="s">
        <v>10</v>
      </c>
      <c r="G10" s="46" t="s">
        <v>11</v>
      </c>
      <c r="H10" s="134"/>
      <c r="I10" s="45" t="s">
        <v>10</v>
      </c>
      <c r="J10" s="170"/>
      <c r="K10" s="113" t="s">
        <v>10</v>
      </c>
      <c r="L10" s="112" t="s">
        <v>11</v>
      </c>
      <c r="M10" s="41" t="s">
        <v>10</v>
      </c>
      <c r="N10" s="112" t="s">
        <v>11</v>
      </c>
      <c r="O10" s="168"/>
    </row>
    <row r="11" spans="2:15" ht="14.25" customHeight="1">
      <c r="B11" s="55">
        <v>1</v>
      </c>
      <c r="C11" s="56" t="s">
        <v>19</v>
      </c>
      <c r="D11" s="57">
        <v>5913</v>
      </c>
      <c r="E11" s="58">
        <v>0.12749304642187198</v>
      </c>
      <c r="F11" s="57">
        <v>5443</v>
      </c>
      <c r="G11" s="59">
        <v>0.1217237677788711</v>
      </c>
      <c r="H11" s="60">
        <v>0.08634943964725328</v>
      </c>
      <c r="I11" s="61">
        <v>5853</v>
      </c>
      <c r="J11" s="62">
        <v>0.01025115325474113</v>
      </c>
      <c r="K11" s="57">
        <v>23752</v>
      </c>
      <c r="L11" s="58">
        <v>0.12756998302790729</v>
      </c>
      <c r="M11" s="57">
        <v>24329</v>
      </c>
      <c r="N11" s="59">
        <v>0.13179235215410534</v>
      </c>
      <c r="O11" s="60">
        <v>-0.023716552262731727</v>
      </c>
    </row>
    <row r="12" spans="2:15" ht="14.25" customHeight="1">
      <c r="B12" s="63">
        <v>2</v>
      </c>
      <c r="C12" s="64" t="s">
        <v>21</v>
      </c>
      <c r="D12" s="65">
        <v>5561</v>
      </c>
      <c r="E12" s="66">
        <v>0.11990340455809742</v>
      </c>
      <c r="F12" s="65">
        <v>5106</v>
      </c>
      <c r="G12" s="67">
        <v>0.11418731550228106</v>
      </c>
      <c r="H12" s="68">
        <v>0.08911084998041519</v>
      </c>
      <c r="I12" s="69">
        <v>5017</v>
      </c>
      <c r="J12" s="70">
        <v>0.10843133346621481</v>
      </c>
      <c r="K12" s="65">
        <v>20264</v>
      </c>
      <c r="L12" s="66">
        <v>0.10883623004704922</v>
      </c>
      <c r="M12" s="65">
        <v>20978</v>
      </c>
      <c r="N12" s="67">
        <v>0.11363968775900456</v>
      </c>
      <c r="O12" s="68">
        <v>-0.03403565640194495</v>
      </c>
    </row>
    <row r="13" spans="2:15" ht="14.25" customHeight="1">
      <c r="B13" s="63">
        <v>3</v>
      </c>
      <c r="C13" s="64" t="s">
        <v>20</v>
      </c>
      <c r="D13" s="65">
        <v>4363</v>
      </c>
      <c r="E13" s="66">
        <v>0.09407274844218289</v>
      </c>
      <c r="F13" s="65">
        <v>5011</v>
      </c>
      <c r="G13" s="67">
        <v>0.11206279631451829</v>
      </c>
      <c r="H13" s="68">
        <v>-0.12931550588704854</v>
      </c>
      <c r="I13" s="69">
        <v>4703</v>
      </c>
      <c r="J13" s="70">
        <v>-0.07229428024665108</v>
      </c>
      <c r="K13" s="65">
        <v>18746</v>
      </c>
      <c r="L13" s="66">
        <v>0.10068318044127442</v>
      </c>
      <c r="M13" s="65">
        <v>18939</v>
      </c>
      <c r="N13" s="67">
        <v>0.1025942438014962</v>
      </c>
      <c r="O13" s="68">
        <v>-0.010190611964728813</v>
      </c>
    </row>
    <row r="14" spans="2:15" ht="14.25" customHeight="1">
      <c r="B14" s="63">
        <v>4</v>
      </c>
      <c r="C14" s="64" t="s">
        <v>22</v>
      </c>
      <c r="D14" s="65">
        <v>2556</v>
      </c>
      <c r="E14" s="66">
        <v>0.055111149442635676</v>
      </c>
      <c r="F14" s="65">
        <v>3073</v>
      </c>
      <c r="G14" s="67">
        <v>0.0687226048841578</v>
      </c>
      <c r="H14" s="68">
        <v>-0.16823950536934595</v>
      </c>
      <c r="I14" s="69">
        <v>3220</v>
      </c>
      <c r="J14" s="70">
        <v>-0.20621118012422357</v>
      </c>
      <c r="K14" s="65">
        <v>11869</v>
      </c>
      <c r="L14" s="66">
        <v>0.06374739510602187</v>
      </c>
      <c r="M14" s="65">
        <v>12735</v>
      </c>
      <c r="N14" s="67">
        <v>0.06898662520788078</v>
      </c>
      <c r="O14" s="68">
        <v>-0.06800157047506872</v>
      </c>
    </row>
    <row r="15" spans="2:15" ht="14.25" customHeight="1">
      <c r="B15" s="71">
        <v>5</v>
      </c>
      <c r="C15" s="72" t="s">
        <v>31</v>
      </c>
      <c r="D15" s="73">
        <v>2859</v>
      </c>
      <c r="E15" s="74">
        <v>0.0616442786606007</v>
      </c>
      <c r="F15" s="73">
        <v>1896</v>
      </c>
      <c r="G15" s="75">
        <v>0.04240093031577064</v>
      </c>
      <c r="H15" s="76">
        <v>0.5079113924050633</v>
      </c>
      <c r="I15" s="77">
        <v>3433</v>
      </c>
      <c r="J15" s="78">
        <v>-0.16720069909699975</v>
      </c>
      <c r="K15" s="73">
        <v>11591</v>
      </c>
      <c r="L15" s="74">
        <v>0.062254280619588806</v>
      </c>
      <c r="M15" s="73">
        <v>8023</v>
      </c>
      <c r="N15" s="75">
        <v>0.04346130302652748</v>
      </c>
      <c r="O15" s="76">
        <v>0.44472142590053587</v>
      </c>
    </row>
    <row r="16" spans="2:15" ht="14.25" customHeight="1">
      <c r="B16" s="55">
        <v>6</v>
      </c>
      <c r="C16" s="56" t="s">
        <v>23</v>
      </c>
      <c r="D16" s="57">
        <v>2329</v>
      </c>
      <c r="E16" s="58">
        <v>0.05021669289980379</v>
      </c>
      <c r="F16" s="57">
        <v>2779</v>
      </c>
      <c r="G16" s="59">
        <v>0.0621477770820288</v>
      </c>
      <c r="H16" s="60">
        <v>-0.1619287513494062</v>
      </c>
      <c r="I16" s="61">
        <v>2816</v>
      </c>
      <c r="J16" s="62">
        <v>-0.17294034090909094</v>
      </c>
      <c r="K16" s="57">
        <v>10396</v>
      </c>
      <c r="L16" s="58">
        <v>0.05583603669409414</v>
      </c>
      <c r="M16" s="57">
        <v>11665</v>
      </c>
      <c r="N16" s="59">
        <v>0.06319034024734427</v>
      </c>
      <c r="O16" s="60">
        <v>-0.108786969567081</v>
      </c>
    </row>
    <row r="17" spans="2:15" ht="14.25" customHeight="1">
      <c r="B17" s="63">
        <v>7</v>
      </c>
      <c r="C17" s="64" t="s">
        <v>24</v>
      </c>
      <c r="D17" s="65">
        <v>2297</v>
      </c>
      <c r="E17" s="66">
        <v>0.049526725457642466</v>
      </c>
      <c r="F17" s="65">
        <v>2173</v>
      </c>
      <c r="G17" s="67">
        <v>0.048595581000089455</v>
      </c>
      <c r="H17" s="68">
        <v>0.057063966866083726</v>
      </c>
      <c r="I17" s="69">
        <v>2359</v>
      </c>
      <c r="J17" s="70">
        <v>-0.026282323018228082</v>
      </c>
      <c r="K17" s="65">
        <v>9663</v>
      </c>
      <c r="L17" s="66">
        <v>0.05189915569209616</v>
      </c>
      <c r="M17" s="65">
        <v>9089</v>
      </c>
      <c r="N17" s="67">
        <v>0.04923591963207133</v>
      </c>
      <c r="O17" s="68">
        <v>0.06315326218505879</v>
      </c>
    </row>
    <row r="18" spans="2:15" ht="14.25" customHeight="1">
      <c r="B18" s="63">
        <v>8</v>
      </c>
      <c r="C18" s="64" t="s">
        <v>26</v>
      </c>
      <c r="D18" s="65">
        <v>2406</v>
      </c>
      <c r="E18" s="66">
        <v>0.05187692705750448</v>
      </c>
      <c r="F18" s="65">
        <v>2019</v>
      </c>
      <c r="G18" s="67">
        <v>0.04515162357992665</v>
      </c>
      <c r="H18" s="68">
        <v>0.19167904903417532</v>
      </c>
      <c r="I18" s="69">
        <v>2437</v>
      </c>
      <c r="J18" s="70">
        <v>-0.0127205580631925</v>
      </c>
      <c r="K18" s="65">
        <v>8797</v>
      </c>
      <c r="L18" s="66">
        <v>0.04724794293939459</v>
      </c>
      <c r="M18" s="65">
        <v>8621</v>
      </c>
      <c r="N18" s="67">
        <v>0.04670072209793013</v>
      </c>
      <c r="O18" s="68">
        <v>0.020415265050458098</v>
      </c>
    </row>
    <row r="19" spans="2:15" ht="14.25" customHeight="1">
      <c r="B19" s="63">
        <v>9</v>
      </c>
      <c r="C19" s="64" t="s">
        <v>25</v>
      </c>
      <c r="D19" s="65">
        <v>2057</v>
      </c>
      <c r="E19" s="66">
        <v>0.044351969641432544</v>
      </c>
      <c r="F19" s="65">
        <v>1813</v>
      </c>
      <c r="G19" s="67">
        <v>0.04054477144646212</v>
      </c>
      <c r="H19" s="68">
        <v>0.13458356315499165</v>
      </c>
      <c r="I19" s="69">
        <v>2149</v>
      </c>
      <c r="J19" s="70">
        <v>-0.04281060958585392</v>
      </c>
      <c r="K19" s="65">
        <v>8541</v>
      </c>
      <c r="L19" s="66">
        <v>0.04587298859217565</v>
      </c>
      <c r="M19" s="65">
        <v>7879</v>
      </c>
      <c r="N19" s="67">
        <v>0.04268124224679173</v>
      </c>
      <c r="O19" s="68">
        <v>0.0840208148242163</v>
      </c>
    </row>
    <row r="20" spans="2:15" ht="14.25" customHeight="1">
      <c r="B20" s="71">
        <v>10</v>
      </c>
      <c r="C20" s="72" t="s">
        <v>34</v>
      </c>
      <c r="D20" s="73">
        <v>1637</v>
      </c>
      <c r="E20" s="74">
        <v>0.035296146963065184</v>
      </c>
      <c r="F20" s="73">
        <v>1475</v>
      </c>
      <c r="G20" s="75">
        <v>0.0329859558100009</v>
      </c>
      <c r="H20" s="76">
        <v>0.10983050847457632</v>
      </c>
      <c r="I20" s="77">
        <v>1669</v>
      </c>
      <c r="J20" s="78">
        <v>-0.019173157579388866</v>
      </c>
      <c r="K20" s="73">
        <v>6298</v>
      </c>
      <c r="L20" s="74">
        <v>0.03382602530775345</v>
      </c>
      <c r="M20" s="73">
        <v>5919</v>
      </c>
      <c r="N20" s="75">
        <v>0.032063748300388405</v>
      </c>
      <c r="O20" s="76">
        <v>0.06403108633215071</v>
      </c>
    </row>
    <row r="21" spans="2:15" ht="14.25" customHeight="1">
      <c r="B21" s="55">
        <v>11</v>
      </c>
      <c r="C21" s="56" t="s">
        <v>18</v>
      </c>
      <c r="D21" s="57">
        <v>1893</v>
      </c>
      <c r="E21" s="58">
        <v>0.040815886500355766</v>
      </c>
      <c r="F21" s="57">
        <v>1243</v>
      </c>
      <c r="G21" s="59">
        <v>0.0277976563198855</v>
      </c>
      <c r="H21" s="60">
        <v>0.5229283990345936</v>
      </c>
      <c r="I21" s="61">
        <v>1886</v>
      </c>
      <c r="J21" s="62">
        <v>0.003711558854718966</v>
      </c>
      <c r="K21" s="57">
        <v>6288</v>
      </c>
      <c r="L21" s="58">
        <v>0.03377231615356521</v>
      </c>
      <c r="M21" s="57">
        <v>4112</v>
      </c>
      <c r="N21" s="59">
        <v>0.02227506893245432</v>
      </c>
      <c r="O21" s="60">
        <v>0.5291828793774318</v>
      </c>
    </row>
    <row r="22" spans="2:15" ht="14.25" customHeight="1">
      <c r="B22" s="63">
        <v>12</v>
      </c>
      <c r="C22" s="64" t="s">
        <v>29</v>
      </c>
      <c r="D22" s="65">
        <v>1200</v>
      </c>
      <c r="E22" s="66">
        <v>0.025873779081049614</v>
      </c>
      <c r="F22" s="65">
        <v>1467</v>
      </c>
      <c r="G22" s="67">
        <v>0.032807048931031396</v>
      </c>
      <c r="H22" s="68">
        <v>-0.1820040899795501</v>
      </c>
      <c r="I22" s="69">
        <v>1287</v>
      </c>
      <c r="J22" s="70">
        <v>-0.06759906759906764</v>
      </c>
      <c r="K22" s="65">
        <v>5019</v>
      </c>
      <c r="L22" s="66">
        <v>0.026956624487077578</v>
      </c>
      <c r="M22" s="65">
        <v>5530</v>
      </c>
      <c r="N22" s="67">
        <v>0.029956500777352235</v>
      </c>
      <c r="O22" s="68">
        <v>-0.09240506329113929</v>
      </c>
    </row>
    <row r="23" spans="2:15" ht="14.25" customHeight="1">
      <c r="B23" s="63">
        <v>13</v>
      </c>
      <c r="C23" s="64" t="s">
        <v>28</v>
      </c>
      <c r="D23" s="65">
        <v>996</v>
      </c>
      <c r="E23" s="66">
        <v>0.02147523663727118</v>
      </c>
      <c r="F23" s="65">
        <v>1298</v>
      </c>
      <c r="G23" s="67">
        <v>0.029027641112800786</v>
      </c>
      <c r="H23" s="68">
        <v>-0.2326656394453005</v>
      </c>
      <c r="I23" s="69">
        <v>1287</v>
      </c>
      <c r="J23" s="70">
        <v>-0.2261072261072261</v>
      </c>
      <c r="K23" s="65">
        <v>4989</v>
      </c>
      <c r="L23" s="66">
        <v>0.02679549702451286</v>
      </c>
      <c r="M23" s="65">
        <v>4677</v>
      </c>
      <c r="N23" s="67">
        <v>0.025335724075167522</v>
      </c>
      <c r="O23" s="68">
        <v>0.06670942912123157</v>
      </c>
    </row>
    <row r="24" spans="2:15" ht="14.25" customHeight="1">
      <c r="B24" s="63">
        <v>14</v>
      </c>
      <c r="C24" s="64" t="s">
        <v>35</v>
      </c>
      <c r="D24" s="65">
        <v>958</v>
      </c>
      <c r="E24" s="66">
        <v>0.020655900299704606</v>
      </c>
      <c r="F24" s="65">
        <v>838</v>
      </c>
      <c r="G24" s="67">
        <v>0.018740495572054747</v>
      </c>
      <c r="H24" s="68">
        <v>0.1431980906921242</v>
      </c>
      <c r="I24" s="69">
        <v>1803</v>
      </c>
      <c r="J24" s="70">
        <v>-0.46866333887964506</v>
      </c>
      <c r="K24" s="65">
        <v>4688</v>
      </c>
      <c r="L24" s="66">
        <v>0.02517885148344684</v>
      </c>
      <c r="M24" s="65">
        <v>5516</v>
      </c>
      <c r="N24" s="67">
        <v>0.029880661534877926</v>
      </c>
      <c r="O24" s="68">
        <v>-0.15010877447425675</v>
      </c>
    </row>
    <row r="25" spans="2:15" ht="14.25" customHeight="1">
      <c r="B25" s="71">
        <v>15</v>
      </c>
      <c r="C25" s="72" t="s">
        <v>36</v>
      </c>
      <c r="D25" s="73">
        <v>1132</v>
      </c>
      <c r="E25" s="74">
        <v>0.0244075982664568</v>
      </c>
      <c r="F25" s="73">
        <v>939</v>
      </c>
      <c r="G25" s="75">
        <v>0.020999194919044638</v>
      </c>
      <c r="H25" s="76">
        <v>0.20553780617678385</v>
      </c>
      <c r="I25" s="77">
        <v>1552</v>
      </c>
      <c r="J25" s="78">
        <v>-0.27061855670103097</v>
      </c>
      <c r="K25" s="73">
        <v>4438</v>
      </c>
      <c r="L25" s="74">
        <v>0.023836122628740842</v>
      </c>
      <c r="M25" s="73">
        <v>4007</v>
      </c>
      <c r="N25" s="75">
        <v>0.021706274613897</v>
      </c>
      <c r="O25" s="76">
        <v>0.1075617669079112</v>
      </c>
    </row>
    <row r="26" spans="2:15" ht="14.25" customHeight="1">
      <c r="B26" s="55">
        <v>16</v>
      </c>
      <c r="C26" s="56" t="s">
        <v>50</v>
      </c>
      <c r="D26" s="57">
        <v>1273</v>
      </c>
      <c r="E26" s="58">
        <v>0.02744776730848013</v>
      </c>
      <c r="F26" s="57">
        <v>878</v>
      </c>
      <c r="G26" s="59">
        <v>0.019635029966902227</v>
      </c>
      <c r="H26" s="60">
        <v>0.44988610478359914</v>
      </c>
      <c r="I26" s="61">
        <v>1045</v>
      </c>
      <c r="J26" s="62">
        <v>0.21818181818181825</v>
      </c>
      <c r="K26" s="57">
        <v>4170</v>
      </c>
      <c r="L26" s="58">
        <v>0.022396717296496015</v>
      </c>
      <c r="M26" s="57">
        <v>3969</v>
      </c>
      <c r="N26" s="59">
        <v>0.021500425241466732</v>
      </c>
      <c r="O26" s="60">
        <v>0.05064247921390774</v>
      </c>
    </row>
    <row r="27" spans="2:15" ht="14.25" customHeight="1">
      <c r="B27" s="63">
        <v>17</v>
      </c>
      <c r="C27" s="64" t="s">
        <v>27</v>
      </c>
      <c r="D27" s="65">
        <v>831</v>
      </c>
      <c r="E27" s="66">
        <v>0.017917592013626856</v>
      </c>
      <c r="F27" s="65">
        <v>1494</v>
      </c>
      <c r="G27" s="67">
        <v>0.03341085964755345</v>
      </c>
      <c r="H27" s="68">
        <v>-0.4437751004016064</v>
      </c>
      <c r="I27" s="69">
        <v>1208</v>
      </c>
      <c r="J27" s="70">
        <v>-0.3120860927152318</v>
      </c>
      <c r="K27" s="65">
        <v>3814</v>
      </c>
      <c r="L27" s="66">
        <v>0.020484671407394676</v>
      </c>
      <c r="M27" s="65">
        <v>6153</v>
      </c>
      <c r="N27" s="67">
        <v>0.03333134706745901</v>
      </c>
      <c r="O27" s="68">
        <v>-0.38013976921826753</v>
      </c>
    </row>
    <row r="28" spans="2:15" ht="14.25" customHeight="1">
      <c r="B28" s="63">
        <v>18</v>
      </c>
      <c r="C28" s="64" t="s">
        <v>30</v>
      </c>
      <c r="D28" s="65">
        <v>915</v>
      </c>
      <c r="E28" s="66">
        <v>0.01972875654930033</v>
      </c>
      <c r="F28" s="65">
        <v>736</v>
      </c>
      <c r="G28" s="67">
        <v>0.016459432865193666</v>
      </c>
      <c r="H28" s="68">
        <v>0.24320652173913038</v>
      </c>
      <c r="I28" s="69">
        <v>1017</v>
      </c>
      <c r="J28" s="70">
        <v>-0.10029498525073743</v>
      </c>
      <c r="K28" s="65">
        <v>3744</v>
      </c>
      <c r="L28" s="66">
        <v>0.020108707328076996</v>
      </c>
      <c r="M28" s="65">
        <v>3699</v>
      </c>
      <c r="N28" s="67">
        <v>0.020037811279462192</v>
      </c>
      <c r="O28" s="68">
        <v>0.012165450121654597</v>
      </c>
    </row>
    <row r="29" spans="2:16" ht="14.25" customHeight="1">
      <c r="B29" s="63">
        <v>19</v>
      </c>
      <c r="C29" s="64" t="s">
        <v>56</v>
      </c>
      <c r="D29" s="65">
        <v>1050</v>
      </c>
      <c r="E29" s="66">
        <v>0.02263955669591841</v>
      </c>
      <c r="F29" s="65">
        <v>1348</v>
      </c>
      <c r="G29" s="67">
        <v>0.03014580910636014</v>
      </c>
      <c r="H29" s="68">
        <v>-0.22106824925816027</v>
      </c>
      <c r="I29" s="69">
        <v>1018</v>
      </c>
      <c r="J29" s="70">
        <v>0.03143418467583503</v>
      </c>
      <c r="K29" s="65">
        <v>3722</v>
      </c>
      <c r="L29" s="66">
        <v>0.01999054718886287</v>
      </c>
      <c r="M29" s="65">
        <v>4730</v>
      </c>
      <c r="N29" s="67">
        <v>0.025622829778820265</v>
      </c>
      <c r="O29" s="68">
        <v>-0.21310782241014803</v>
      </c>
      <c r="P29" s="54"/>
    </row>
    <row r="30" spans="2:16" ht="14.25" customHeight="1">
      <c r="B30" s="71">
        <v>20</v>
      </c>
      <c r="C30" s="72" t="s">
        <v>33</v>
      </c>
      <c r="D30" s="73">
        <v>1024</v>
      </c>
      <c r="E30" s="74">
        <v>0.022078958149162338</v>
      </c>
      <c r="F30" s="73">
        <v>916</v>
      </c>
      <c r="G30" s="75">
        <v>0.020484837642007335</v>
      </c>
      <c r="H30" s="76">
        <v>0.11790393013100431</v>
      </c>
      <c r="I30" s="77">
        <v>845</v>
      </c>
      <c r="J30" s="78">
        <v>0.21183431952662723</v>
      </c>
      <c r="K30" s="73">
        <v>3299</v>
      </c>
      <c r="L30" s="74">
        <v>0.017718649966700323</v>
      </c>
      <c r="M30" s="73">
        <v>3228</v>
      </c>
      <c r="N30" s="75">
        <v>0.017486362479076496</v>
      </c>
      <c r="O30" s="76">
        <v>0.02199504337050806</v>
      </c>
      <c r="P30" s="54"/>
    </row>
    <row r="31" spans="2:15" ht="14.25" customHeight="1">
      <c r="B31" s="129" t="s">
        <v>53</v>
      </c>
      <c r="C31" s="130"/>
      <c r="D31" s="26">
        <f>SUM(D11:D30)</f>
        <v>43250</v>
      </c>
      <c r="E31" s="4">
        <f>D31/D33</f>
        <v>0.9325341210461632</v>
      </c>
      <c r="F31" s="26">
        <f>SUM(F11:F30)</f>
        <v>41945</v>
      </c>
      <c r="G31" s="4">
        <f>F31/F33</f>
        <v>0.9380311297969407</v>
      </c>
      <c r="H31" s="7">
        <f>D31/F31-1</f>
        <v>0.03111217069972594</v>
      </c>
      <c r="I31" s="26">
        <f>SUM(I11:I30)</f>
        <v>46604</v>
      </c>
      <c r="J31" s="4">
        <f>D31/I31-1</f>
        <v>-0.07196807141017936</v>
      </c>
      <c r="K31" s="26">
        <f>SUM(K11:K30)</f>
        <v>174088</v>
      </c>
      <c r="L31" s="4">
        <f>K31/K33</f>
        <v>0.9350119234322298</v>
      </c>
      <c r="M31" s="26">
        <f>SUM(M11:M30)</f>
        <v>173798</v>
      </c>
      <c r="N31" s="4">
        <f>M31/M33</f>
        <v>0.941479190253574</v>
      </c>
      <c r="O31" s="7">
        <f>K31/M31-1</f>
        <v>0.0016686037814013233</v>
      </c>
    </row>
    <row r="32" spans="2:15" ht="14.25" customHeight="1">
      <c r="B32" s="129" t="s">
        <v>12</v>
      </c>
      <c r="C32" s="130"/>
      <c r="D32" s="3">
        <f>D33-SUM(D11:D30)</f>
        <v>3129</v>
      </c>
      <c r="E32" s="4">
        <f>D32/D33</f>
        <v>0.06746587895383686</v>
      </c>
      <c r="F32" s="5">
        <f>F33-SUM(F11:F30)</f>
        <v>2771</v>
      </c>
      <c r="G32" s="6">
        <f>F32/F33</f>
        <v>0.06196887020305931</v>
      </c>
      <c r="H32" s="7">
        <f>D32/F32-1</f>
        <v>0.12919523637675923</v>
      </c>
      <c r="I32" s="5">
        <f>I33-SUM(I11:I30)</f>
        <v>3514</v>
      </c>
      <c r="J32" s="8">
        <f>D32/I32-1</f>
        <v>-0.10956175298804782</v>
      </c>
      <c r="K32" s="3">
        <f>K33-SUM(K11:K30)</f>
        <v>12100</v>
      </c>
      <c r="L32" s="4">
        <f>K32/K33</f>
        <v>0.06498807656777021</v>
      </c>
      <c r="M32" s="3">
        <f>M33-SUM(M11:M30)</f>
        <v>10803</v>
      </c>
      <c r="N32" s="4">
        <f>M32/M33</f>
        <v>0.058520809746426074</v>
      </c>
      <c r="O32" s="7">
        <f>K32/M32-1</f>
        <v>0.12005924280292501</v>
      </c>
    </row>
    <row r="33" spans="2:17" ht="14.25" customHeight="1">
      <c r="B33" s="125" t="s">
        <v>13</v>
      </c>
      <c r="C33" s="126"/>
      <c r="D33" s="50">
        <v>46379</v>
      </c>
      <c r="E33" s="79">
        <v>1</v>
      </c>
      <c r="F33" s="50">
        <v>44716</v>
      </c>
      <c r="G33" s="80">
        <v>1</v>
      </c>
      <c r="H33" s="47">
        <v>0.03719026746578402</v>
      </c>
      <c r="I33" s="51">
        <v>50118</v>
      </c>
      <c r="J33" s="48">
        <v>-0.07460393471407478</v>
      </c>
      <c r="K33" s="50">
        <v>186188</v>
      </c>
      <c r="L33" s="79">
        <v>1</v>
      </c>
      <c r="M33" s="50">
        <v>184601</v>
      </c>
      <c r="N33" s="80">
        <v>0.9999999999999997</v>
      </c>
      <c r="O33" s="47">
        <v>0.00859691984333777</v>
      </c>
      <c r="P33" s="14"/>
      <c r="Q33" s="14"/>
    </row>
    <row r="34" ht="14.25" customHeight="1">
      <c r="B34" t="s">
        <v>113</v>
      </c>
    </row>
    <row r="35" ht="15">
      <c r="B35" s="9" t="s">
        <v>114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37" t="s">
        <v>136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1"/>
      <c r="N38" s="21"/>
      <c r="O38" s="137" t="s">
        <v>96</v>
      </c>
      <c r="P38" s="137"/>
      <c r="Q38" s="137"/>
      <c r="R38" s="137"/>
      <c r="S38" s="137"/>
      <c r="T38" s="137"/>
      <c r="U38" s="137"/>
      <c r="V38" s="137"/>
    </row>
    <row r="39" spans="2:22" ht="15">
      <c r="B39" s="138" t="s">
        <v>137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21"/>
      <c r="N39" s="21"/>
      <c r="O39" s="138" t="s">
        <v>97</v>
      </c>
      <c r="P39" s="138"/>
      <c r="Q39" s="138"/>
      <c r="R39" s="138"/>
      <c r="S39" s="138"/>
      <c r="T39" s="138"/>
      <c r="U39" s="138"/>
      <c r="V39" s="138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19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1" t="s">
        <v>0</v>
      </c>
      <c r="C41" s="141" t="s">
        <v>52</v>
      </c>
      <c r="D41" s="143" t="s">
        <v>124</v>
      </c>
      <c r="E41" s="144"/>
      <c r="F41" s="144"/>
      <c r="G41" s="144"/>
      <c r="H41" s="144"/>
      <c r="I41" s="145"/>
      <c r="J41" s="143" t="s">
        <v>116</v>
      </c>
      <c r="K41" s="144"/>
      <c r="L41" s="145"/>
      <c r="O41" s="141" t="s">
        <v>0</v>
      </c>
      <c r="P41" s="141" t="s">
        <v>52</v>
      </c>
      <c r="Q41" s="143" t="s">
        <v>125</v>
      </c>
      <c r="R41" s="144"/>
      <c r="S41" s="144"/>
      <c r="T41" s="144"/>
      <c r="U41" s="144"/>
      <c r="V41" s="145"/>
    </row>
    <row r="42" spans="2:22" ht="15" customHeight="1">
      <c r="B42" s="142"/>
      <c r="C42" s="142"/>
      <c r="D42" s="150" t="s">
        <v>126</v>
      </c>
      <c r="E42" s="151"/>
      <c r="F42" s="151"/>
      <c r="G42" s="151"/>
      <c r="H42" s="151"/>
      <c r="I42" s="152"/>
      <c r="J42" s="150" t="s">
        <v>117</v>
      </c>
      <c r="K42" s="151"/>
      <c r="L42" s="152"/>
      <c r="O42" s="142"/>
      <c r="P42" s="142"/>
      <c r="Q42" s="150" t="s">
        <v>127</v>
      </c>
      <c r="R42" s="151"/>
      <c r="S42" s="151"/>
      <c r="T42" s="151"/>
      <c r="U42" s="151"/>
      <c r="V42" s="152"/>
    </row>
    <row r="43" spans="2:22" ht="15" customHeight="1">
      <c r="B43" s="142"/>
      <c r="C43" s="142"/>
      <c r="D43" s="146">
        <v>2019</v>
      </c>
      <c r="E43" s="147"/>
      <c r="F43" s="156">
        <v>2018</v>
      </c>
      <c r="G43" s="147"/>
      <c r="H43" s="131" t="s">
        <v>5</v>
      </c>
      <c r="I43" s="127" t="s">
        <v>61</v>
      </c>
      <c r="J43" s="161">
        <v>2019</v>
      </c>
      <c r="K43" s="128" t="s">
        <v>128</v>
      </c>
      <c r="L43" s="127" t="s">
        <v>131</v>
      </c>
      <c r="O43" s="142"/>
      <c r="P43" s="142"/>
      <c r="Q43" s="146">
        <v>2019</v>
      </c>
      <c r="R43" s="147"/>
      <c r="S43" s="146">
        <v>2018</v>
      </c>
      <c r="T43" s="147"/>
      <c r="U43" s="131" t="s">
        <v>5</v>
      </c>
      <c r="V43" s="139" t="s">
        <v>67</v>
      </c>
    </row>
    <row r="44" spans="2:22" ht="15">
      <c r="B44" s="135" t="s">
        <v>6</v>
      </c>
      <c r="C44" s="135" t="s">
        <v>52</v>
      </c>
      <c r="D44" s="148"/>
      <c r="E44" s="149"/>
      <c r="F44" s="157"/>
      <c r="G44" s="149"/>
      <c r="H44" s="132"/>
      <c r="I44" s="128"/>
      <c r="J44" s="161"/>
      <c r="K44" s="128"/>
      <c r="L44" s="128"/>
      <c r="O44" s="135" t="s">
        <v>6</v>
      </c>
      <c r="P44" s="135" t="s">
        <v>52</v>
      </c>
      <c r="Q44" s="148"/>
      <c r="R44" s="149"/>
      <c r="S44" s="148"/>
      <c r="T44" s="149"/>
      <c r="U44" s="132"/>
      <c r="V44" s="140"/>
    </row>
    <row r="45" spans="2:22" ht="15" customHeight="1">
      <c r="B45" s="135"/>
      <c r="C45" s="135"/>
      <c r="D45" s="115" t="s">
        <v>8</v>
      </c>
      <c r="E45" s="83" t="s">
        <v>2</v>
      </c>
      <c r="F45" s="115" t="s">
        <v>8</v>
      </c>
      <c r="G45" s="83" t="s">
        <v>2</v>
      </c>
      <c r="H45" s="133" t="s">
        <v>9</v>
      </c>
      <c r="I45" s="133" t="s">
        <v>62</v>
      </c>
      <c r="J45" s="84" t="s">
        <v>8</v>
      </c>
      <c r="K45" s="162" t="s">
        <v>129</v>
      </c>
      <c r="L45" s="162" t="s">
        <v>132</v>
      </c>
      <c r="O45" s="135"/>
      <c r="P45" s="135"/>
      <c r="Q45" s="115" t="s">
        <v>8</v>
      </c>
      <c r="R45" s="83" t="s">
        <v>2</v>
      </c>
      <c r="S45" s="115" t="s">
        <v>8</v>
      </c>
      <c r="T45" s="83" t="s">
        <v>2</v>
      </c>
      <c r="U45" s="133" t="s">
        <v>9</v>
      </c>
      <c r="V45" s="123" t="s">
        <v>68</v>
      </c>
    </row>
    <row r="46" spans="2:22" ht="15" customHeight="1">
      <c r="B46" s="136"/>
      <c r="C46" s="136"/>
      <c r="D46" s="113" t="s">
        <v>10</v>
      </c>
      <c r="E46" s="46" t="s">
        <v>11</v>
      </c>
      <c r="F46" s="113" t="s">
        <v>10</v>
      </c>
      <c r="G46" s="46" t="s">
        <v>11</v>
      </c>
      <c r="H46" s="164"/>
      <c r="I46" s="164"/>
      <c r="J46" s="113" t="s">
        <v>10</v>
      </c>
      <c r="K46" s="163"/>
      <c r="L46" s="163"/>
      <c r="O46" s="136"/>
      <c r="P46" s="136"/>
      <c r="Q46" s="113" t="s">
        <v>10</v>
      </c>
      <c r="R46" s="46" t="s">
        <v>11</v>
      </c>
      <c r="S46" s="113" t="s">
        <v>10</v>
      </c>
      <c r="T46" s="46" t="s">
        <v>11</v>
      </c>
      <c r="U46" s="134"/>
      <c r="V46" s="124"/>
    </row>
    <row r="47" spans="2:22" ht="15">
      <c r="B47" s="55">
        <v>1</v>
      </c>
      <c r="C47" s="85" t="s">
        <v>39</v>
      </c>
      <c r="D47" s="57">
        <v>1689</v>
      </c>
      <c r="E47" s="62">
        <v>0.03641734405657733</v>
      </c>
      <c r="F47" s="57">
        <v>1581</v>
      </c>
      <c r="G47" s="62">
        <v>0.035356471956346724</v>
      </c>
      <c r="H47" s="86">
        <v>0.06831119544592035</v>
      </c>
      <c r="I47" s="87">
        <v>0</v>
      </c>
      <c r="J47" s="57">
        <v>1666</v>
      </c>
      <c r="K47" s="88">
        <v>0.013805522208883536</v>
      </c>
      <c r="L47" s="89">
        <v>2</v>
      </c>
      <c r="O47" s="55">
        <v>1</v>
      </c>
      <c r="P47" s="85" t="s">
        <v>39</v>
      </c>
      <c r="Q47" s="57">
        <v>6917</v>
      </c>
      <c r="R47" s="62">
        <v>0.0371506219520055</v>
      </c>
      <c r="S47" s="57">
        <v>7266</v>
      </c>
      <c r="T47" s="62">
        <v>0.03936056684416661</v>
      </c>
      <c r="U47" s="60">
        <v>-0.04803192953481972</v>
      </c>
      <c r="V47" s="89">
        <v>0</v>
      </c>
    </row>
    <row r="48" spans="2:22" ht="15" customHeight="1">
      <c r="B48" s="90">
        <v>2</v>
      </c>
      <c r="C48" s="91" t="s">
        <v>64</v>
      </c>
      <c r="D48" s="65">
        <v>1639</v>
      </c>
      <c r="E48" s="70">
        <v>0.035339269928200266</v>
      </c>
      <c r="F48" s="65">
        <v>858</v>
      </c>
      <c r="G48" s="70">
        <v>0.019187762769478485</v>
      </c>
      <c r="H48" s="92">
        <v>0.9102564102564104</v>
      </c>
      <c r="I48" s="93">
        <v>7</v>
      </c>
      <c r="J48" s="65">
        <v>1062</v>
      </c>
      <c r="K48" s="94">
        <v>0.5433145009416196</v>
      </c>
      <c r="L48" s="95">
        <v>5</v>
      </c>
      <c r="O48" s="90">
        <v>2</v>
      </c>
      <c r="P48" s="91" t="s">
        <v>42</v>
      </c>
      <c r="Q48" s="65">
        <v>6495</v>
      </c>
      <c r="R48" s="70">
        <v>0.03488409564526178</v>
      </c>
      <c r="S48" s="65">
        <v>7106</v>
      </c>
      <c r="T48" s="70">
        <v>0.03849383264446021</v>
      </c>
      <c r="U48" s="68">
        <v>-0.08598367576695753</v>
      </c>
      <c r="V48" s="95">
        <v>0</v>
      </c>
    </row>
    <row r="49" spans="2:22" ht="15" customHeight="1">
      <c r="B49" s="90">
        <v>3</v>
      </c>
      <c r="C49" s="91" t="s">
        <v>42</v>
      </c>
      <c r="D49" s="65">
        <v>1551</v>
      </c>
      <c r="E49" s="70">
        <v>0.033441859462256626</v>
      </c>
      <c r="F49" s="65">
        <v>1483</v>
      </c>
      <c r="G49" s="70">
        <v>0.03316486268897039</v>
      </c>
      <c r="H49" s="92">
        <v>0.04585300067430875</v>
      </c>
      <c r="I49" s="93">
        <v>-1</v>
      </c>
      <c r="J49" s="65">
        <v>1667</v>
      </c>
      <c r="K49" s="94">
        <v>-0.06958608278344336</v>
      </c>
      <c r="L49" s="95">
        <v>-1</v>
      </c>
      <c r="O49" s="90">
        <v>3</v>
      </c>
      <c r="P49" s="91" t="s">
        <v>46</v>
      </c>
      <c r="Q49" s="65">
        <v>5458</v>
      </c>
      <c r="R49" s="70">
        <v>0.029314456355941307</v>
      </c>
      <c r="S49" s="65">
        <v>5735</v>
      </c>
      <c r="T49" s="70">
        <v>0.03106700397072605</v>
      </c>
      <c r="U49" s="68">
        <v>-0.048299912816041846</v>
      </c>
      <c r="V49" s="95">
        <v>0</v>
      </c>
    </row>
    <row r="50" spans="2:22" ht="15">
      <c r="B50" s="90">
        <v>4</v>
      </c>
      <c r="C50" s="91" t="s">
        <v>45</v>
      </c>
      <c r="D50" s="65">
        <v>1245</v>
      </c>
      <c r="E50" s="70">
        <v>0.026844045796588972</v>
      </c>
      <c r="F50" s="65">
        <v>835</v>
      </c>
      <c r="G50" s="70">
        <v>0.018673405492441186</v>
      </c>
      <c r="H50" s="92">
        <v>0.4910179640718564</v>
      </c>
      <c r="I50" s="93">
        <v>6</v>
      </c>
      <c r="J50" s="65">
        <v>1712</v>
      </c>
      <c r="K50" s="94">
        <v>-0.27278037383177567</v>
      </c>
      <c r="L50" s="95">
        <v>-3</v>
      </c>
      <c r="O50" s="90">
        <v>4</v>
      </c>
      <c r="P50" s="91" t="s">
        <v>45</v>
      </c>
      <c r="Q50" s="65">
        <v>4936</v>
      </c>
      <c r="R50" s="70">
        <v>0.026510838507315188</v>
      </c>
      <c r="S50" s="65">
        <v>3178</v>
      </c>
      <c r="T50" s="70">
        <v>0.017215508041668246</v>
      </c>
      <c r="U50" s="68">
        <v>0.553178099433606</v>
      </c>
      <c r="V50" s="95">
        <v>6</v>
      </c>
    </row>
    <row r="51" spans="2:22" ht="15" customHeight="1">
      <c r="B51" s="90">
        <v>5</v>
      </c>
      <c r="C51" s="96" t="s">
        <v>44</v>
      </c>
      <c r="D51" s="73">
        <v>1127</v>
      </c>
      <c r="E51" s="78">
        <v>0.024299790853619094</v>
      </c>
      <c r="F51" s="73">
        <v>1105</v>
      </c>
      <c r="G51" s="78">
        <v>0.024711512657661687</v>
      </c>
      <c r="H51" s="97">
        <v>0.019909502262443368</v>
      </c>
      <c r="I51" s="98">
        <v>2</v>
      </c>
      <c r="J51" s="73">
        <v>1337</v>
      </c>
      <c r="K51" s="99">
        <v>-0.15706806282722519</v>
      </c>
      <c r="L51" s="100">
        <v>0</v>
      </c>
      <c r="O51" s="90">
        <v>5</v>
      </c>
      <c r="P51" s="96" t="s">
        <v>44</v>
      </c>
      <c r="Q51" s="73">
        <v>4829</v>
      </c>
      <c r="R51" s="78">
        <v>0.02593615055750102</v>
      </c>
      <c r="S51" s="73">
        <v>5196</v>
      </c>
      <c r="T51" s="78">
        <v>0.02814719313546514</v>
      </c>
      <c r="U51" s="76">
        <v>-0.07063125481139343</v>
      </c>
      <c r="V51" s="100">
        <v>0</v>
      </c>
    </row>
    <row r="52" spans="2:22" ht="15">
      <c r="B52" s="101">
        <v>6</v>
      </c>
      <c r="C52" s="85" t="s">
        <v>46</v>
      </c>
      <c r="D52" s="57">
        <v>1115</v>
      </c>
      <c r="E52" s="62">
        <v>0.0240410530628086</v>
      </c>
      <c r="F52" s="57">
        <v>1240</v>
      </c>
      <c r="G52" s="62">
        <v>0.02773056624027194</v>
      </c>
      <c r="H52" s="86">
        <v>-0.10080645161290325</v>
      </c>
      <c r="I52" s="87">
        <v>-2</v>
      </c>
      <c r="J52" s="57">
        <v>1364</v>
      </c>
      <c r="K52" s="88">
        <v>-0.1825513196480938</v>
      </c>
      <c r="L52" s="89">
        <v>-2</v>
      </c>
      <c r="O52" s="101">
        <v>6</v>
      </c>
      <c r="P52" s="85" t="s">
        <v>41</v>
      </c>
      <c r="Q52" s="57">
        <v>4662</v>
      </c>
      <c r="R52" s="62">
        <v>0.025039207682557414</v>
      </c>
      <c r="S52" s="57">
        <v>5547</v>
      </c>
      <c r="T52" s="62">
        <v>0.03004859128607104</v>
      </c>
      <c r="U52" s="60">
        <v>-0.15954570037858307</v>
      </c>
      <c r="V52" s="89">
        <v>-2</v>
      </c>
    </row>
    <row r="53" spans="2:22" ht="15">
      <c r="B53" s="90">
        <v>7</v>
      </c>
      <c r="C53" s="91" t="s">
        <v>41</v>
      </c>
      <c r="D53" s="65">
        <v>1021</v>
      </c>
      <c r="E53" s="70">
        <v>0.022014273701459714</v>
      </c>
      <c r="F53" s="65">
        <v>1334</v>
      </c>
      <c r="G53" s="70">
        <v>0.029832722068163522</v>
      </c>
      <c r="H53" s="92">
        <v>-0.23463268365817092</v>
      </c>
      <c r="I53" s="93">
        <v>-4</v>
      </c>
      <c r="J53" s="65">
        <v>1222</v>
      </c>
      <c r="K53" s="94">
        <v>-0.16448445171849424</v>
      </c>
      <c r="L53" s="95">
        <v>-1</v>
      </c>
      <c r="O53" s="90">
        <v>7</v>
      </c>
      <c r="P53" s="91" t="s">
        <v>64</v>
      </c>
      <c r="Q53" s="65">
        <v>3952</v>
      </c>
      <c r="R53" s="70">
        <v>0.021225857735192387</v>
      </c>
      <c r="S53" s="65">
        <v>2621</v>
      </c>
      <c r="T53" s="70">
        <v>0.014198189608940363</v>
      </c>
      <c r="U53" s="68">
        <v>0.5078214421976346</v>
      </c>
      <c r="V53" s="95">
        <v>10</v>
      </c>
    </row>
    <row r="54" spans="2:22" ht="15">
      <c r="B54" s="90">
        <v>8</v>
      </c>
      <c r="C54" s="91" t="s">
        <v>54</v>
      </c>
      <c r="D54" s="65">
        <v>896</v>
      </c>
      <c r="E54" s="70">
        <v>0.019319088380517043</v>
      </c>
      <c r="F54" s="65">
        <v>741</v>
      </c>
      <c r="G54" s="70">
        <v>0.016571249664549603</v>
      </c>
      <c r="H54" s="92">
        <v>0.20917678812415663</v>
      </c>
      <c r="I54" s="93">
        <v>5</v>
      </c>
      <c r="J54" s="65">
        <v>804</v>
      </c>
      <c r="K54" s="94">
        <v>0.11442786069651745</v>
      </c>
      <c r="L54" s="95">
        <v>2</v>
      </c>
      <c r="O54" s="90">
        <v>8</v>
      </c>
      <c r="P54" s="91" t="s">
        <v>40</v>
      </c>
      <c r="Q54" s="65">
        <v>3639</v>
      </c>
      <c r="R54" s="70">
        <v>0.01954476120910048</v>
      </c>
      <c r="S54" s="65">
        <v>4273</v>
      </c>
      <c r="T54" s="70">
        <v>0.023147220220908878</v>
      </c>
      <c r="U54" s="68">
        <v>-0.14837350807395278</v>
      </c>
      <c r="V54" s="95">
        <v>-2</v>
      </c>
    </row>
    <row r="55" spans="2:22" ht="15">
      <c r="B55" s="90">
        <v>9</v>
      </c>
      <c r="C55" s="91" t="s">
        <v>48</v>
      </c>
      <c r="D55" s="65">
        <v>858</v>
      </c>
      <c r="E55" s="70">
        <v>0.018499752042950474</v>
      </c>
      <c r="F55" s="65">
        <v>1214</v>
      </c>
      <c r="G55" s="70">
        <v>0.027149118883621075</v>
      </c>
      <c r="H55" s="92">
        <v>-0.2932454695222405</v>
      </c>
      <c r="I55" s="93">
        <v>-4</v>
      </c>
      <c r="J55" s="65">
        <v>750</v>
      </c>
      <c r="K55" s="94">
        <v>0.1439999999999999</v>
      </c>
      <c r="L55" s="95">
        <v>4</v>
      </c>
      <c r="O55" s="90">
        <v>9</v>
      </c>
      <c r="P55" s="91" t="s">
        <v>48</v>
      </c>
      <c r="Q55" s="65">
        <v>3598</v>
      </c>
      <c r="R55" s="70">
        <v>0.019324553676928695</v>
      </c>
      <c r="S55" s="65">
        <v>4091</v>
      </c>
      <c r="T55" s="70">
        <v>0.022161310068742855</v>
      </c>
      <c r="U55" s="68">
        <v>-0.12050843314593007</v>
      </c>
      <c r="V55" s="95">
        <v>-2</v>
      </c>
    </row>
    <row r="56" spans="2:22" ht="15">
      <c r="B56" s="102">
        <v>10</v>
      </c>
      <c r="C56" s="96" t="s">
        <v>80</v>
      </c>
      <c r="D56" s="73">
        <v>776</v>
      </c>
      <c r="E56" s="78">
        <v>0.016731710472412082</v>
      </c>
      <c r="F56" s="73">
        <v>681</v>
      </c>
      <c r="G56" s="78">
        <v>0.015229448072278379</v>
      </c>
      <c r="H56" s="97">
        <v>0.13950073421439058</v>
      </c>
      <c r="I56" s="98">
        <v>6</v>
      </c>
      <c r="J56" s="73">
        <v>782</v>
      </c>
      <c r="K56" s="99">
        <v>-0.007672634271099765</v>
      </c>
      <c r="L56" s="100">
        <v>1</v>
      </c>
      <c r="O56" s="102">
        <v>10</v>
      </c>
      <c r="P56" s="96" t="s">
        <v>54</v>
      </c>
      <c r="Q56" s="73">
        <v>3502</v>
      </c>
      <c r="R56" s="78">
        <v>0.018808945796721592</v>
      </c>
      <c r="S56" s="73">
        <v>3443</v>
      </c>
      <c r="T56" s="78">
        <v>0.01865103655993196</v>
      </c>
      <c r="U56" s="76">
        <v>0.017136218414173676</v>
      </c>
      <c r="V56" s="100">
        <v>-1</v>
      </c>
    </row>
    <row r="57" spans="2:22" ht="15">
      <c r="B57" s="101">
        <v>11</v>
      </c>
      <c r="C57" s="85" t="s">
        <v>47</v>
      </c>
      <c r="D57" s="57">
        <v>707</v>
      </c>
      <c r="E57" s="62">
        <v>0.01524396817525173</v>
      </c>
      <c r="F57" s="57">
        <v>504</v>
      </c>
      <c r="G57" s="62">
        <v>0.011271133375078271</v>
      </c>
      <c r="H57" s="86">
        <v>0.4027777777777777</v>
      </c>
      <c r="I57" s="87">
        <v>10</v>
      </c>
      <c r="J57" s="57">
        <v>707</v>
      </c>
      <c r="K57" s="88">
        <v>0</v>
      </c>
      <c r="L57" s="89">
        <v>6</v>
      </c>
      <c r="O57" s="101">
        <v>11</v>
      </c>
      <c r="P57" s="85" t="s">
        <v>70</v>
      </c>
      <c r="Q57" s="57">
        <v>3318</v>
      </c>
      <c r="R57" s="62">
        <v>0.01782069735965798</v>
      </c>
      <c r="S57" s="57">
        <v>3075</v>
      </c>
      <c r="T57" s="62">
        <v>0.016657547900607257</v>
      </c>
      <c r="U57" s="60">
        <v>0.07902439024390251</v>
      </c>
      <c r="V57" s="89">
        <v>0</v>
      </c>
    </row>
    <row r="58" spans="2:22" ht="15">
      <c r="B58" s="90">
        <v>12</v>
      </c>
      <c r="C58" s="91" t="s">
        <v>101</v>
      </c>
      <c r="D58" s="65">
        <v>672</v>
      </c>
      <c r="E58" s="70">
        <v>0.014489316285387783</v>
      </c>
      <c r="F58" s="65">
        <v>308</v>
      </c>
      <c r="G58" s="70">
        <v>0.0068879148403256105</v>
      </c>
      <c r="H58" s="92">
        <v>1.1818181818181817</v>
      </c>
      <c r="I58" s="93">
        <v>29</v>
      </c>
      <c r="J58" s="65">
        <v>721</v>
      </c>
      <c r="K58" s="94">
        <v>-0.06796116504854366</v>
      </c>
      <c r="L58" s="95">
        <v>4</v>
      </c>
      <c r="O58" s="90">
        <v>12</v>
      </c>
      <c r="P58" s="91" t="s">
        <v>66</v>
      </c>
      <c r="Q58" s="65">
        <v>3051</v>
      </c>
      <c r="R58" s="70">
        <v>0.016386662942831975</v>
      </c>
      <c r="S58" s="65">
        <v>2668</v>
      </c>
      <c r="T58" s="70">
        <v>0.014452792780104116</v>
      </c>
      <c r="U58" s="68">
        <v>0.1435532233883059</v>
      </c>
      <c r="V58" s="95">
        <v>3</v>
      </c>
    </row>
    <row r="59" spans="2:22" ht="15">
      <c r="B59" s="90">
        <v>13</v>
      </c>
      <c r="C59" s="91" t="s">
        <v>85</v>
      </c>
      <c r="D59" s="65">
        <v>643</v>
      </c>
      <c r="E59" s="70">
        <v>0.013864033290929084</v>
      </c>
      <c r="F59" s="65">
        <v>736</v>
      </c>
      <c r="G59" s="70">
        <v>0.016459432865193666</v>
      </c>
      <c r="H59" s="92">
        <v>-0.12635869565217395</v>
      </c>
      <c r="I59" s="93">
        <v>1</v>
      </c>
      <c r="J59" s="65">
        <v>733</v>
      </c>
      <c r="K59" s="94">
        <v>-0.12278308321964526</v>
      </c>
      <c r="L59" s="95">
        <v>1</v>
      </c>
      <c r="O59" s="90">
        <v>13</v>
      </c>
      <c r="P59" s="91" t="s">
        <v>85</v>
      </c>
      <c r="Q59" s="65">
        <v>2978</v>
      </c>
      <c r="R59" s="70">
        <v>0.015994586117257827</v>
      </c>
      <c r="S59" s="65">
        <v>2293</v>
      </c>
      <c r="T59" s="70">
        <v>0.012421384499542255</v>
      </c>
      <c r="U59" s="68">
        <v>0.2987352812908852</v>
      </c>
      <c r="V59" s="95">
        <v>7</v>
      </c>
    </row>
    <row r="60" spans="2:22" ht="15">
      <c r="B60" s="90">
        <v>14</v>
      </c>
      <c r="C60" s="91" t="s">
        <v>43</v>
      </c>
      <c r="D60" s="65">
        <v>611</v>
      </c>
      <c r="E60" s="70">
        <v>0.013174065848767761</v>
      </c>
      <c r="F60" s="65">
        <v>795</v>
      </c>
      <c r="G60" s="70">
        <v>0.017778871097593702</v>
      </c>
      <c r="H60" s="92">
        <v>-0.2314465408805031</v>
      </c>
      <c r="I60" s="93">
        <v>-2</v>
      </c>
      <c r="J60" s="65">
        <v>679</v>
      </c>
      <c r="K60" s="94">
        <v>-0.10014727540500734</v>
      </c>
      <c r="L60" s="95">
        <v>6</v>
      </c>
      <c r="O60" s="90">
        <v>14</v>
      </c>
      <c r="P60" s="91" t="s">
        <v>47</v>
      </c>
      <c r="Q60" s="65">
        <v>2970</v>
      </c>
      <c r="R60" s="70">
        <v>0.015951618793907232</v>
      </c>
      <c r="S60" s="65">
        <v>3028</v>
      </c>
      <c r="T60" s="70">
        <v>0.0164029447294435</v>
      </c>
      <c r="U60" s="68">
        <v>-0.01915455746367234</v>
      </c>
      <c r="V60" s="95">
        <v>-2</v>
      </c>
    </row>
    <row r="61" spans="2:22" ht="15">
      <c r="B61" s="102">
        <v>15</v>
      </c>
      <c r="C61" s="96" t="s">
        <v>104</v>
      </c>
      <c r="D61" s="73">
        <v>607</v>
      </c>
      <c r="E61" s="78">
        <v>0.013087819918497596</v>
      </c>
      <c r="F61" s="73">
        <v>571</v>
      </c>
      <c r="G61" s="78">
        <v>0.012769478486447805</v>
      </c>
      <c r="H61" s="97">
        <v>0.06304728546409799</v>
      </c>
      <c r="I61" s="98">
        <v>4</v>
      </c>
      <c r="J61" s="73">
        <v>663</v>
      </c>
      <c r="K61" s="99">
        <v>-0.08446455505279038</v>
      </c>
      <c r="L61" s="100">
        <v>7</v>
      </c>
      <c r="O61" s="102">
        <v>15</v>
      </c>
      <c r="P61" s="96" t="s">
        <v>80</v>
      </c>
      <c r="Q61" s="73">
        <v>2930</v>
      </c>
      <c r="R61" s="78">
        <v>0.015736782177154275</v>
      </c>
      <c r="S61" s="73">
        <v>2649</v>
      </c>
      <c r="T61" s="78">
        <v>0.014349868093888982</v>
      </c>
      <c r="U61" s="76">
        <v>0.10607776519441292</v>
      </c>
      <c r="V61" s="100">
        <v>1</v>
      </c>
    </row>
    <row r="62" spans="2:22" ht="15">
      <c r="B62" s="101">
        <v>16</v>
      </c>
      <c r="C62" s="85" t="s">
        <v>81</v>
      </c>
      <c r="D62" s="57">
        <v>606</v>
      </c>
      <c r="E62" s="62">
        <v>0.013066258435930055</v>
      </c>
      <c r="F62" s="57">
        <v>440</v>
      </c>
      <c r="G62" s="62">
        <v>0.009839878343322301</v>
      </c>
      <c r="H62" s="86">
        <v>0.3772727272727272</v>
      </c>
      <c r="I62" s="87">
        <v>10</v>
      </c>
      <c r="J62" s="57">
        <v>626</v>
      </c>
      <c r="K62" s="88">
        <v>-0.03194888178913735</v>
      </c>
      <c r="L62" s="89">
        <v>7</v>
      </c>
      <c r="O62" s="101">
        <v>16</v>
      </c>
      <c r="P62" s="85" t="s">
        <v>55</v>
      </c>
      <c r="Q62" s="57">
        <v>2614</v>
      </c>
      <c r="R62" s="62">
        <v>0.014039572904805895</v>
      </c>
      <c r="S62" s="57">
        <v>2953</v>
      </c>
      <c r="T62" s="62">
        <v>0.01599666307333113</v>
      </c>
      <c r="U62" s="60">
        <v>-0.11479850998984087</v>
      </c>
      <c r="V62" s="89">
        <v>-3</v>
      </c>
    </row>
    <row r="63" spans="2:22" ht="15">
      <c r="B63" s="90">
        <v>17</v>
      </c>
      <c r="C63" s="91" t="s">
        <v>70</v>
      </c>
      <c r="D63" s="65">
        <v>600</v>
      </c>
      <c r="E63" s="70">
        <v>0.012936889540524807</v>
      </c>
      <c r="F63" s="65">
        <v>885</v>
      </c>
      <c r="G63" s="70">
        <v>0.019791573486000538</v>
      </c>
      <c r="H63" s="92">
        <v>-0.3220338983050848</v>
      </c>
      <c r="I63" s="93">
        <v>-9</v>
      </c>
      <c r="J63" s="65">
        <v>839</v>
      </c>
      <c r="K63" s="94">
        <v>-0.28486293206197855</v>
      </c>
      <c r="L63" s="95">
        <v>-8</v>
      </c>
      <c r="O63" s="90">
        <v>17</v>
      </c>
      <c r="P63" s="91" t="s">
        <v>81</v>
      </c>
      <c r="Q63" s="65">
        <v>2607</v>
      </c>
      <c r="R63" s="70">
        <v>0.014001976496874128</v>
      </c>
      <c r="S63" s="65">
        <v>2085</v>
      </c>
      <c r="T63" s="70">
        <v>0.011294630039923944</v>
      </c>
      <c r="U63" s="68">
        <v>0.2503597122302159</v>
      </c>
      <c r="V63" s="95">
        <v>5</v>
      </c>
    </row>
    <row r="64" spans="2:22" ht="15">
      <c r="B64" s="90">
        <v>18</v>
      </c>
      <c r="C64" s="91" t="s">
        <v>66</v>
      </c>
      <c r="D64" s="65">
        <v>594</v>
      </c>
      <c r="E64" s="70">
        <v>0.012807520645119558</v>
      </c>
      <c r="F64" s="65">
        <v>593</v>
      </c>
      <c r="G64" s="70">
        <v>0.013261472403613918</v>
      </c>
      <c r="H64" s="92">
        <v>0.001686340640809414</v>
      </c>
      <c r="I64" s="93">
        <v>0</v>
      </c>
      <c r="J64" s="65">
        <v>732</v>
      </c>
      <c r="K64" s="94">
        <v>-0.1885245901639344</v>
      </c>
      <c r="L64" s="95">
        <v>-3</v>
      </c>
      <c r="O64" s="90">
        <v>18</v>
      </c>
      <c r="P64" s="91" t="s">
        <v>49</v>
      </c>
      <c r="Q64" s="65">
        <v>2585</v>
      </c>
      <c r="R64" s="70">
        <v>0.013883816357659999</v>
      </c>
      <c r="S64" s="65">
        <v>2297</v>
      </c>
      <c r="T64" s="70">
        <v>0.012443052854534916</v>
      </c>
      <c r="U64" s="68">
        <v>0.12538093164997832</v>
      </c>
      <c r="V64" s="95">
        <v>1</v>
      </c>
    </row>
    <row r="65" spans="2:22" ht="15">
      <c r="B65" s="90">
        <v>19</v>
      </c>
      <c r="C65" s="91" t="s">
        <v>57</v>
      </c>
      <c r="D65" s="65">
        <v>586</v>
      </c>
      <c r="E65" s="70">
        <v>0.012635028784579228</v>
      </c>
      <c r="F65" s="65">
        <v>796</v>
      </c>
      <c r="G65" s="70">
        <v>0.017801234457464888</v>
      </c>
      <c r="H65" s="92">
        <v>-0.2638190954773869</v>
      </c>
      <c r="I65" s="93">
        <v>-8</v>
      </c>
      <c r="J65" s="65">
        <v>764</v>
      </c>
      <c r="K65" s="94">
        <v>-0.23298429319371727</v>
      </c>
      <c r="L65" s="95">
        <v>-7</v>
      </c>
      <c r="O65" s="90">
        <v>19</v>
      </c>
      <c r="P65" s="91" t="s">
        <v>43</v>
      </c>
      <c r="Q65" s="65">
        <v>2483</v>
      </c>
      <c r="R65" s="70">
        <v>0.013335982984939954</v>
      </c>
      <c r="S65" s="65">
        <v>2860</v>
      </c>
      <c r="T65" s="70">
        <v>0.01549287381975179</v>
      </c>
      <c r="U65" s="68">
        <v>-0.13181818181818183</v>
      </c>
      <c r="V65" s="95">
        <v>-5</v>
      </c>
    </row>
    <row r="66" spans="2:22" ht="15">
      <c r="B66" s="102">
        <v>20</v>
      </c>
      <c r="C66" s="96" t="s">
        <v>100</v>
      </c>
      <c r="D66" s="73">
        <v>561</v>
      </c>
      <c r="E66" s="78">
        <v>0.012095991720390694</v>
      </c>
      <c r="F66" s="73">
        <v>336</v>
      </c>
      <c r="G66" s="78">
        <v>0.007514088916718848</v>
      </c>
      <c r="H66" s="97">
        <v>0.6696428571428572</v>
      </c>
      <c r="I66" s="98">
        <v>16</v>
      </c>
      <c r="J66" s="73">
        <v>671</v>
      </c>
      <c r="K66" s="99">
        <v>-0.16393442622950816</v>
      </c>
      <c r="L66" s="100">
        <v>1</v>
      </c>
      <c r="O66" s="102">
        <v>20</v>
      </c>
      <c r="P66" s="96" t="s">
        <v>57</v>
      </c>
      <c r="Q66" s="73">
        <v>2439</v>
      </c>
      <c r="R66" s="78">
        <v>0.013099662706511698</v>
      </c>
      <c r="S66" s="73">
        <v>3562</v>
      </c>
      <c r="T66" s="78">
        <v>0.01929567012096359</v>
      </c>
      <c r="U66" s="76">
        <v>-0.31527231892195395</v>
      </c>
      <c r="V66" s="100">
        <v>-12</v>
      </c>
    </row>
    <row r="67" spans="2:22" ht="15">
      <c r="B67" s="129" t="s">
        <v>53</v>
      </c>
      <c r="C67" s="130"/>
      <c r="D67" s="26">
        <f>SUM(D47:D66)</f>
        <v>18104</v>
      </c>
      <c r="E67" s="6">
        <f>D67/D69</f>
        <v>0.3903490804027685</v>
      </c>
      <c r="F67" s="26">
        <f>SUM(F47:F66)</f>
        <v>17036</v>
      </c>
      <c r="G67" s="6">
        <f>F67/F69</f>
        <v>0.3809821987655425</v>
      </c>
      <c r="H67" s="17">
        <f>D67/F67-1</f>
        <v>0.06269077248180333</v>
      </c>
      <c r="I67" s="25"/>
      <c r="J67" s="26">
        <f>SUM(J47:J66)</f>
        <v>19501</v>
      </c>
      <c r="K67" s="18">
        <f>E67/J67-1</f>
        <v>-0.9999799831249473</v>
      </c>
      <c r="L67" s="19"/>
      <c r="O67" s="129" t="s">
        <v>53</v>
      </c>
      <c r="P67" s="130"/>
      <c r="Q67" s="26">
        <f>SUM(Q47:Q66)</f>
        <v>75963</v>
      </c>
      <c r="R67" s="6">
        <f>Q67/Q69</f>
        <v>0.4079908479601263</v>
      </c>
      <c r="S67" s="26">
        <f>SUM(S47:S66)</f>
        <v>75926</v>
      </c>
      <c r="T67" s="6">
        <f>S67/S69</f>
        <v>0.4112978802931728</v>
      </c>
      <c r="U67" s="17">
        <f>Q67/S67-1</f>
        <v>0.0004873165977399285</v>
      </c>
      <c r="V67" s="27"/>
    </row>
    <row r="68" spans="2:22" ht="15">
      <c r="B68" s="129" t="s">
        <v>12</v>
      </c>
      <c r="C68" s="130"/>
      <c r="D68" s="26">
        <f>D69-SUM(D47:D66)</f>
        <v>28275</v>
      </c>
      <c r="E68" s="6">
        <f>D68/D69</f>
        <v>0.6096509195972315</v>
      </c>
      <c r="F68" s="26">
        <f>F69-SUM(F47:F66)</f>
        <v>27680</v>
      </c>
      <c r="G68" s="6">
        <f>F68/F69</f>
        <v>0.6190178012344575</v>
      </c>
      <c r="H68" s="17">
        <f>D68/F68-1</f>
        <v>0.02149566473988429</v>
      </c>
      <c r="I68" s="3"/>
      <c r="J68" s="26">
        <f>J69-SUM(J47:J66)</f>
        <v>30617</v>
      </c>
      <c r="K68" s="18">
        <f>E68/J68-1</f>
        <v>-0.9999800878296503</v>
      </c>
      <c r="L68" s="19"/>
      <c r="O68" s="129" t="s">
        <v>12</v>
      </c>
      <c r="P68" s="130"/>
      <c r="Q68" s="26">
        <f>Q69-SUM(Q47:Q66)</f>
        <v>110225</v>
      </c>
      <c r="R68" s="6">
        <f>Q68/Q69</f>
        <v>0.5920091520398737</v>
      </c>
      <c r="S68" s="26">
        <f>S69-SUM(S47:S66)</f>
        <v>108675</v>
      </c>
      <c r="T68" s="6">
        <f>S68/S69</f>
        <v>0.5887021197068272</v>
      </c>
      <c r="U68" s="17">
        <f>Q68/S68-1</f>
        <v>0.014262709914883764</v>
      </c>
      <c r="V68" s="28"/>
    </row>
    <row r="69" spans="2:22" ht="15">
      <c r="B69" s="125" t="s">
        <v>38</v>
      </c>
      <c r="C69" s="126"/>
      <c r="D69" s="24">
        <v>46379</v>
      </c>
      <c r="E69" s="103">
        <v>1</v>
      </c>
      <c r="F69" s="24">
        <v>44716</v>
      </c>
      <c r="G69" s="103">
        <v>1</v>
      </c>
      <c r="H69" s="20">
        <v>0.03719026746578402</v>
      </c>
      <c r="I69" s="20"/>
      <c r="J69" s="24">
        <v>50118</v>
      </c>
      <c r="K69" s="49">
        <v>-0.07460393471407478</v>
      </c>
      <c r="L69" s="104"/>
      <c r="M69" s="14"/>
      <c r="O69" s="125" t="s">
        <v>38</v>
      </c>
      <c r="P69" s="126"/>
      <c r="Q69" s="24">
        <v>186188</v>
      </c>
      <c r="R69" s="103">
        <v>1</v>
      </c>
      <c r="S69" s="24">
        <v>184601</v>
      </c>
      <c r="T69" s="103">
        <v>1</v>
      </c>
      <c r="U69" s="29">
        <v>0.00859691984333777</v>
      </c>
      <c r="V69" s="104"/>
    </row>
    <row r="70" spans="2:15" ht="15">
      <c r="B70" t="s">
        <v>113</v>
      </c>
      <c r="O70" t="s">
        <v>113</v>
      </c>
    </row>
    <row r="71" spans="2:15" ht="15">
      <c r="B71" s="9" t="s">
        <v>115</v>
      </c>
      <c r="O71" s="9" t="s">
        <v>115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410" dxfId="274" operator="lessThan">
      <formula>0</formula>
    </cfRule>
  </conditionalFormatting>
  <conditionalFormatting sqref="H31 O31">
    <cfRule type="cellIs" priority="1370" dxfId="274" operator="lessThan">
      <formula>0</formula>
    </cfRule>
  </conditionalFormatting>
  <conditionalFormatting sqref="K68">
    <cfRule type="cellIs" priority="546" dxfId="274" operator="lessThan">
      <formula>0</formula>
    </cfRule>
  </conditionalFormatting>
  <conditionalFormatting sqref="H68 J68">
    <cfRule type="cellIs" priority="547" dxfId="274" operator="lessThan">
      <formula>0</formula>
    </cfRule>
  </conditionalFormatting>
  <conditionalFormatting sqref="K67">
    <cfRule type="cellIs" priority="544" dxfId="274" operator="lessThan">
      <formula>0</formula>
    </cfRule>
  </conditionalFormatting>
  <conditionalFormatting sqref="H67 J67">
    <cfRule type="cellIs" priority="545" dxfId="274" operator="lessThan">
      <formula>0</formula>
    </cfRule>
  </conditionalFormatting>
  <conditionalFormatting sqref="L68">
    <cfRule type="cellIs" priority="542" dxfId="274" operator="lessThan">
      <formula>0</formula>
    </cfRule>
  </conditionalFormatting>
  <conditionalFormatting sqref="K68">
    <cfRule type="cellIs" priority="543" dxfId="274" operator="lessThan">
      <formula>0</formula>
    </cfRule>
  </conditionalFormatting>
  <conditionalFormatting sqref="L67">
    <cfRule type="cellIs" priority="540" dxfId="274" operator="lessThan">
      <formula>0</formula>
    </cfRule>
  </conditionalFormatting>
  <conditionalFormatting sqref="K67">
    <cfRule type="cellIs" priority="541" dxfId="274" operator="lessThan">
      <formula>0</formula>
    </cfRule>
  </conditionalFormatting>
  <conditionalFormatting sqref="V67">
    <cfRule type="cellIs" priority="537" dxfId="274" operator="lessThan">
      <formula>0</formula>
    </cfRule>
    <cfRule type="cellIs" priority="538" dxfId="275" operator="equal">
      <formula>0</formula>
    </cfRule>
    <cfRule type="cellIs" priority="539" dxfId="276" operator="greaterThan">
      <formula>0</formula>
    </cfRule>
  </conditionalFormatting>
  <conditionalFormatting sqref="V68">
    <cfRule type="cellIs" priority="536" dxfId="274" operator="lessThan">
      <formula>0</formula>
    </cfRule>
  </conditionalFormatting>
  <conditionalFormatting sqref="U68">
    <cfRule type="cellIs" priority="535" dxfId="274" operator="lessThan">
      <formula>0</formula>
    </cfRule>
  </conditionalFormatting>
  <conditionalFormatting sqref="U67">
    <cfRule type="cellIs" priority="534" dxfId="274" operator="lessThan">
      <formula>0</formula>
    </cfRule>
  </conditionalFormatting>
  <conditionalFormatting sqref="H11:H15 J11:J15 O11:O15">
    <cfRule type="cellIs" priority="22" dxfId="274" operator="lessThan">
      <formula>0</formula>
    </cfRule>
  </conditionalFormatting>
  <conditionalFormatting sqref="H16:H30 J16:J30 O16:O30">
    <cfRule type="cellIs" priority="21" dxfId="274" operator="lessThan">
      <formula>0</formula>
    </cfRule>
  </conditionalFormatting>
  <conditionalFormatting sqref="D11:E30 G11:J30 L11:L30 N11:O30">
    <cfRule type="cellIs" priority="20" dxfId="277" operator="equal">
      <formula>0</formula>
    </cfRule>
  </conditionalFormatting>
  <conditionalFormatting sqref="F11:F30">
    <cfRule type="cellIs" priority="19" dxfId="277" operator="equal">
      <formula>0</formula>
    </cfRule>
  </conditionalFormatting>
  <conditionalFormatting sqref="K11:K30">
    <cfRule type="cellIs" priority="18" dxfId="277" operator="equal">
      <formula>0</formula>
    </cfRule>
  </conditionalFormatting>
  <conditionalFormatting sqref="M11:M30">
    <cfRule type="cellIs" priority="17" dxfId="277" operator="equal">
      <formula>0</formula>
    </cfRule>
  </conditionalFormatting>
  <conditionalFormatting sqref="O33 J33 H33">
    <cfRule type="cellIs" priority="16" dxfId="274" operator="lessThan">
      <formula>0</formula>
    </cfRule>
  </conditionalFormatting>
  <conditionalFormatting sqref="K47:K66 H47:H66">
    <cfRule type="cellIs" priority="15" dxfId="274" operator="lessThan">
      <formula>0</formula>
    </cfRule>
  </conditionalFormatting>
  <conditionalFormatting sqref="L47:L66">
    <cfRule type="cellIs" priority="12" dxfId="274" operator="lessThan">
      <formula>0</formula>
    </cfRule>
    <cfRule type="cellIs" priority="13" dxfId="275" operator="equal">
      <formula>0</formula>
    </cfRule>
    <cfRule type="cellIs" priority="14" dxfId="276" operator="greaterThan">
      <formula>0</formula>
    </cfRule>
  </conditionalFormatting>
  <conditionalFormatting sqref="I47:I66">
    <cfRule type="cellIs" priority="9" dxfId="274" operator="lessThan">
      <formula>0</formula>
    </cfRule>
    <cfRule type="cellIs" priority="10" dxfId="275" operator="equal">
      <formula>0</formula>
    </cfRule>
    <cfRule type="cellIs" priority="11" dxfId="276" operator="greaterThan">
      <formula>0</formula>
    </cfRule>
  </conditionalFormatting>
  <conditionalFormatting sqref="H69:I69 K69">
    <cfRule type="cellIs" priority="8" dxfId="274" operator="lessThan">
      <formula>0</formula>
    </cfRule>
  </conditionalFormatting>
  <conditionalFormatting sqref="L69">
    <cfRule type="cellIs" priority="7" dxfId="274" operator="lessThan">
      <formula>0</formula>
    </cfRule>
  </conditionalFormatting>
  <conditionalFormatting sqref="U47:U66">
    <cfRule type="cellIs" priority="6" dxfId="274" operator="lessThan">
      <formula>0</formula>
    </cfRule>
  </conditionalFormatting>
  <conditionalFormatting sqref="V47:V66">
    <cfRule type="cellIs" priority="3" dxfId="274" operator="lessThan">
      <formula>0</formula>
    </cfRule>
    <cfRule type="cellIs" priority="4" dxfId="275" operator="equal">
      <formula>0</formula>
    </cfRule>
    <cfRule type="cellIs" priority="5" dxfId="276" operator="greaterThan">
      <formula>0</formula>
    </cfRule>
  </conditionalFormatting>
  <conditionalFormatting sqref="U69">
    <cfRule type="cellIs" priority="2" dxfId="274" operator="lessThan">
      <formula>0</formula>
    </cfRule>
  </conditionalFormatting>
  <conditionalFormatting sqref="V69">
    <cfRule type="cellIs" priority="1" dxfId="27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43593</v>
      </c>
    </row>
    <row r="2" spans="1:21" ht="14.25" customHeight="1">
      <c r="A2" s="137" t="s">
        <v>138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21"/>
      <c r="N2" s="137" t="s">
        <v>98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21"/>
      <c r="N3" s="138" t="s">
        <v>99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19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1" t="s">
        <v>0</v>
      </c>
      <c r="B5" s="141" t="s">
        <v>1</v>
      </c>
      <c r="C5" s="143" t="s">
        <v>124</v>
      </c>
      <c r="D5" s="144"/>
      <c r="E5" s="144"/>
      <c r="F5" s="144"/>
      <c r="G5" s="144"/>
      <c r="H5" s="145"/>
      <c r="I5" s="143" t="s">
        <v>116</v>
      </c>
      <c r="J5" s="144"/>
      <c r="K5" s="145"/>
      <c r="L5" s="14"/>
      <c r="M5" s="14"/>
      <c r="N5" s="141" t="s">
        <v>0</v>
      </c>
      <c r="O5" s="141" t="s">
        <v>1</v>
      </c>
      <c r="P5" s="143" t="s">
        <v>125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3" t="s">
        <v>126</v>
      </c>
      <c r="D6" s="174"/>
      <c r="E6" s="174"/>
      <c r="F6" s="174"/>
      <c r="G6" s="174"/>
      <c r="H6" s="175"/>
      <c r="I6" s="150" t="s">
        <v>117</v>
      </c>
      <c r="J6" s="151"/>
      <c r="K6" s="152"/>
      <c r="L6" s="14"/>
      <c r="M6" s="14"/>
      <c r="N6" s="142"/>
      <c r="O6" s="142"/>
      <c r="P6" s="150" t="s">
        <v>127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2019</v>
      </c>
      <c r="D7" s="147"/>
      <c r="E7" s="156">
        <v>2018</v>
      </c>
      <c r="F7" s="147"/>
      <c r="G7" s="131" t="s">
        <v>5</v>
      </c>
      <c r="H7" s="127" t="s">
        <v>61</v>
      </c>
      <c r="I7" s="161">
        <v>2019</v>
      </c>
      <c r="J7" s="128" t="s">
        <v>128</v>
      </c>
      <c r="K7" s="127" t="s">
        <v>131</v>
      </c>
      <c r="L7" s="14"/>
      <c r="M7" s="14"/>
      <c r="N7" s="142"/>
      <c r="O7" s="142"/>
      <c r="P7" s="155">
        <v>2019</v>
      </c>
      <c r="Q7" s="171"/>
      <c r="R7" s="172">
        <v>2018</v>
      </c>
      <c r="S7" s="171"/>
      <c r="T7" s="132" t="s">
        <v>5</v>
      </c>
      <c r="U7" s="139" t="s">
        <v>67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5" t="s">
        <v>8</v>
      </c>
      <c r="D9" s="83" t="s">
        <v>2</v>
      </c>
      <c r="E9" s="115" t="s">
        <v>8</v>
      </c>
      <c r="F9" s="83" t="s">
        <v>2</v>
      </c>
      <c r="G9" s="133" t="s">
        <v>9</v>
      </c>
      <c r="H9" s="133" t="s">
        <v>62</v>
      </c>
      <c r="I9" s="84" t="s">
        <v>8</v>
      </c>
      <c r="J9" s="162" t="s">
        <v>129</v>
      </c>
      <c r="K9" s="162" t="s">
        <v>132</v>
      </c>
      <c r="L9" s="14"/>
      <c r="M9" s="14"/>
      <c r="N9" s="135"/>
      <c r="O9" s="135"/>
      <c r="P9" s="115" t="s">
        <v>8</v>
      </c>
      <c r="Q9" s="83" t="s">
        <v>2</v>
      </c>
      <c r="R9" s="115" t="s">
        <v>8</v>
      </c>
      <c r="S9" s="83" t="s">
        <v>2</v>
      </c>
      <c r="T9" s="133" t="s">
        <v>9</v>
      </c>
      <c r="U9" s="123" t="s">
        <v>68</v>
      </c>
    </row>
    <row r="10" spans="1:21" ht="14.25" customHeight="1">
      <c r="A10" s="136"/>
      <c r="B10" s="136"/>
      <c r="C10" s="113" t="s">
        <v>10</v>
      </c>
      <c r="D10" s="46" t="s">
        <v>11</v>
      </c>
      <c r="E10" s="113" t="s">
        <v>10</v>
      </c>
      <c r="F10" s="46" t="s">
        <v>11</v>
      </c>
      <c r="G10" s="164"/>
      <c r="H10" s="164"/>
      <c r="I10" s="113" t="s">
        <v>10</v>
      </c>
      <c r="J10" s="163"/>
      <c r="K10" s="163"/>
      <c r="L10" s="14"/>
      <c r="M10" s="14"/>
      <c r="N10" s="136"/>
      <c r="O10" s="136"/>
      <c r="P10" s="113" t="s">
        <v>10</v>
      </c>
      <c r="Q10" s="46" t="s">
        <v>11</v>
      </c>
      <c r="R10" s="113" t="s">
        <v>10</v>
      </c>
      <c r="S10" s="46" t="s">
        <v>11</v>
      </c>
      <c r="T10" s="134"/>
      <c r="U10" s="124"/>
    </row>
    <row r="11" spans="1:21" ht="14.25" customHeight="1">
      <c r="A11" s="55">
        <v>1</v>
      </c>
      <c r="B11" s="85" t="s">
        <v>19</v>
      </c>
      <c r="C11" s="57">
        <v>4367</v>
      </c>
      <c r="D11" s="59">
        <v>0.13322554074254858</v>
      </c>
      <c r="E11" s="57">
        <v>4017</v>
      </c>
      <c r="F11" s="59">
        <v>0.12295684113865932</v>
      </c>
      <c r="G11" s="105">
        <v>0.08712969878018417</v>
      </c>
      <c r="H11" s="87">
        <v>1</v>
      </c>
      <c r="I11" s="57">
        <v>4132</v>
      </c>
      <c r="J11" s="58">
        <v>0.056873184898354356</v>
      </c>
      <c r="K11" s="89">
        <v>0</v>
      </c>
      <c r="L11" s="14"/>
      <c r="M11" s="14"/>
      <c r="N11" s="55">
        <v>1</v>
      </c>
      <c r="O11" s="85" t="s">
        <v>19</v>
      </c>
      <c r="P11" s="57">
        <v>16354</v>
      </c>
      <c r="Q11" s="59">
        <v>0.13163444356799048</v>
      </c>
      <c r="R11" s="57">
        <v>16765</v>
      </c>
      <c r="S11" s="59">
        <v>0.1352245138289549</v>
      </c>
      <c r="T11" s="108">
        <v>-0.024515359379659984</v>
      </c>
      <c r="U11" s="89">
        <v>0</v>
      </c>
    </row>
    <row r="12" spans="1:21" ht="14.25" customHeight="1">
      <c r="A12" s="90">
        <v>2</v>
      </c>
      <c r="B12" s="91" t="s">
        <v>20</v>
      </c>
      <c r="C12" s="65">
        <v>3739</v>
      </c>
      <c r="D12" s="67">
        <v>0.11406693309740992</v>
      </c>
      <c r="E12" s="65">
        <v>4266</v>
      </c>
      <c r="F12" s="67">
        <v>0.1305785123966942</v>
      </c>
      <c r="G12" s="106">
        <v>-0.12353492733239568</v>
      </c>
      <c r="H12" s="93">
        <v>-1</v>
      </c>
      <c r="I12" s="65">
        <v>3934</v>
      </c>
      <c r="J12" s="66">
        <v>-0.04956786985256734</v>
      </c>
      <c r="K12" s="95">
        <v>0</v>
      </c>
      <c r="L12" s="14"/>
      <c r="M12" s="14"/>
      <c r="N12" s="90">
        <v>2</v>
      </c>
      <c r="O12" s="91" t="s">
        <v>20</v>
      </c>
      <c r="P12" s="65">
        <v>14936</v>
      </c>
      <c r="Q12" s="67">
        <v>0.12022086640158405</v>
      </c>
      <c r="R12" s="65">
        <v>14757</v>
      </c>
      <c r="S12" s="67">
        <v>0.11902822252155607</v>
      </c>
      <c r="T12" s="109">
        <v>0.012129836687673645</v>
      </c>
      <c r="U12" s="95">
        <v>0</v>
      </c>
    </row>
    <row r="13" spans="1:21" ht="14.25" customHeight="1">
      <c r="A13" s="63">
        <v>3</v>
      </c>
      <c r="B13" s="91" t="s">
        <v>21</v>
      </c>
      <c r="C13" s="65">
        <v>3272</v>
      </c>
      <c r="D13" s="67">
        <v>0.09982000671161415</v>
      </c>
      <c r="E13" s="65">
        <v>3508</v>
      </c>
      <c r="F13" s="67">
        <v>0.1073767982858892</v>
      </c>
      <c r="G13" s="106">
        <v>-0.06727480045610035</v>
      </c>
      <c r="H13" s="93">
        <v>0</v>
      </c>
      <c r="I13" s="65">
        <v>2801</v>
      </c>
      <c r="J13" s="66">
        <v>0.16815423063191726</v>
      </c>
      <c r="K13" s="95">
        <v>0</v>
      </c>
      <c r="L13" s="14"/>
      <c r="M13" s="14"/>
      <c r="N13" s="63">
        <v>3</v>
      </c>
      <c r="O13" s="91" t="s">
        <v>21</v>
      </c>
      <c r="P13" s="65">
        <v>11404</v>
      </c>
      <c r="Q13" s="67">
        <v>0.0917915613580386</v>
      </c>
      <c r="R13" s="65">
        <v>11715</v>
      </c>
      <c r="S13" s="67">
        <v>0.09449180909670186</v>
      </c>
      <c r="T13" s="109">
        <v>-0.026547161758429416</v>
      </c>
      <c r="U13" s="95">
        <v>0</v>
      </c>
    </row>
    <row r="14" spans="1:21" ht="14.25" customHeight="1">
      <c r="A14" s="63">
        <v>4</v>
      </c>
      <c r="B14" s="91" t="s">
        <v>22</v>
      </c>
      <c r="C14" s="65">
        <v>1877</v>
      </c>
      <c r="D14" s="67">
        <v>0.057262271576314104</v>
      </c>
      <c r="E14" s="65">
        <v>2113</v>
      </c>
      <c r="F14" s="67">
        <v>0.06467707376798286</v>
      </c>
      <c r="G14" s="106">
        <v>-0.1116895409370563</v>
      </c>
      <c r="H14" s="93">
        <v>1</v>
      </c>
      <c r="I14" s="65">
        <v>2288</v>
      </c>
      <c r="J14" s="66">
        <v>-0.17963286713286708</v>
      </c>
      <c r="K14" s="95">
        <v>0</v>
      </c>
      <c r="L14" s="14"/>
      <c r="M14" s="14"/>
      <c r="N14" s="63">
        <v>4</v>
      </c>
      <c r="O14" s="91" t="s">
        <v>23</v>
      </c>
      <c r="P14" s="65">
        <v>8133</v>
      </c>
      <c r="Q14" s="67">
        <v>0.06546306283101788</v>
      </c>
      <c r="R14" s="65">
        <v>9361</v>
      </c>
      <c r="S14" s="67">
        <v>0.0755047225739843</v>
      </c>
      <c r="T14" s="109">
        <v>-0.13118256596517464</v>
      </c>
      <c r="U14" s="95">
        <v>0</v>
      </c>
    </row>
    <row r="15" spans="1:21" ht="14.25" customHeight="1">
      <c r="A15" s="71">
        <v>5</v>
      </c>
      <c r="B15" s="96" t="s">
        <v>26</v>
      </c>
      <c r="C15" s="73">
        <v>1812</v>
      </c>
      <c r="D15" s="75">
        <v>0.055279294670368226</v>
      </c>
      <c r="E15" s="73">
        <v>1553</v>
      </c>
      <c r="F15" s="75">
        <v>0.0475359657177839</v>
      </c>
      <c r="G15" s="107">
        <v>0.16677398583386993</v>
      </c>
      <c r="H15" s="98">
        <v>1</v>
      </c>
      <c r="I15" s="73">
        <v>1832</v>
      </c>
      <c r="J15" s="74">
        <v>-0.01091703056768556</v>
      </c>
      <c r="K15" s="100">
        <v>1</v>
      </c>
      <c r="L15" s="14"/>
      <c r="M15" s="14"/>
      <c r="N15" s="71">
        <v>5</v>
      </c>
      <c r="O15" s="96" t="s">
        <v>22</v>
      </c>
      <c r="P15" s="73">
        <v>7543</v>
      </c>
      <c r="Q15" s="75">
        <v>0.06071411323427615</v>
      </c>
      <c r="R15" s="73">
        <v>7634</v>
      </c>
      <c r="S15" s="75">
        <v>0.06157494414376628</v>
      </c>
      <c r="T15" s="110">
        <v>-0.011920356300759716</v>
      </c>
      <c r="U15" s="100">
        <v>0</v>
      </c>
    </row>
    <row r="16" spans="1:21" ht="14.25" customHeight="1">
      <c r="A16" s="55">
        <v>6</v>
      </c>
      <c r="B16" s="85" t="s">
        <v>23</v>
      </c>
      <c r="C16" s="57">
        <v>1807</v>
      </c>
      <c r="D16" s="59">
        <v>0.05512675798529546</v>
      </c>
      <c r="E16" s="57">
        <v>2288</v>
      </c>
      <c r="F16" s="59">
        <v>0.07003367003367003</v>
      </c>
      <c r="G16" s="105">
        <v>-0.2102272727272727</v>
      </c>
      <c r="H16" s="87">
        <v>-2</v>
      </c>
      <c r="I16" s="57">
        <v>2193</v>
      </c>
      <c r="J16" s="58">
        <v>-0.17601459188326496</v>
      </c>
      <c r="K16" s="89">
        <v>-1</v>
      </c>
      <c r="L16" s="14"/>
      <c r="M16" s="14"/>
      <c r="N16" s="55">
        <v>6</v>
      </c>
      <c r="O16" s="85" t="s">
        <v>26</v>
      </c>
      <c r="P16" s="57">
        <v>6204</v>
      </c>
      <c r="Q16" s="59">
        <v>0.04993641236980634</v>
      </c>
      <c r="R16" s="57">
        <v>6208</v>
      </c>
      <c r="S16" s="59">
        <v>0.050072996233233046</v>
      </c>
      <c r="T16" s="108">
        <v>-0.0006443298969072142</v>
      </c>
      <c r="U16" s="89">
        <v>0</v>
      </c>
    </row>
    <row r="17" spans="1:21" ht="14.25" customHeight="1">
      <c r="A17" s="63">
        <v>7</v>
      </c>
      <c r="B17" s="91" t="s">
        <v>18</v>
      </c>
      <c r="C17" s="65">
        <v>1791</v>
      </c>
      <c r="D17" s="67">
        <v>0.05463864059306263</v>
      </c>
      <c r="E17" s="65">
        <v>1158</v>
      </c>
      <c r="F17" s="67">
        <v>0.03544536271808999</v>
      </c>
      <c r="G17" s="106">
        <v>0.5466321243523315</v>
      </c>
      <c r="H17" s="93">
        <v>3</v>
      </c>
      <c r="I17" s="65">
        <v>1789</v>
      </c>
      <c r="J17" s="66">
        <v>0.0011179429849077493</v>
      </c>
      <c r="K17" s="95">
        <v>0</v>
      </c>
      <c r="L17" s="14"/>
      <c r="M17" s="14"/>
      <c r="N17" s="63">
        <v>7</v>
      </c>
      <c r="O17" s="91" t="s">
        <v>31</v>
      </c>
      <c r="P17" s="65">
        <v>6169</v>
      </c>
      <c r="Q17" s="67">
        <v>0.04965469502084709</v>
      </c>
      <c r="R17" s="65">
        <v>4611</v>
      </c>
      <c r="S17" s="67">
        <v>0.03719178247929085</v>
      </c>
      <c r="T17" s="109">
        <v>0.33788765994361314</v>
      </c>
      <c r="U17" s="95">
        <v>2</v>
      </c>
    </row>
    <row r="18" spans="1:21" ht="14.25" customHeight="1">
      <c r="A18" s="63">
        <v>8</v>
      </c>
      <c r="B18" s="91" t="s">
        <v>31</v>
      </c>
      <c r="C18" s="65">
        <v>1554</v>
      </c>
      <c r="D18" s="67">
        <v>0.04740840172061381</v>
      </c>
      <c r="E18" s="65">
        <v>1035</v>
      </c>
      <c r="F18" s="67">
        <v>0.03168044077134986</v>
      </c>
      <c r="G18" s="106">
        <v>0.5014492753623188</v>
      </c>
      <c r="H18" s="93">
        <v>5</v>
      </c>
      <c r="I18" s="65">
        <v>1776</v>
      </c>
      <c r="J18" s="66">
        <v>-0.125</v>
      </c>
      <c r="K18" s="95">
        <v>0</v>
      </c>
      <c r="L18" s="14"/>
      <c r="M18" s="14"/>
      <c r="N18" s="63">
        <v>8</v>
      </c>
      <c r="O18" s="91" t="s">
        <v>18</v>
      </c>
      <c r="P18" s="65">
        <v>5963</v>
      </c>
      <c r="Q18" s="67">
        <v>0.04799658719554404</v>
      </c>
      <c r="R18" s="65">
        <v>3790</v>
      </c>
      <c r="S18" s="67">
        <v>0.03056969325450278</v>
      </c>
      <c r="T18" s="109">
        <v>0.5733509234828496</v>
      </c>
      <c r="U18" s="95">
        <v>6</v>
      </c>
    </row>
    <row r="19" spans="1:21" ht="14.25" customHeight="1">
      <c r="A19" s="63">
        <v>9</v>
      </c>
      <c r="B19" s="91" t="s">
        <v>34</v>
      </c>
      <c r="C19" s="65">
        <v>1481</v>
      </c>
      <c r="D19" s="67">
        <v>0.04518136611855151</v>
      </c>
      <c r="E19" s="65">
        <v>1350</v>
      </c>
      <c r="F19" s="67">
        <v>0.04132231404958678</v>
      </c>
      <c r="G19" s="106">
        <v>0.09703703703703703</v>
      </c>
      <c r="H19" s="93">
        <v>-2</v>
      </c>
      <c r="I19" s="65">
        <v>1513</v>
      </c>
      <c r="J19" s="66">
        <v>-0.021150033046926642</v>
      </c>
      <c r="K19" s="95">
        <v>1</v>
      </c>
      <c r="L19" s="14"/>
      <c r="M19" s="14"/>
      <c r="N19" s="63">
        <v>9</v>
      </c>
      <c r="O19" s="91" t="s">
        <v>34</v>
      </c>
      <c r="P19" s="65">
        <v>5639</v>
      </c>
      <c r="Q19" s="67">
        <v>0.04538868945089264</v>
      </c>
      <c r="R19" s="65">
        <v>5311</v>
      </c>
      <c r="S19" s="67">
        <v>0.04283789996692988</v>
      </c>
      <c r="T19" s="109">
        <v>0.061758614196949724</v>
      </c>
      <c r="U19" s="95">
        <v>-2</v>
      </c>
    </row>
    <row r="20" spans="1:21" ht="14.25" customHeight="1">
      <c r="A20" s="71">
        <v>10</v>
      </c>
      <c r="B20" s="96" t="s">
        <v>24</v>
      </c>
      <c r="C20" s="73">
        <v>1319</v>
      </c>
      <c r="D20" s="75">
        <v>0.04023917752219409</v>
      </c>
      <c r="E20" s="73">
        <v>1250</v>
      </c>
      <c r="F20" s="75">
        <v>0.038261401897765536</v>
      </c>
      <c r="G20" s="107">
        <v>0.055199999999999916</v>
      </c>
      <c r="H20" s="98">
        <v>-2</v>
      </c>
      <c r="I20" s="73">
        <v>1296</v>
      </c>
      <c r="J20" s="74">
        <v>0.017746913580246826</v>
      </c>
      <c r="K20" s="100">
        <v>2</v>
      </c>
      <c r="L20" s="14"/>
      <c r="M20" s="14"/>
      <c r="N20" s="71">
        <v>10</v>
      </c>
      <c r="O20" s="96" t="s">
        <v>24</v>
      </c>
      <c r="P20" s="73">
        <v>5080</v>
      </c>
      <c r="Q20" s="75">
        <v>0.040889260934657674</v>
      </c>
      <c r="R20" s="73">
        <v>4586</v>
      </c>
      <c r="S20" s="75">
        <v>0.036990135426160885</v>
      </c>
      <c r="T20" s="110">
        <v>0.10771914522459669</v>
      </c>
      <c r="U20" s="100">
        <v>0</v>
      </c>
    </row>
    <row r="21" spans="1:21" ht="14.25" customHeight="1">
      <c r="A21" s="55">
        <v>11</v>
      </c>
      <c r="B21" s="85" t="s">
        <v>25</v>
      </c>
      <c r="C21" s="57">
        <v>1151</v>
      </c>
      <c r="D21" s="59">
        <v>0.035113944903749354</v>
      </c>
      <c r="E21" s="57">
        <v>1049</v>
      </c>
      <c r="F21" s="59">
        <v>0.03210896847260484</v>
      </c>
      <c r="G21" s="105">
        <v>0.09723546234509062</v>
      </c>
      <c r="H21" s="87">
        <v>1</v>
      </c>
      <c r="I21" s="57">
        <v>1114</v>
      </c>
      <c r="J21" s="58">
        <v>0.03321364452423703</v>
      </c>
      <c r="K21" s="89">
        <v>2</v>
      </c>
      <c r="L21" s="14"/>
      <c r="M21" s="14"/>
      <c r="N21" s="55">
        <v>11</v>
      </c>
      <c r="O21" s="85" t="s">
        <v>35</v>
      </c>
      <c r="P21" s="57">
        <v>4316</v>
      </c>
      <c r="Q21" s="59">
        <v>0.03473977366023278</v>
      </c>
      <c r="R21" s="57">
        <v>4835</v>
      </c>
      <c r="S21" s="59">
        <v>0.03899854007533534</v>
      </c>
      <c r="T21" s="108">
        <v>-0.1073422957600827</v>
      </c>
      <c r="U21" s="89">
        <v>-3</v>
      </c>
    </row>
    <row r="22" spans="1:21" ht="14.25" customHeight="1">
      <c r="A22" s="63">
        <v>12</v>
      </c>
      <c r="B22" s="91" t="s">
        <v>36</v>
      </c>
      <c r="C22" s="65">
        <v>1004</v>
      </c>
      <c r="D22" s="67">
        <v>0.030629366362610207</v>
      </c>
      <c r="E22" s="65">
        <v>837</v>
      </c>
      <c r="F22" s="67">
        <v>0.0256198347107438</v>
      </c>
      <c r="G22" s="106">
        <v>0.19952210274790927</v>
      </c>
      <c r="H22" s="93">
        <v>3</v>
      </c>
      <c r="I22" s="65">
        <v>1398</v>
      </c>
      <c r="J22" s="66">
        <v>-0.28183118741058655</v>
      </c>
      <c r="K22" s="95">
        <v>-1</v>
      </c>
      <c r="L22" s="14"/>
      <c r="M22" s="14"/>
      <c r="N22" s="63">
        <v>12</v>
      </c>
      <c r="O22" s="91" t="s">
        <v>25</v>
      </c>
      <c r="P22" s="65">
        <v>4143</v>
      </c>
      <c r="Q22" s="67">
        <v>0.033347285049662743</v>
      </c>
      <c r="R22" s="65">
        <v>3923</v>
      </c>
      <c r="S22" s="67">
        <v>0.03164245557715419</v>
      </c>
      <c r="T22" s="109">
        <v>0.056079530971195446</v>
      </c>
      <c r="U22" s="95">
        <v>1</v>
      </c>
    </row>
    <row r="23" spans="1:21" ht="14.25" customHeight="1">
      <c r="A23" s="63">
        <v>13</v>
      </c>
      <c r="B23" s="91" t="s">
        <v>29</v>
      </c>
      <c r="C23" s="65">
        <v>1001</v>
      </c>
      <c r="D23" s="67">
        <v>0.03053784435156655</v>
      </c>
      <c r="E23" s="65">
        <v>1190</v>
      </c>
      <c r="F23" s="67">
        <v>0.03642485460667279</v>
      </c>
      <c r="G23" s="106">
        <v>-0.1588235294117647</v>
      </c>
      <c r="H23" s="93">
        <v>-4</v>
      </c>
      <c r="I23" s="65">
        <v>941</v>
      </c>
      <c r="J23" s="66">
        <v>0.06376195536663132</v>
      </c>
      <c r="K23" s="95">
        <v>1</v>
      </c>
      <c r="L23" s="14"/>
      <c r="M23" s="14"/>
      <c r="N23" s="63">
        <v>13</v>
      </c>
      <c r="O23" s="91" t="s">
        <v>36</v>
      </c>
      <c r="P23" s="65">
        <v>3997</v>
      </c>
      <c r="Q23" s="67">
        <v>0.03217212125114699</v>
      </c>
      <c r="R23" s="65">
        <v>3606</v>
      </c>
      <c r="S23" s="67">
        <v>0.029085570943466234</v>
      </c>
      <c r="T23" s="109">
        <v>0.1084303937881308</v>
      </c>
      <c r="U23" s="95">
        <v>2</v>
      </c>
    </row>
    <row r="24" spans="1:21" ht="14.25" customHeight="1">
      <c r="A24" s="63">
        <v>14</v>
      </c>
      <c r="B24" s="91" t="s">
        <v>35</v>
      </c>
      <c r="C24" s="65">
        <v>891</v>
      </c>
      <c r="D24" s="67">
        <v>0.02718203727996583</v>
      </c>
      <c r="E24" s="65">
        <v>765</v>
      </c>
      <c r="F24" s="67">
        <v>0.023415977961432508</v>
      </c>
      <c r="G24" s="106">
        <v>0.16470588235294126</v>
      </c>
      <c r="H24" s="93">
        <v>3</v>
      </c>
      <c r="I24" s="65">
        <v>1673</v>
      </c>
      <c r="J24" s="66">
        <v>-0.4674237895995218</v>
      </c>
      <c r="K24" s="95">
        <v>-5</v>
      </c>
      <c r="L24" s="14"/>
      <c r="M24" s="14"/>
      <c r="N24" s="63">
        <v>14</v>
      </c>
      <c r="O24" s="91" t="s">
        <v>29</v>
      </c>
      <c r="P24" s="65">
        <v>3776</v>
      </c>
      <c r="Q24" s="67">
        <v>0.03039327741914712</v>
      </c>
      <c r="R24" s="65">
        <v>4162</v>
      </c>
      <c r="S24" s="67">
        <v>0.03357020140507667</v>
      </c>
      <c r="T24" s="109">
        <v>-0.09274387313791443</v>
      </c>
      <c r="U24" s="95">
        <v>-2</v>
      </c>
    </row>
    <row r="25" spans="1:21" ht="14.25" customHeight="1">
      <c r="A25" s="71">
        <v>15</v>
      </c>
      <c r="B25" s="96" t="s">
        <v>50</v>
      </c>
      <c r="C25" s="73">
        <v>764</v>
      </c>
      <c r="D25" s="75">
        <v>0.023307605479117727</v>
      </c>
      <c r="E25" s="73">
        <v>554</v>
      </c>
      <c r="F25" s="75">
        <v>0.016957453321089683</v>
      </c>
      <c r="G25" s="107">
        <v>0.3790613718411553</v>
      </c>
      <c r="H25" s="98">
        <v>3</v>
      </c>
      <c r="I25" s="73">
        <v>630</v>
      </c>
      <c r="J25" s="74">
        <v>0.2126984126984126</v>
      </c>
      <c r="K25" s="100">
        <v>4</v>
      </c>
      <c r="L25" s="14"/>
      <c r="M25" s="14"/>
      <c r="N25" s="71">
        <v>15</v>
      </c>
      <c r="O25" s="96" t="s">
        <v>50</v>
      </c>
      <c r="P25" s="73">
        <v>2464</v>
      </c>
      <c r="Q25" s="75">
        <v>0.019832901366731596</v>
      </c>
      <c r="R25" s="73">
        <v>2238</v>
      </c>
      <c r="S25" s="75">
        <v>0.018051444196194515</v>
      </c>
      <c r="T25" s="110">
        <v>0.10098302055406605</v>
      </c>
      <c r="U25" s="100">
        <v>3</v>
      </c>
    </row>
    <row r="26" spans="1:21" ht="14.25" customHeight="1">
      <c r="A26" s="55">
        <v>16</v>
      </c>
      <c r="B26" s="85" t="s">
        <v>56</v>
      </c>
      <c r="C26" s="57">
        <v>730</v>
      </c>
      <c r="D26" s="59">
        <v>0.02227035602062296</v>
      </c>
      <c r="E26" s="57">
        <v>998</v>
      </c>
      <c r="F26" s="59">
        <v>0.030547903275176</v>
      </c>
      <c r="G26" s="105">
        <v>-0.26853707414829664</v>
      </c>
      <c r="H26" s="87">
        <v>-2</v>
      </c>
      <c r="I26" s="57">
        <v>652</v>
      </c>
      <c r="J26" s="58">
        <v>0.11963190184049077</v>
      </c>
      <c r="K26" s="89">
        <v>0</v>
      </c>
      <c r="L26" s="14"/>
      <c r="M26" s="14"/>
      <c r="N26" s="55">
        <v>16</v>
      </c>
      <c r="O26" s="85" t="s">
        <v>27</v>
      </c>
      <c r="P26" s="57">
        <v>2455</v>
      </c>
      <c r="Q26" s="59">
        <v>0.0197604597627135</v>
      </c>
      <c r="R26" s="57">
        <v>4292</v>
      </c>
      <c r="S26" s="59">
        <v>0.03461876608135249</v>
      </c>
      <c r="T26" s="108">
        <v>-0.42800559179869524</v>
      </c>
      <c r="U26" s="89">
        <v>-5</v>
      </c>
    </row>
    <row r="27" spans="1:21" ht="14.25" customHeight="1">
      <c r="A27" s="63">
        <v>17</v>
      </c>
      <c r="B27" s="91" t="s">
        <v>30</v>
      </c>
      <c r="C27" s="65">
        <v>621</v>
      </c>
      <c r="D27" s="67">
        <v>0.018945056286036793</v>
      </c>
      <c r="E27" s="65">
        <v>441</v>
      </c>
      <c r="F27" s="67">
        <v>0.01349862258953168</v>
      </c>
      <c r="G27" s="106">
        <v>0.40816326530612246</v>
      </c>
      <c r="H27" s="93">
        <v>2</v>
      </c>
      <c r="I27" s="65">
        <v>642</v>
      </c>
      <c r="J27" s="66">
        <v>-0.032710280373831724</v>
      </c>
      <c r="K27" s="95">
        <v>1</v>
      </c>
      <c r="L27" s="14"/>
      <c r="M27" s="14"/>
      <c r="N27" s="63">
        <v>17</v>
      </c>
      <c r="O27" s="91" t="s">
        <v>30</v>
      </c>
      <c r="P27" s="65">
        <v>2349</v>
      </c>
      <c r="Q27" s="67">
        <v>0.018907258648722614</v>
      </c>
      <c r="R27" s="65">
        <v>2011</v>
      </c>
      <c r="S27" s="67">
        <v>0.01622048895377443</v>
      </c>
      <c r="T27" s="109">
        <v>0.16807558428642477</v>
      </c>
      <c r="U27" s="95">
        <v>2</v>
      </c>
    </row>
    <row r="28" spans="1:21" ht="14.25" customHeight="1">
      <c r="A28" s="63">
        <v>18</v>
      </c>
      <c r="B28" s="91" t="s">
        <v>28</v>
      </c>
      <c r="C28" s="65">
        <v>513</v>
      </c>
      <c r="D28" s="67">
        <v>0.015650263888465177</v>
      </c>
      <c r="E28" s="65">
        <v>779</v>
      </c>
      <c r="F28" s="67">
        <v>0.02384450566268748</v>
      </c>
      <c r="G28" s="106">
        <v>-0.3414634146341463</v>
      </c>
      <c r="H28" s="93">
        <v>-2</v>
      </c>
      <c r="I28" s="65">
        <v>651</v>
      </c>
      <c r="J28" s="66">
        <v>-0.21198156682027647</v>
      </c>
      <c r="K28" s="95">
        <v>-1</v>
      </c>
      <c r="L28" s="14"/>
      <c r="M28" s="14"/>
      <c r="N28" s="63">
        <v>18</v>
      </c>
      <c r="O28" s="91" t="s">
        <v>56</v>
      </c>
      <c r="P28" s="65">
        <v>2327</v>
      </c>
      <c r="Q28" s="67">
        <v>0.01873017917223394</v>
      </c>
      <c r="R28" s="65">
        <v>3139</v>
      </c>
      <c r="S28" s="67">
        <v>0.025318803990998475</v>
      </c>
      <c r="T28" s="109">
        <v>-0.2586811086333227</v>
      </c>
      <c r="U28" s="95">
        <v>-2</v>
      </c>
    </row>
    <row r="29" spans="1:21" ht="14.25" customHeight="1">
      <c r="A29" s="63">
        <v>19</v>
      </c>
      <c r="B29" s="91" t="s">
        <v>27</v>
      </c>
      <c r="C29" s="65">
        <v>509</v>
      </c>
      <c r="D29" s="67">
        <v>0.015528234540406968</v>
      </c>
      <c r="E29" s="65">
        <v>1128</v>
      </c>
      <c r="F29" s="67">
        <v>0.03452708907254362</v>
      </c>
      <c r="G29" s="106">
        <v>-0.5487588652482269</v>
      </c>
      <c r="H29" s="93">
        <v>-8</v>
      </c>
      <c r="I29" s="65">
        <v>872</v>
      </c>
      <c r="J29" s="66">
        <v>-0.41628440366972475</v>
      </c>
      <c r="K29" s="95">
        <v>-4</v>
      </c>
      <c r="N29" s="63">
        <v>19</v>
      </c>
      <c r="O29" s="91" t="s">
        <v>28</v>
      </c>
      <c r="P29" s="65">
        <v>2243</v>
      </c>
      <c r="Q29" s="67">
        <v>0.018054057534731726</v>
      </c>
      <c r="R29" s="65">
        <v>2726</v>
      </c>
      <c r="S29" s="67">
        <v>0.021987594673291446</v>
      </c>
      <c r="T29" s="109">
        <v>-0.1771826852531181</v>
      </c>
      <c r="U29" s="95">
        <v>-2</v>
      </c>
    </row>
    <row r="30" spans="1:21" ht="14.25" customHeight="1">
      <c r="A30" s="71">
        <v>20</v>
      </c>
      <c r="B30" s="96" t="s">
        <v>33</v>
      </c>
      <c r="C30" s="73">
        <v>474</v>
      </c>
      <c r="D30" s="75">
        <v>0.014460477744897648</v>
      </c>
      <c r="E30" s="73">
        <v>377</v>
      </c>
      <c r="F30" s="75">
        <v>0.011539638812366085</v>
      </c>
      <c r="G30" s="107">
        <v>0.2572944297082229</v>
      </c>
      <c r="H30" s="98">
        <v>1</v>
      </c>
      <c r="I30" s="73">
        <v>296</v>
      </c>
      <c r="J30" s="74">
        <v>0.6013513513513513</v>
      </c>
      <c r="K30" s="100">
        <v>1</v>
      </c>
      <c r="N30" s="71">
        <v>20</v>
      </c>
      <c r="O30" s="96" t="s">
        <v>32</v>
      </c>
      <c r="P30" s="73">
        <v>1217</v>
      </c>
      <c r="Q30" s="75">
        <v>0.009795714676668975</v>
      </c>
      <c r="R30" s="73">
        <v>1218</v>
      </c>
      <c r="S30" s="75">
        <v>0.009824244428491922</v>
      </c>
      <c r="T30" s="110">
        <v>-0.0008210180623974273</v>
      </c>
      <c r="U30" s="100">
        <v>0</v>
      </c>
    </row>
    <row r="31" spans="1:21" ht="14.25" customHeight="1">
      <c r="A31" s="129" t="s">
        <v>53</v>
      </c>
      <c r="B31" s="130"/>
      <c r="C31" s="3">
        <f>SUM(C11:C30)</f>
        <v>30677</v>
      </c>
      <c r="D31" s="6">
        <f>C31/C33</f>
        <v>0.9358735775954117</v>
      </c>
      <c r="E31" s="3">
        <f>SUM(E11:E30)</f>
        <v>30656</v>
      </c>
      <c r="F31" s="6">
        <f>E31/E33</f>
        <v>0.9383532292623201</v>
      </c>
      <c r="G31" s="17">
        <f>C31/E31-1</f>
        <v>0.0006850208768267585</v>
      </c>
      <c r="H31" s="17"/>
      <c r="I31" s="3">
        <f>SUM(I11:I30)</f>
        <v>32423</v>
      </c>
      <c r="J31" s="18">
        <f>C31/I31-1</f>
        <v>-0.05385066156740581</v>
      </c>
      <c r="K31" s="19"/>
      <c r="N31" s="129" t="s">
        <v>53</v>
      </c>
      <c r="O31" s="130"/>
      <c r="P31" s="3">
        <f>SUM(P11:P30)</f>
        <v>116712</v>
      </c>
      <c r="Q31" s="6">
        <f>P31/P33</f>
        <v>0.9394227209066469</v>
      </c>
      <c r="R31" s="3">
        <f>SUM(R11:R30)</f>
        <v>116888</v>
      </c>
      <c r="S31" s="6">
        <f>R31/R33</f>
        <v>0.9428048298502165</v>
      </c>
      <c r="T31" s="17">
        <f>P31/R31-1</f>
        <v>-0.0015057148723564007</v>
      </c>
      <c r="U31" s="27"/>
    </row>
    <row r="32" spans="1:21" ht="14.25" customHeight="1">
      <c r="A32" s="129" t="s">
        <v>12</v>
      </c>
      <c r="B32" s="130"/>
      <c r="C32" s="3">
        <f>C33-SUM(C11:C30)</f>
        <v>2102</v>
      </c>
      <c r="D32" s="6">
        <f>C32/C33</f>
        <v>0.06412642240458831</v>
      </c>
      <c r="E32" s="3">
        <f>E33-SUM(E11:E30)</f>
        <v>2014</v>
      </c>
      <c r="F32" s="6">
        <f>E32/E33</f>
        <v>0.06164677073767983</v>
      </c>
      <c r="G32" s="17">
        <f>C32/E32-1</f>
        <v>0.04369414101290969</v>
      </c>
      <c r="H32" s="17"/>
      <c r="I32" s="3">
        <f>I33-SUM(I11:I30)</f>
        <v>2221</v>
      </c>
      <c r="J32" s="18">
        <f>C32/I32-1</f>
        <v>-0.05357946870778929</v>
      </c>
      <c r="K32" s="19"/>
      <c r="N32" s="129" t="s">
        <v>12</v>
      </c>
      <c r="O32" s="130"/>
      <c r="P32" s="3">
        <f>P33-SUM(P11:P30)</f>
        <v>7526</v>
      </c>
      <c r="Q32" s="6">
        <f>P32/P33</f>
        <v>0.06057727909335308</v>
      </c>
      <c r="R32" s="3">
        <f>R33-SUM(R11:R30)</f>
        <v>7091</v>
      </c>
      <c r="S32" s="6">
        <f>R32/R33</f>
        <v>0.05719517014978343</v>
      </c>
      <c r="T32" s="17">
        <f>P32/R32-1</f>
        <v>0.06134536736708496</v>
      </c>
      <c r="U32" s="28"/>
    </row>
    <row r="33" spans="1:21" ht="14.25" customHeight="1">
      <c r="A33" s="125" t="s">
        <v>38</v>
      </c>
      <c r="B33" s="126"/>
      <c r="C33" s="24">
        <v>32779</v>
      </c>
      <c r="D33" s="103">
        <v>1</v>
      </c>
      <c r="E33" s="24">
        <v>32670</v>
      </c>
      <c r="F33" s="103">
        <v>0.9989286807468624</v>
      </c>
      <c r="G33" s="20">
        <v>0.0033363942454851525</v>
      </c>
      <c r="H33" s="20"/>
      <c r="I33" s="24">
        <v>34644</v>
      </c>
      <c r="J33" s="49">
        <v>-0.05383327560327911</v>
      </c>
      <c r="K33" s="104"/>
      <c r="L33" s="14"/>
      <c r="M33" s="14"/>
      <c r="N33" s="125" t="s">
        <v>38</v>
      </c>
      <c r="O33" s="126"/>
      <c r="P33" s="24">
        <v>124238</v>
      </c>
      <c r="Q33" s="103">
        <v>1</v>
      </c>
      <c r="R33" s="24">
        <v>123979</v>
      </c>
      <c r="S33" s="103">
        <v>1</v>
      </c>
      <c r="T33" s="29">
        <v>0.0020890634704264777</v>
      </c>
      <c r="U33" s="104"/>
    </row>
    <row r="34" spans="1:14" ht="14.25" customHeight="1">
      <c r="A34" t="s">
        <v>113</v>
      </c>
      <c r="N34" t="s">
        <v>113</v>
      </c>
    </row>
    <row r="35" spans="1:14" ht="15">
      <c r="A35" s="9" t="s">
        <v>115</v>
      </c>
      <c r="N35" s="9" t="s">
        <v>115</v>
      </c>
    </row>
    <row r="39" spans="1:21" ht="15">
      <c r="A39" s="137" t="s">
        <v>140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21"/>
      <c r="N39" s="137" t="s">
        <v>102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141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21"/>
      <c r="N40" s="138" t="s">
        <v>103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19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1" t="s">
        <v>0</v>
      </c>
      <c r="B42" s="141" t="s">
        <v>52</v>
      </c>
      <c r="C42" s="143" t="s">
        <v>124</v>
      </c>
      <c r="D42" s="144"/>
      <c r="E42" s="144"/>
      <c r="F42" s="144"/>
      <c r="G42" s="144"/>
      <c r="H42" s="145"/>
      <c r="I42" s="143" t="s">
        <v>116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125</v>
      </c>
      <c r="Q42" s="144"/>
      <c r="R42" s="144"/>
      <c r="S42" s="144"/>
      <c r="T42" s="144"/>
      <c r="U42" s="145"/>
    </row>
    <row r="43" spans="1:21" ht="15">
      <c r="A43" s="142"/>
      <c r="B43" s="142"/>
      <c r="C43" s="173" t="s">
        <v>126</v>
      </c>
      <c r="D43" s="174"/>
      <c r="E43" s="174"/>
      <c r="F43" s="174"/>
      <c r="G43" s="174"/>
      <c r="H43" s="175"/>
      <c r="I43" s="150" t="s">
        <v>117</v>
      </c>
      <c r="J43" s="151"/>
      <c r="K43" s="152"/>
      <c r="L43" s="14"/>
      <c r="M43" s="14"/>
      <c r="N43" s="142"/>
      <c r="O43" s="142"/>
      <c r="P43" s="150" t="s">
        <v>127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2019</v>
      </c>
      <c r="D44" s="147"/>
      <c r="E44" s="156">
        <v>2018</v>
      </c>
      <c r="F44" s="147"/>
      <c r="G44" s="131" t="s">
        <v>5</v>
      </c>
      <c r="H44" s="127" t="s">
        <v>61</v>
      </c>
      <c r="I44" s="161">
        <v>2019</v>
      </c>
      <c r="J44" s="128" t="s">
        <v>128</v>
      </c>
      <c r="K44" s="127" t="s">
        <v>131</v>
      </c>
      <c r="L44" s="14"/>
      <c r="M44" s="14"/>
      <c r="N44" s="142"/>
      <c r="O44" s="142"/>
      <c r="P44" s="146">
        <v>2019</v>
      </c>
      <c r="Q44" s="147"/>
      <c r="R44" s="146">
        <v>2018</v>
      </c>
      <c r="S44" s="147"/>
      <c r="T44" s="131" t="s">
        <v>5</v>
      </c>
      <c r="U44" s="139" t="s">
        <v>67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5" t="s">
        <v>8</v>
      </c>
      <c r="D46" s="83" t="s">
        <v>2</v>
      </c>
      <c r="E46" s="115" t="s">
        <v>8</v>
      </c>
      <c r="F46" s="83" t="s">
        <v>2</v>
      </c>
      <c r="G46" s="133" t="s">
        <v>9</v>
      </c>
      <c r="H46" s="133" t="s">
        <v>62</v>
      </c>
      <c r="I46" s="84" t="s">
        <v>8</v>
      </c>
      <c r="J46" s="162" t="s">
        <v>129</v>
      </c>
      <c r="K46" s="162" t="s">
        <v>132</v>
      </c>
      <c r="L46" s="14"/>
      <c r="M46" s="14"/>
      <c r="N46" s="135"/>
      <c r="O46" s="135"/>
      <c r="P46" s="115" t="s">
        <v>8</v>
      </c>
      <c r="Q46" s="83" t="s">
        <v>2</v>
      </c>
      <c r="R46" s="115" t="s">
        <v>8</v>
      </c>
      <c r="S46" s="83" t="s">
        <v>2</v>
      </c>
      <c r="T46" s="133" t="s">
        <v>9</v>
      </c>
      <c r="U46" s="123" t="s">
        <v>68</v>
      </c>
    </row>
    <row r="47" spans="1:21" ht="15" customHeight="1">
      <c r="A47" s="136"/>
      <c r="B47" s="136"/>
      <c r="C47" s="113" t="s">
        <v>10</v>
      </c>
      <c r="D47" s="46" t="s">
        <v>11</v>
      </c>
      <c r="E47" s="113" t="s">
        <v>10</v>
      </c>
      <c r="F47" s="46" t="s">
        <v>11</v>
      </c>
      <c r="G47" s="164"/>
      <c r="H47" s="164"/>
      <c r="I47" s="113" t="s">
        <v>10</v>
      </c>
      <c r="J47" s="163"/>
      <c r="K47" s="163"/>
      <c r="L47" s="14"/>
      <c r="M47" s="14"/>
      <c r="N47" s="136"/>
      <c r="O47" s="136"/>
      <c r="P47" s="113" t="s">
        <v>10</v>
      </c>
      <c r="Q47" s="46" t="s">
        <v>11</v>
      </c>
      <c r="R47" s="113" t="s">
        <v>10</v>
      </c>
      <c r="S47" s="46" t="s">
        <v>11</v>
      </c>
      <c r="T47" s="134"/>
      <c r="U47" s="124"/>
    </row>
    <row r="48" spans="1:21" ht="15">
      <c r="A48" s="55">
        <v>1</v>
      </c>
      <c r="B48" s="85" t="s">
        <v>39</v>
      </c>
      <c r="C48" s="57">
        <v>1391</v>
      </c>
      <c r="D48" s="62">
        <v>0.04243570578724183</v>
      </c>
      <c r="E48" s="57">
        <v>1265</v>
      </c>
      <c r="F48" s="62">
        <v>0.03872053872053872</v>
      </c>
      <c r="G48" s="86">
        <v>0.09960474308300404</v>
      </c>
      <c r="H48" s="87">
        <v>0</v>
      </c>
      <c r="I48" s="57">
        <v>1327</v>
      </c>
      <c r="J48" s="88">
        <v>0.04822908816880189</v>
      </c>
      <c r="K48" s="89">
        <v>0</v>
      </c>
      <c r="L48" s="14"/>
      <c r="M48" s="14"/>
      <c r="N48" s="55">
        <v>1</v>
      </c>
      <c r="O48" s="85" t="s">
        <v>39</v>
      </c>
      <c r="P48" s="57">
        <v>5456</v>
      </c>
      <c r="Q48" s="62">
        <v>0.043915710169191394</v>
      </c>
      <c r="R48" s="57">
        <v>5618</v>
      </c>
      <c r="S48" s="62">
        <v>0.04531412577936586</v>
      </c>
      <c r="T48" s="60">
        <v>-0.028835884656461364</v>
      </c>
      <c r="U48" s="89">
        <v>0</v>
      </c>
    </row>
    <row r="49" spans="1:21" ht="15">
      <c r="A49" s="90">
        <v>2</v>
      </c>
      <c r="B49" s="91" t="s">
        <v>64</v>
      </c>
      <c r="C49" s="65">
        <v>1140</v>
      </c>
      <c r="D49" s="70">
        <v>0.03477836419658928</v>
      </c>
      <c r="E49" s="65">
        <v>615</v>
      </c>
      <c r="F49" s="70">
        <v>0.018824609733700644</v>
      </c>
      <c r="G49" s="92">
        <v>0.853658536585366</v>
      </c>
      <c r="H49" s="93">
        <v>8</v>
      </c>
      <c r="I49" s="65">
        <v>713</v>
      </c>
      <c r="J49" s="94">
        <v>0.5988779803646564</v>
      </c>
      <c r="K49" s="95">
        <v>4</v>
      </c>
      <c r="L49" s="14"/>
      <c r="M49" s="14"/>
      <c r="N49" s="90">
        <v>2</v>
      </c>
      <c r="O49" s="91" t="s">
        <v>42</v>
      </c>
      <c r="P49" s="65">
        <v>4121</v>
      </c>
      <c r="Q49" s="70">
        <v>0.03317020557317407</v>
      </c>
      <c r="R49" s="65">
        <v>4489</v>
      </c>
      <c r="S49" s="70">
        <v>0.036207744860016614</v>
      </c>
      <c r="T49" s="68">
        <v>-0.08197816885720655</v>
      </c>
      <c r="U49" s="95">
        <v>0</v>
      </c>
    </row>
    <row r="50" spans="1:21" ht="15">
      <c r="A50" s="90">
        <v>3</v>
      </c>
      <c r="B50" s="91" t="s">
        <v>42</v>
      </c>
      <c r="C50" s="65">
        <v>1110</v>
      </c>
      <c r="D50" s="70">
        <v>0.03386314408615272</v>
      </c>
      <c r="E50" s="65">
        <v>1082</v>
      </c>
      <c r="F50" s="70">
        <v>0.03311906948270585</v>
      </c>
      <c r="G50" s="92">
        <v>0.025878003696857776</v>
      </c>
      <c r="H50" s="93">
        <v>-1</v>
      </c>
      <c r="I50" s="65">
        <v>1067</v>
      </c>
      <c r="J50" s="94">
        <v>0.0402999062792877</v>
      </c>
      <c r="K50" s="95">
        <v>0</v>
      </c>
      <c r="L50" s="14"/>
      <c r="M50" s="14"/>
      <c r="N50" s="90">
        <v>3</v>
      </c>
      <c r="O50" s="91" t="s">
        <v>44</v>
      </c>
      <c r="P50" s="65">
        <v>4068</v>
      </c>
      <c r="Q50" s="70">
        <v>0.03274360501617862</v>
      </c>
      <c r="R50" s="65">
        <v>4122</v>
      </c>
      <c r="S50" s="70">
        <v>0.03324756612006872</v>
      </c>
      <c r="T50" s="68">
        <v>-0.013100436681222738</v>
      </c>
      <c r="U50" s="95">
        <v>0</v>
      </c>
    </row>
    <row r="51" spans="1:21" ht="15">
      <c r="A51" s="90">
        <v>4</v>
      </c>
      <c r="B51" s="91" t="s">
        <v>44</v>
      </c>
      <c r="C51" s="65">
        <v>1040</v>
      </c>
      <c r="D51" s="70">
        <v>0.03172763049513408</v>
      </c>
      <c r="E51" s="65">
        <v>991</v>
      </c>
      <c r="F51" s="70">
        <v>0.030333639424548517</v>
      </c>
      <c r="G51" s="92">
        <v>0.04944500504540872</v>
      </c>
      <c r="H51" s="93">
        <v>0</v>
      </c>
      <c r="I51" s="65">
        <v>1208</v>
      </c>
      <c r="J51" s="94">
        <v>-0.13907284768211925</v>
      </c>
      <c r="K51" s="95">
        <v>-2</v>
      </c>
      <c r="L51" s="14"/>
      <c r="M51" s="14"/>
      <c r="N51" s="90">
        <v>4</v>
      </c>
      <c r="O51" s="91" t="s">
        <v>41</v>
      </c>
      <c r="P51" s="65">
        <v>3455</v>
      </c>
      <c r="Q51" s="70">
        <v>0.02780952687583509</v>
      </c>
      <c r="R51" s="65">
        <v>3483</v>
      </c>
      <c r="S51" s="70">
        <v>0.0280934674420668</v>
      </c>
      <c r="T51" s="68">
        <v>-0.008039046798736682</v>
      </c>
      <c r="U51" s="95">
        <v>1</v>
      </c>
    </row>
    <row r="52" spans="1:21" ht="15">
      <c r="A52" s="90">
        <v>5</v>
      </c>
      <c r="B52" s="96" t="s">
        <v>41</v>
      </c>
      <c r="C52" s="73">
        <v>831</v>
      </c>
      <c r="D52" s="78">
        <v>0.025351597059092713</v>
      </c>
      <c r="E52" s="73">
        <v>947</v>
      </c>
      <c r="F52" s="78">
        <v>0.028986838077747167</v>
      </c>
      <c r="G52" s="97">
        <v>-0.12249208025343195</v>
      </c>
      <c r="H52" s="98">
        <v>0</v>
      </c>
      <c r="I52" s="73">
        <v>961</v>
      </c>
      <c r="J52" s="99">
        <v>-0.13527575442247664</v>
      </c>
      <c r="K52" s="100">
        <v>-1</v>
      </c>
      <c r="L52" s="14"/>
      <c r="M52" s="14"/>
      <c r="N52" s="90">
        <v>5</v>
      </c>
      <c r="O52" s="96" t="s">
        <v>40</v>
      </c>
      <c r="P52" s="73">
        <v>3076</v>
      </c>
      <c r="Q52" s="78">
        <v>0.02475893043996201</v>
      </c>
      <c r="R52" s="73">
        <v>3791</v>
      </c>
      <c r="S52" s="78">
        <v>0.030577759136627976</v>
      </c>
      <c r="T52" s="76">
        <v>-0.18860458981799</v>
      </c>
      <c r="U52" s="100">
        <v>-1</v>
      </c>
    </row>
    <row r="53" spans="1:21" ht="15">
      <c r="A53" s="101">
        <v>6</v>
      </c>
      <c r="B53" s="85" t="s">
        <v>54</v>
      </c>
      <c r="C53" s="57">
        <v>601</v>
      </c>
      <c r="D53" s="62">
        <v>0.01833490954574575</v>
      </c>
      <c r="E53" s="57">
        <v>528</v>
      </c>
      <c r="F53" s="62">
        <v>0.01616161616161616</v>
      </c>
      <c r="G53" s="86">
        <v>0.1382575757575757</v>
      </c>
      <c r="H53" s="87">
        <v>7</v>
      </c>
      <c r="I53" s="57">
        <v>478</v>
      </c>
      <c r="J53" s="88">
        <v>0.2573221757322175</v>
      </c>
      <c r="K53" s="89">
        <v>10</v>
      </c>
      <c r="L53" s="14"/>
      <c r="M53" s="14"/>
      <c r="N53" s="101">
        <v>6</v>
      </c>
      <c r="O53" s="85" t="s">
        <v>64</v>
      </c>
      <c r="P53" s="57">
        <v>2557</v>
      </c>
      <c r="Q53" s="62">
        <v>0.020581464608251904</v>
      </c>
      <c r="R53" s="57">
        <v>1483</v>
      </c>
      <c r="S53" s="62">
        <v>0.011961703191669558</v>
      </c>
      <c r="T53" s="60">
        <v>0.7242076871207013</v>
      </c>
      <c r="U53" s="89">
        <v>13</v>
      </c>
    </row>
    <row r="54" spans="1:21" ht="15">
      <c r="A54" s="90">
        <v>7</v>
      </c>
      <c r="B54" s="91" t="s">
        <v>47</v>
      </c>
      <c r="C54" s="65">
        <v>569</v>
      </c>
      <c r="D54" s="70">
        <v>0.01735867476128009</v>
      </c>
      <c r="E54" s="65">
        <v>409</v>
      </c>
      <c r="F54" s="70">
        <v>0.012519130700948882</v>
      </c>
      <c r="G54" s="92">
        <v>0.39119804400978</v>
      </c>
      <c r="H54" s="93">
        <v>12</v>
      </c>
      <c r="I54" s="65">
        <v>570</v>
      </c>
      <c r="J54" s="94">
        <v>-0.0017543859649122862</v>
      </c>
      <c r="K54" s="95">
        <v>7</v>
      </c>
      <c r="L54" s="14"/>
      <c r="M54" s="14"/>
      <c r="N54" s="90">
        <v>7</v>
      </c>
      <c r="O54" s="91" t="s">
        <v>46</v>
      </c>
      <c r="P54" s="65">
        <v>2424</v>
      </c>
      <c r="Q54" s="70">
        <v>0.01951093868220673</v>
      </c>
      <c r="R54" s="65">
        <v>2679</v>
      </c>
      <c r="S54" s="70">
        <v>0.021608498213407108</v>
      </c>
      <c r="T54" s="68">
        <v>-0.09518477043673013</v>
      </c>
      <c r="U54" s="95">
        <v>-1</v>
      </c>
    </row>
    <row r="55" spans="1:21" ht="15">
      <c r="A55" s="90"/>
      <c r="B55" s="91" t="s">
        <v>46</v>
      </c>
      <c r="C55" s="65">
        <v>569</v>
      </c>
      <c r="D55" s="70">
        <v>0.01735867476128009</v>
      </c>
      <c r="E55" s="65">
        <v>794</v>
      </c>
      <c r="F55" s="70">
        <v>0.02430364248546067</v>
      </c>
      <c r="G55" s="92">
        <v>-0.28337531486146095</v>
      </c>
      <c r="H55" s="93">
        <v>0</v>
      </c>
      <c r="I55" s="65">
        <v>622</v>
      </c>
      <c r="J55" s="94">
        <v>-0.08520900321543412</v>
      </c>
      <c r="K55" s="95">
        <v>1</v>
      </c>
      <c r="L55" s="14"/>
      <c r="M55" s="14"/>
      <c r="N55" s="90">
        <v>8</v>
      </c>
      <c r="O55" s="91" t="s">
        <v>85</v>
      </c>
      <c r="P55" s="65">
        <v>2323</v>
      </c>
      <c r="Q55" s="70">
        <v>0.01869798290378145</v>
      </c>
      <c r="R55" s="65">
        <v>1707</v>
      </c>
      <c r="S55" s="70">
        <v>0.013768460787714048</v>
      </c>
      <c r="T55" s="68">
        <v>0.3608670181605156</v>
      </c>
      <c r="U55" s="95">
        <v>6</v>
      </c>
    </row>
    <row r="56" spans="1:21" ht="15">
      <c r="A56" s="90">
        <v>9</v>
      </c>
      <c r="B56" s="91" t="s">
        <v>43</v>
      </c>
      <c r="C56" s="65">
        <v>564</v>
      </c>
      <c r="D56" s="70">
        <v>0.017206138076207328</v>
      </c>
      <c r="E56" s="65">
        <v>730</v>
      </c>
      <c r="F56" s="70">
        <v>0.022344658708295072</v>
      </c>
      <c r="G56" s="92">
        <v>-0.22739726027397256</v>
      </c>
      <c r="H56" s="93">
        <v>-1</v>
      </c>
      <c r="I56" s="65">
        <v>626</v>
      </c>
      <c r="J56" s="94">
        <v>-0.09904153354632583</v>
      </c>
      <c r="K56" s="95">
        <v>-2</v>
      </c>
      <c r="L56" s="14"/>
      <c r="M56" s="14"/>
      <c r="N56" s="90">
        <v>9</v>
      </c>
      <c r="O56" s="91" t="s">
        <v>43</v>
      </c>
      <c r="P56" s="65">
        <v>2261</v>
      </c>
      <c r="Q56" s="70">
        <v>0.018198940742767913</v>
      </c>
      <c r="R56" s="65">
        <v>2541</v>
      </c>
      <c r="S56" s="70">
        <v>0.0204954064801297</v>
      </c>
      <c r="T56" s="68">
        <v>-0.11019283746556474</v>
      </c>
      <c r="U56" s="95">
        <v>-1</v>
      </c>
    </row>
    <row r="57" spans="1:21" ht="15">
      <c r="A57" s="102">
        <v>10</v>
      </c>
      <c r="B57" s="96" t="s">
        <v>85</v>
      </c>
      <c r="C57" s="73">
        <v>536</v>
      </c>
      <c r="D57" s="78">
        <v>0.016351932639799872</v>
      </c>
      <c r="E57" s="73">
        <v>616</v>
      </c>
      <c r="F57" s="78">
        <v>0.018855218855218854</v>
      </c>
      <c r="G57" s="97">
        <v>-0.1298701298701299</v>
      </c>
      <c r="H57" s="98">
        <v>-1</v>
      </c>
      <c r="I57" s="73">
        <v>599</v>
      </c>
      <c r="J57" s="99">
        <v>-0.10517529215358934</v>
      </c>
      <c r="K57" s="100">
        <v>2</v>
      </c>
      <c r="L57" s="14"/>
      <c r="M57" s="14"/>
      <c r="N57" s="102">
        <v>10</v>
      </c>
      <c r="O57" s="96" t="s">
        <v>47</v>
      </c>
      <c r="P57" s="73">
        <v>2206</v>
      </c>
      <c r="Q57" s="78">
        <v>0.017756242051546224</v>
      </c>
      <c r="R57" s="73">
        <v>2284</v>
      </c>
      <c r="S57" s="78">
        <v>0.018422474773953652</v>
      </c>
      <c r="T57" s="76">
        <v>-0.03415061295971977</v>
      </c>
      <c r="U57" s="100">
        <v>1</v>
      </c>
    </row>
    <row r="58" spans="1:21" ht="15">
      <c r="A58" s="101">
        <v>11</v>
      </c>
      <c r="B58" s="85" t="s">
        <v>80</v>
      </c>
      <c r="C58" s="57">
        <v>514</v>
      </c>
      <c r="D58" s="62">
        <v>0.015680771225479728</v>
      </c>
      <c r="E58" s="57">
        <v>462</v>
      </c>
      <c r="F58" s="62">
        <v>0.014141414141414142</v>
      </c>
      <c r="G58" s="86">
        <v>0.11255411255411252</v>
      </c>
      <c r="H58" s="87">
        <v>5</v>
      </c>
      <c r="I58" s="57">
        <v>473</v>
      </c>
      <c r="J58" s="88">
        <v>0.08668076109936584</v>
      </c>
      <c r="K58" s="89">
        <v>7</v>
      </c>
      <c r="L58" s="14"/>
      <c r="M58" s="14"/>
      <c r="N58" s="101">
        <v>11</v>
      </c>
      <c r="O58" s="85" t="s">
        <v>55</v>
      </c>
      <c r="P58" s="57">
        <v>2201</v>
      </c>
      <c r="Q58" s="62">
        <v>0.017715996715980616</v>
      </c>
      <c r="R58" s="57">
        <v>2362</v>
      </c>
      <c r="S58" s="62">
        <v>0.019051613579719146</v>
      </c>
      <c r="T58" s="60">
        <v>-0.06816257408975446</v>
      </c>
      <c r="U58" s="89">
        <v>-1</v>
      </c>
    </row>
    <row r="59" spans="1:21" ht="15">
      <c r="A59" s="90">
        <v>12</v>
      </c>
      <c r="B59" s="91" t="s">
        <v>100</v>
      </c>
      <c r="C59" s="65">
        <v>508</v>
      </c>
      <c r="D59" s="70">
        <v>0.015497727203392415</v>
      </c>
      <c r="E59" s="65">
        <v>291</v>
      </c>
      <c r="F59" s="70">
        <v>0.008907254361799816</v>
      </c>
      <c r="G59" s="92">
        <v>0.7457044673539519</v>
      </c>
      <c r="H59" s="93">
        <v>18</v>
      </c>
      <c r="I59" s="65">
        <v>606</v>
      </c>
      <c r="J59" s="94">
        <v>-0.16171617161716167</v>
      </c>
      <c r="K59" s="95">
        <v>-1</v>
      </c>
      <c r="L59" s="14"/>
      <c r="M59" s="14"/>
      <c r="N59" s="90">
        <v>12</v>
      </c>
      <c r="O59" s="91" t="s">
        <v>48</v>
      </c>
      <c r="P59" s="65">
        <v>2049</v>
      </c>
      <c r="Q59" s="70">
        <v>0.016492538514786135</v>
      </c>
      <c r="R59" s="65">
        <v>2579</v>
      </c>
      <c r="S59" s="70">
        <v>0.02080191000088725</v>
      </c>
      <c r="T59" s="68">
        <v>-0.20550601008142688</v>
      </c>
      <c r="U59" s="95">
        <v>-5</v>
      </c>
    </row>
    <row r="60" spans="1:21" ht="15">
      <c r="A60" s="90">
        <v>13</v>
      </c>
      <c r="B60" s="91" t="s">
        <v>101</v>
      </c>
      <c r="C60" s="65">
        <v>506</v>
      </c>
      <c r="D60" s="70">
        <v>0.015436712529363312</v>
      </c>
      <c r="E60" s="65">
        <v>215</v>
      </c>
      <c r="F60" s="70">
        <v>0.006580961126415672</v>
      </c>
      <c r="G60" s="92">
        <v>1.353488372093023</v>
      </c>
      <c r="H60" s="93">
        <v>27</v>
      </c>
      <c r="I60" s="65">
        <v>517</v>
      </c>
      <c r="J60" s="94">
        <v>-0.021276595744680882</v>
      </c>
      <c r="K60" s="95">
        <v>2</v>
      </c>
      <c r="L60" s="14"/>
      <c r="M60" s="14"/>
      <c r="N60" s="90">
        <v>13</v>
      </c>
      <c r="O60" s="91" t="s">
        <v>54</v>
      </c>
      <c r="P60" s="65">
        <v>1975</v>
      </c>
      <c r="Q60" s="70">
        <v>0.015896907548415138</v>
      </c>
      <c r="R60" s="65">
        <v>2234</v>
      </c>
      <c r="S60" s="70">
        <v>0.018019180667693722</v>
      </c>
      <c r="T60" s="68">
        <v>-0.11593554162936437</v>
      </c>
      <c r="U60" s="95">
        <v>-1</v>
      </c>
    </row>
    <row r="61" spans="1:21" ht="15">
      <c r="A61" s="90">
        <v>14</v>
      </c>
      <c r="B61" s="91" t="s">
        <v>45</v>
      </c>
      <c r="C61" s="65">
        <v>480</v>
      </c>
      <c r="D61" s="70">
        <v>0.01464352176698496</v>
      </c>
      <c r="E61" s="65">
        <v>348</v>
      </c>
      <c r="F61" s="70">
        <v>0.010651974288337925</v>
      </c>
      <c r="G61" s="92">
        <v>0.3793103448275863</v>
      </c>
      <c r="H61" s="93">
        <v>7</v>
      </c>
      <c r="I61" s="65">
        <v>609</v>
      </c>
      <c r="J61" s="94">
        <v>-0.21182266009852213</v>
      </c>
      <c r="K61" s="95">
        <v>-4</v>
      </c>
      <c r="L61" s="14"/>
      <c r="M61" s="14"/>
      <c r="N61" s="90">
        <v>14</v>
      </c>
      <c r="O61" s="91" t="s">
        <v>80</v>
      </c>
      <c r="P61" s="65">
        <v>1799</v>
      </c>
      <c r="Q61" s="70">
        <v>0.01448027173650574</v>
      </c>
      <c r="R61" s="65">
        <v>1624</v>
      </c>
      <c r="S61" s="70">
        <v>0.013098992571322562</v>
      </c>
      <c r="T61" s="68">
        <v>0.10775862068965525</v>
      </c>
      <c r="U61" s="95">
        <v>1</v>
      </c>
    </row>
    <row r="62" spans="1:21" ht="15">
      <c r="A62" s="102">
        <v>15</v>
      </c>
      <c r="B62" s="96" t="s">
        <v>40</v>
      </c>
      <c r="C62" s="73">
        <v>462</v>
      </c>
      <c r="D62" s="78">
        <v>0.014094389700723024</v>
      </c>
      <c r="E62" s="73">
        <v>1067</v>
      </c>
      <c r="F62" s="78">
        <v>0.03265993265993266</v>
      </c>
      <c r="G62" s="97">
        <v>-0.5670103092783505</v>
      </c>
      <c r="H62" s="98">
        <v>-12</v>
      </c>
      <c r="I62" s="73">
        <v>773</v>
      </c>
      <c r="J62" s="99">
        <v>-0.40232858990944376</v>
      </c>
      <c r="K62" s="100">
        <v>-10</v>
      </c>
      <c r="L62" s="14"/>
      <c r="M62" s="14"/>
      <c r="N62" s="102">
        <v>15</v>
      </c>
      <c r="O62" s="96" t="s">
        <v>45</v>
      </c>
      <c r="P62" s="73">
        <v>1782</v>
      </c>
      <c r="Q62" s="78">
        <v>0.014343437595582672</v>
      </c>
      <c r="R62" s="73">
        <v>1509</v>
      </c>
      <c r="S62" s="78">
        <v>0.012171416126924722</v>
      </c>
      <c r="T62" s="76">
        <v>0.1809145129224652</v>
      </c>
      <c r="U62" s="100">
        <v>2</v>
      </c>
    </row>
    <row r="63" spans="1:21" ht="15">
      <c r="A63" s="101">
        <v>16</v>
      </c>
      <c r="B63" s="85" t="s">
        <v>55</v>
      </c>
      <c r="C63" s="57">
        <v>452</v>
      </c>
      <c r="D63" s="62">
        <v>0.013789316330577504</v>
      </c>
      <c r="E63" s="57">
        <v>582</v>
      </c>
      <c r="F63" s="62">
        <v>0.01781450872359963</v>
      </c>
      <c r="G63" s="86">
        <v>-0.2233676975945017</v>
      </c>
      <c r="H63" s="87">
        <v>-4</v>
      </c>
      <c r="I63" s="57">
        <v>620</v>
      </c>
      <c r="J63" s="88">
        <v>-0.2709677419354839</v>
      </c>
      <c r="K63" s="89">
        <v>-7</v>
      </c>
      <c r="L63" s="14"/>
      <c r="M63" s="14"/>
      <c r="N63" s="101">
        <v>16</v>
      </c>
      <c r="O63" s="85" t="s">
        <v>100</v>
      </c>
      <c r="P63" s="57">
        <v>1699</v>
      </c>
      <c r="Q63" s="62">
        <v>0.01367536502519358</v>
      </c>
      <c r="R63" s="57">
        <v>1378</v>
      </c>
      <c r="S63" s="62">
        <v>0.011114785568523702</v>
      </c>
      <c r="T63" s="60">
        <v>0.23294629898403474</v>
      </c>
      <c r="U63" s="89">
        <v>5</v>
      </c>
    </row>
    <row r="64" spans="1:21" ht="15">
      <c r="A64" s="90">
        <v>17</v>
      </c>
      <c r="B64" s="91" t="s">
        <v>104</v>
      </c>
      <c r="C64" s="65">
        <v>422</v>
      </c>
      <c r="D64" s="70">
        <v>0.012874096220140943</v>
      </c>
      <c r="E64" s="65">
        <v>411</v>
      </c>
      <c r="F64" s="70">
        <v>0.012580348943985308</v>
      </c>
      <c r="G64" s="92">
        <v>0.02676399026763998</v>
      </c>
      <c r="H64" s="93">
        <v>1</v>
      </c>
      <c r="I64" s="65">
        <v>476</v>
      </c>
      <c r="J64" s="94">
        <v>-0.11344537815126055</v>
      </c>
      <c r="K64" s="95">
        <v>0</v>
      </c>
      <c r="L64" s="14"/>
      <c r="M64" s="14"/>
      <c r="N64" s="90">
        <v>17</v>
      </c>
      <c r="O64" s="91" t="s">
        <v>57</v>
      </c>
      <c r="P64" s="65">
        <v>1629</v>
      </c>
      <c r="Q64" s="70">
        <v>0.013111930327275069</v>
      </c>
      <c r="R64" s="65">
        <v>2395</v>
      </c>
      <c r="S64" s="70">
        <v>0.0193177876898507</v>
      </c>
      <c r="T64" s="68">
        <v>-0.3198329853862213</v>
      </c>
      <c r="U64" s="95">
        <v>-8</v>
      </c>
    </row>
    <row r="65" spans="1:21" ht="15">
      <c r="A65" s="90">
        <v>18</v>
      </c>
      <c r="B65" s="91" t="s">
        <v>142</v>
      </c>
      <c r="C65" s="65">
        <v>406</v>
      </c>
      <c r="D65" s="70">
        <v>0.012385978827908112</v>
      </c>
      <c r="E65" s="65">
        <v>287</v>
      </c>
      <c r="F65" s="70">
        <v>0.008784817875726967</v>
      </c>
      <c r="G65" s="92">
        <v>0.41463414634146334</v>
      </c>
      <c r="H65" s="93">
        <v>14</v>
      </c>
      <c r="I65" s="65">
        <v>348</v>
      </c>
      <c r="J65" s="94">
        <v>0.16666666666666674</v>
      </c>
      <c r="K65" s="95">
        <v>8</v>
      </c>
      <c r="L65" s="14"/>
      <c r="M65" s="14"/>
      <c r="N65" s="90">
        <v>18</v>
      </c>
      <c r="O65" s="91" t="s">
        <v>104</v>
      </c>
      <c r="P65" s="65">
        <v>1564</v>
      </c>
      <c r="Q65" s="70">
        <v>0.012588740964922166</v>
      </c>
      <c r="R65" s="65">
        <v>1524</v>
      </c>
      <c r="S65" s="70">
        <v>0.012292404358802701</v>
      </c>
      <c r="T65" s="68">
        <v>0.026246719160105014</v>
      </c>
      <c r="U65" s="95">
        <v>-2</v>
      </c>
    </row>
    <row r="66" spans="1:21" ht="15">
      <c r="A66" s="90">
        <v>19</v>
      </c>
      <c r="B66" s="91" t="s">
        <v>57</v>
      </c>
      <c r="C66" s="65">
        <v>365</v>
      </c>
      <c r="D66" s="70">
        <v>0.01113517801031148</v>
      </c>
      <c r="E66" s="65">
        <v>599</v>
      </c>
      <c r="F66" s="70">
        <v>0.018334863789409243</v>
      </c>
      <c r="G66" s="92">
        <v>-0.39065108514190316</v>
      </c>
      <c r="H66" s="93">
        <v>-8</v>
      </c>
      <c r="I66" s="65">
        <v>573</v>
      </c>
      <c r="J66" s="94">
        <v>-0.36300174520069806</v>
      </c>
      <c r="K66" s="95">
        <v>-6</v>
      </c>
      <c r="N66" s="90">
        <v>19</v>
      </c>
      <c r="O66" s="91" t="s">
        <v>101</v>
      </c>
      <c r="P66" s="65">
        <v>1563</v>
      </c>
      <c r="Q66" s="70">
        <v>0.012580691897809044</v>
      </c>
      <c r="R66" s="65">
        <v>1120</v>
      </c>
      <c r="S66" s="70">
        <v>0.009033787980222457</v>
      </c>
      <c r="T66" s="68">
        <v>0.3955357142857143</v>
      </c>
      <c r="U66" s="95">
        <v>7</v>
      </c>
    </row>
    <row r="67" spans="1:21" ht="15">
      <c r="A67" s="102">
        <v>20</v>
      </c>
      <c r="B67" s="96" t="s">
        <v>48</v>
      </c>
      <c r="C67" s="73">
        <v>356</v>
      </c>
      <c r="D67" s="78">
        <v>0.010860611977180513</v>
      </c>
      <c r="E67" s="73">
        <v>873</v>
      </c>
      <c r="F67" s="78">
        <v>0.02672176308539945</v>
      </c>
      <c r="G67" s="97">
        <v>-0.5922107674684994</v>
      </c>
      <c r="H67" s="98">
        <v>-14</v>
      </c>
      <c r="I67" s="73">
        <v>353</v>
      </c>
      <c r="J67" s="99">
        <v>0.008498583569405138</v>
      </c>
      <c r="K67" s="100">
        <v>5</v>
      </c>
      <c r="N67" s="102">
        <v>20</v>
      </c>
      <c r="O67" s="96" t="s">
        <v>66</v>
      </c>
      <c r="P67" s="73">
        <v>1465</v>
      </c>
      <c r="Q67" s="78">
        <v>0.011791883320723128</v>
      </c>
      <c r="R67" s="73">
        <v>1316</v>
      </c>
      <c r="S67" s="78">
        <v>0.010614700876761387</v>
      </c>
      <c r="T67" s="76">
        <v>0.11322188449848025</v>
      </c>
      <c r="U67" s="100">
        <v>2</v>
      </c>
    </row>
    <row r="68" spans="1:21" ht="15">
      <c r="A68" s="129" t="s">
        <v>53</v>
      </c>
      <c r="B68" s="130"/>
      <c r="C68" s="3">
        <f>SUM(C48:C67)</f>
        <v>12822</v>
      </c>
      <c r="D68" s="6">
        <f>C68/C70</f>
        <v>0.39116507520058574</v>
      </c>
      <c r="E68" s="3">
        <f>SUM(E48:E67)</f>
        <v>13112</v>
      </c>
      <c r="F68" s="6">
        <f>E68/E70</f>
        <v>0.40134680134680134</v>
      </c>
      <c r="G68" s="17">
        <f>C68/E68-1</f>
        <v>-0.022117144600366068</v>
      </c>
      <c r="H68" s="17"/>
      <c r="I68" s="3">
        <f>SUM(I48:I67)</f>
        <v>13519</v>
      </c>
      <c r="J68" s="18">
        <f>C68/I68-1</f>
        <v>-0.05155706783046088</v>
      </c>
      <c r="K68" s="19"/>
      <c r="N68" s="129" t="s">
        <v>53</v>
      </c>
      <c r="O68" s="130"/>
      <c r="P68" s="3">
        <f>SUM(P48:P67)</f>
        <v>49673</v>
      </c>
      <c r="Q68" s="6">
        <f>P68/P70</f>
        <v>0.3998213107100887</v>
      </c>
      <c r="R68" s="3">
        <f>SUM(R48:R67)</f>
        <v>50238</v>
      </c>
      <c r="S68" s="6">
        <f>R68/R70</f>
        <v>0.4052137862057284</v>
      </c>
      <c r="T68" s="17">
        <f>P68/R68-1</f>
        <v>-0.01124646681794661</v>
      </c>
      <c r="U68" s="27"/>
    </row>
    <row r="69" spans="1:21" ht="15">
      <c r="A69" s="129" t="s">
        <v>12</v>
      </c>
      <c r="B69" s="130"/>
      <c r="C69" s="26">
        <f>C70-SUM(C48:C67)</f>
        <v>19957</v>
      </c>
      <c r="D69" s="6">
        <f>C69/C70</f>
        <v>0.6088349247994143</v>
      </c>
      <c r="E69" s="26">
        <f>E70-SUM(E48:E67)</f>
        <v>19558</v>
      </c>
      <c r="F69" s="6">
        <f>E69/E70</f>
        <v>0.5986531986531987</v>
      </c>
      <c r="G69" s="17">
        <f>C69/E69-1</f>
        <v>0.020400858983536052</v>
      </c>
      <c r="H69" s="17"/>
      <c r="I69" s="26">
        <f>I70-SUM(I48:I67)</f>
        <v>21125</v>
      </c>
      <c r="J69" s="18">
        <f>C69/I69-1</f>
        <v>-0.05528994082840233</v>
      </c>
      <c r="K69" s="19"/>
      <c r="N69" s="129" t="s">
        <v>12</v>
      </c>
      <c r="O69" s="130"/>
      <c r="P69" s="3">
        <f>P70-SUM(P48:P67)</f>
        <v>74565</v>
      </c>
      <c r="Q69" s="6">
        <f>P69/P70</f>
        <v>0.6001786892899112</v>
      </c>
      <c r="R69" s="3">
        <f>R70-SUM(R48:R67)</f>
        <v>73741</v>
      </c>
      <c r="S69" s="6">
        <f>R69/R70</f>
        <v>0.5947862137942717</v>
      </c>
      <c r="T69" s="17">
        <f>P69/R69-1</f>
        <v>0.011174244992609328</v>
      </c>
      <c r="U69" s="28"/>
    </row>
    <row r="70" spans="1:21" ht="15">
      <c r="A70" s="125" t="s">
        <v>38</v>
      </c>
      <c r="B70" s="126"/>
      <c r="C70" s="24">
        <v>32779</v>
      </c>
      <c r="D70" s="103">
        <v>1</v>
      </c>
      <c r="E70" s="24">
        <v>32670</v>
      </c>
      <c r="F70" s="103">
        <v>1</v>
      </c>
      <c r="G70" s="20">
        <v>0.0033363942454851525</v>
      </c>
      <c r="H70" s="20"/>
      <c r="I70" s="24">
        <v>34644</v>
      </c>
      <c r="J70" s="49">
        <v>-0.05383327560327911</v>
      </c>
      <c r="K70" s="104"/>
      <c r="L70" s="14"/>
      <c r="N70" s="125" t="s">
        <v>38</v>
      </c>
      <c r="O70" s="126"/>
      <c r="P70" s="24">
        <v>124238</v>
      </c>
      <c r="Q70" s="103">
        <v>1</v>
      </c>
      <c r="R70" s="24">
        <v>123979</v>
      </c>
      <c r="S70" s="103">
        <v>1</v>
      </c>
      <c r="T70" s="29">
        <v>0.0020890634704264777</v>
      </c>
      <c r="U70" s="104"/>
    </row>
    <row r="71" spans="1:14" ht="15">
      <c r="A71" t="s">
        <v>113</v>
      </c>
      <c r="N71" t="s">
        <v>113</v>
      </c>
    </row>
    <row r="72" spans="1:14" ht="15" customHeight="1">
      <c r="A72" s="9" t="s">
        <v>115</v>
      </c>
      <c r="N72" s="9" t="s">
        <v>115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95" dxfId="274" operator="lessThan">
      <formula>0</formula>
    </cfRule>
  </conditionalFormatting>
  <conditionalFormatting sqref="K31">
    <cfRule type="cellIs" priority="794" dxfId="274" operator="lessThan">
      <formula>0</formula>
    </cfRule>
  </conditionalFormatting>
  <conditionalFormatting sqref="K32">
    <cfRule type="cellIs" priority="796" dxfId="274" operator="lessThan">
      <formula>0</formula>
    </cfRule>
  </conditionalFormatting>
  <conditionalFormatting sqref="G32:H32 J32">
    <cfRule type="cellIs" priority="797" dxfId="274" operator="lessThan">
      <formula>0</formula>
    </cfRule>
  </conditionalFormatting>
  <conditionalFormatting sqref="K68">
    <cfRule type="cellIs" priority="790" dxfId="274" operator="lessThan">
      <formula>0</formula>
    </cfRule>
  </conditionalFormatting>
  <conditionalFormatting sqref="K69">
    <cfRule type="cellIs" priority="792" dxfId="274" operator="lessThan">
      <formula>0</formula>
    </cfRule>
  </conditionalFormatting>
  <conditionalFormatting sqref="G69:H69 J69">
    <cfRule type="cellIs" priority="793" dxfId="274" operator="lessThan">
      <formula>0</formula>
    </cfRule>
  </conditionalFormatting>
  <conditionalFormatting sqref="G68:H68 J68">
    <cfRule type="cellIs" priority="791" dxfId="274" operator="lessThan">
      <formula>0</formula>
    </cfRule>
  </conditionalFormatting>
  <conditionalFormatting sqref="U32">
    <cfRule type="cellIs" priority="786" dxfId="274" operator="lessThan">
      <formula>0</formula>
    </cfRule>
  </conditionalFormatting>
  <conditionalFormatting sqref="T32">
    <cfRule type="cellIs" priority="785" dxfId="274" operator="lessThan">
      <formula>0</formula>
    </cfRule>
  </conditionalFormatting>
  <conditionalFormatting sqref="T31">
    <cfRule type="cellIs" priority="784" dxfId="274" operator="lessThan">
      <formula>0</formula>
    </cfRule>
  </conditionalFormatting>
  <conditionalFormatting sqref="U31">
    <cfRule type="cellIs" priority="787" dxfId="274" operator="lessThan">
      <formula>0</formula>
    </cfRule>
    <cfRule type="cellIs" priority="788" dxfId="275" operator="equal">
      <formula>0</formula>
    </cfRule>
    <cfRule type="cellIs" priority="789" dxfId="276" operator="greaterThan">
      <formula>0</formula>
    </cfRule>
  </conditionalFormatting>
  <conditionalFormatting sqref="T68">
    <cfRule type="cellIs" priority="778" dxfId="274" operator="lessThan">
      <formula>0</formula>
    </cfRule>
  </conditionalFormatting>
  <conditionalFormatting sqref="U69">
    <cfRule type="cellIs" priority="780" dxfId="274" operator="lessThan">
      <formula>0</formula>
    </cfRule>
  </conditionalFormatting>
  <conditionalFormatting sqref="U68">
    <cfRule type="cellIs" priority="781" dxfId="274" operator="lessThan">
      <formula>0</formula>
    </cfRule>
    <cfRule type="cellIs" priority="782" dxfId="275" operator="equal">
      <formula>0</formula>
    </cfRule>
    <cfRule type="cellIs" priority="783" dxfId="276" operator="greaterThan">
      <formula>0</formula>
    </cfRule>
  </conditionalFormatting>
  <conditionalFormatting sqref="T69">
    <cfRule type="cellIs" priority="779" dxfId="274" operator="lessThan">
      <formula>0</formula>
    </cfRule>
  </conditionalFormatting>
  <conditionalFormatting sqref="G11:G30 J11:J30">
    <cfRule type="cellIs" priority="32" dxfId="274" operator="lessThan">
      <formula>0</formula>
    </cfRule>
  </conditionalFormatting>
  <conditionalFormatting sqref="K11:K30">
    <cfRule type="cellIs" priority="29" dxfId="274" operator="lessThan">
      <formula>0</formula>
    </cfRule>
    <cfRule type="cellIs" priority="30" dxfId="275" operator="equal">
      <formula>0</formula>
    </cfRule>
    <cfRule type="cellIs" priority="31" dxfId="276" operator="greaterThan">
      <formula>0</formula>
    </cfRule>
  </conditionalFormatting>
  <conditionalFormatting sqref="H11:H30">
    <cfRule type="cellIs" priority="26" dxfId="274" operator="lessThan">
      <formula>0</formula>
    </cfRule>
    <cfRule type="cellIs" priority="27" dxfId="275" operator="equal">
      <formula>0</formula>
    </cfRule>
    <cfRule type="cellIs" priority="28" dxfId="276" operator="greaterThan">
      <formula>0</formula>
    </cfRule>
  </conditionalFormatting>
  <conditionalFormatting sqref="G33 J33">
    <cfRule type="cellIs" priority="25" dxfId="274" operator="lessThan">
      <formula>0</formula>
    </cfRule>
  </conditionalFormatting>
  <conditionalFormatting sqref="K33">
    <cfRule type="cellIs" priority="24" dxfId="274" operator="lessThan">
      <formula>0</formula>
    </cfRule>
  </conditionalFormatting>
  <conditionalFormatting sqref="H33">
    <cfRule type="cellIs" priority="23" dxfId="274" operator="lessThan">
      <formula>0</formula>
    </cfRule>
  </conditionalFormatting>
  <conditionalFormatting sqref="T11:T30">
    <cfRule type="cellIs" priority="22" dxfId="274" operator="lessThan">
      <formula>0</formula>
    </cfRule>
  </conditionalFormatting>
  <conditionalFormatting sqref="U11:U30">
    <cfRule type="cellIs" priority="19" dxfId="274" operator="lessThan">
      <formula>0</formula>
    </cfRule>
    <cfRule type="cellIs" priority="20" dxfId="275" operator="equal">
      <formula>0</formula>
    </cfRule>
    <cfRule type="cellIs" priority="21" dxfId="276" operator="greaterThan">
      <formula>0</formula>
    </cfRule>
  </conditionalFormatting>
  <conditionalFormatting sqref="T33">
    <cfRule type="cellIs" priority="18" dxfId="274" operator="lessThan">
      <formula>0</formula>
    </cfRule>
  </conditionalFormatting>
  <conditionalFormatting sqref="U33">
    <cfRule type="cellIs" priority="17" dxfId="274" operator="lessThan">
      <formula>0</formula>
    </cfRule>
  </conditionalFormatting>
  <conditionalFormatting sqref="G48:G67 J48:J67">
    <cfRule type="cellIs" priority="16" dxfId="274" operator="lessThan">
      <formula>0</formula>
    </cfRule>
  </conditionalFormatting>
  <conditionalFormatting sqref="K48:K67">
    <cfRule type="cellIs" priority="13" dxfId="274" operator="lessThan">
      <formula>0</formula>
    </cfRule>
    <cfRule type="cellIs" priority="14" dxfId="275" operator="equal">
      <formula>0</formula>
    </cfRule>
    <cfRule type="cellIs" priority="15" dxfId="276" operator="greaterThan">
      <formula>0</formula>
    </cfRule>
  </conditionalFormatting>
  <conditionalFormatting sqref="H48:H67">
    <cfRule type="cellIs" priority="10" dxfId="274" operator="lessThan">
      <formula>0</formula>
    </cfRule>
    <cfRule type="cellIs" priority="11" dxfId="275" operator="equal">
      <formula>0</formula>
    </cfRule>
    <cfRule type="cellIs" priority="12" dxfId="276" operator="greaterThan">
      <formula>0</formula>
    </cfRule>
  </conditionalFormatting>
  <conditionalFormatting sqref="G70 J70">
    <cfRule type="cellIs" priority="9" dxfId="274" operator="lessThan">
      <formula>0</formula>
    </cfRule>
  </conditionalFormatting>
  <conditionalFormatting sqref="K70">
    <cfRule type="cellIs" priority="8" dxfId="274" operator="lessThan">
      <formula>0</formula>
    </cfRule>
  </conditionalFormatting>
  <conditionalFormatting sqref="H70">
    <cfRule type="cellIs" priority="7" dxfId="274" operator="lessThan">
      <formula>0</formula>
    </cfRule>
  </conditionalFormatting>
  <conditionalFormatting sqref="T48:T67">
    <cfRule type="cellIs" priority="6" dxfId="274" operator="lessThan">
      <formula>0</formula>
    </cfRule>
  </conditionalFormatting>
  <conditionalFormatting sqref="U48:U67">
    <cfRule type="cellIs" priority="3" dxfId="274" operator="lessThan">
      <formula>0</formula>
    </cfRule>
    <cfRule type="cellIs" priority="4" dxfId="275" operator="equal">
      <formula>0</formula>
    </cfRule>
    <cfRule type="cellIs" priority="5" dxfId="276" operator="greaterThan">
      <formula>0</formula>
    </cfRule>
  </conditionalFormatting>
  <conditionalFormatting sqref="T70">
    <cfRule type="cellIs" priority="2" dxfId="274" operator="lessThan">
      <formula>0</formula>
    </cfRule>
  </conditionalFormatting>
  <conditionalFormatting sqref="U70">
    <cfRule type="cellIs" priority="1" dxfId="27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43593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6" t="s">
        <v>106</v>
      </c>
      <c r="O2" s="176"/>
      <c r="P2" s="176"/>
      <c r="Q2" s="176"/>
      <c r="R2" s="176"/>
      <c r="S2" s="176"/>
      <c r="T2" s="176"/>
      <c r="U2" s="176"/>
    </row>
    <row r="3" spans="1:21" ht="14.25" customHeight="1">
      <c r="A3" s="137" t="s">
        <v>143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21"/>
      <c r="N3" s="176"/>
      <c r="O3" s="176"/>
      <c r="P3" s="176"/>
      <c r="Q3" s="176"/>
      <c r="R3" s="176"/>
      <c r="S3" s="176"/>
      <c r="T3" s="176"/>
      <c r="U3" s="176"/>
    </row>
    <row r="4" spans="1:21" ht="14.2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21"/>
      <c r="N4" s="138" t="s">
        <v>107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19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1" t="s">
        <v>0</v>
      </c>
      <c r="B6" s="141" t="s">
        <v>1</v>
      </c>
      <c r="C6" s="143" t="s">
        <v>124</v>
      </c>
      <c r="D6" s="144"/>
      <c r="E6" s="144"/>
      <c r="F6" s="144"/>
      <c r="G6" s="144"/>
      <c r="H6" s="145"/>
      <c r="I6" s="143" t="s">
        <v>116</v>
      </c>
      <c r="J6" s="144"/>
      <c r="K6" s="145"/>
      <c r="L6" s="14"/>
      <c r="M6" s="14"/>
      <c r="N6" s="141" t="s">
        <v>0</v>
      </c>
      <c r="O6" s="141" t="s">
        <v>1</v>
      </c>
      <c r="P6" s="143" t="s">
        <v>125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3" t="s">
        <v>126</v>
      </c>
      <c r="D7" s="174"/>
      <c r="E7" s="174"/>
      <c r="F7" s="174"/>
      <c r="G7" s="174"/>
      <c r="H7" s="175"/>
      <c r="I7" s="150" t="s">
        <v>117</v>
      </c>
      <c r="J7" s="151"/>
      <c r="K7" s="152"/>
      <c r="L7" s="14"/>
      <c r="M7" s="14"/>
      <c r="N7" s="142"/>
      <c r="O7" s="142"/>
      <c r="P7" s="150" t="s">
        <v>127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2019</v>
      </c>
      <c r="D8" s="147"/>
      <c r="E8" s="156">
        <v>2018</v>
      </c>
      <c r="F8" s="147"/>
      <c r="G8" s="131" t="s">
        <v>5</v>
      </c>
      <c r="H8" s="127" t="s">
        <v>61</v>
      </c>
      <c r="I8" s="161">
        <v>2019</v>
      </c>
      <c r="J8" s="128" t="s">
        <v>128</v>
      </c>
      <c r="K8" s="127" t="s">
        <v>131</v>
      </c>
      <c r="L8" s="14"/>
      <c r="M8" s="14"/>
      <c r="N8" s="142"/>
      <c r="O8" s="142"/>
      <c r="P8" s="155">
        <v>2019</v>
      </c>
      <c r="Q8" s="171"/>
      <c r="R8" s="172">
        <v>2018</v>
      </c>
      <c r="S8" s="171"/>
      <c r="T8" s="132" t="s">
        <v>5</v>
      </c>
      <c r="U8" s="139" t="s">
        <v>67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5" t="s">
        <v>8</v>
      </c>
      <c r="D10" s="83" t="s">
        <v>2</v>
      </c>
      <c r="E10" s="115" t="s">
        <v>8</v>
      </c>
      <c r="F10" s="83" t="s">
        <v>2</v>
      </c>
      <c r="G10" s="133" t="s">
        <v>9</v>
      </c>
      <c r="H10" s="133" t="s">
        <v>62</v>
      </c>
      <c r="I10" s="84" t="s">
        <v>8</v>
      </c>
      <c r="J10" s="162" t="s">
        <v>129</v>
      </c>
      <c r="K10" s="162" t="s">
        <v>132</v>
      </c>
      <c r="L10" s="14"/>
      <c r="M10" s="14"/>
      <c r="N10" s="135"/>
      <c r="O10" s="135"/>
      <c r="P10" s="115" t="s">
        <v>8</v>
      </c>
      <c r="Q10" s="83" t="s">
        <v>2</v>
      </c>
      <c r="R10" s="115" t="s">
        <v>8</v>
      </c>
      <c r="S10" s="83" t="s">
        <v>2</v>
      </c>
      <c r="T10" s="133" t="s">
        <v>9</v>
      </c>
      <c r="U10" s="123" t="s">
        <v>68</v>
      </c>
    </row>
    <row r="11" spans="1:21" ht="14.25" customHeight="1">
      <c r="A11" s="136"/>
      <c r="B11" s="136"/>
      <c r="C11" s="113" t="s">
        <v>10</v>
      </c>
      <c r="D11" s="46" t="s">
        <v>11</v>
      </c>
      <c r="E11" s="113" t="s">
        <v>10</v>
      </c>
      <c r="F11" s="46" t="s">
        <v>11</v>
      </c>
      <c r="G11" s="164"/>
      <c r="H11" s="164"/>
      <c r="I11" s="113" t="s">
        <v>10</v>
      </c>
      <c r="J11" s="163"/>
      <c r="K11" s="163"/>
      <c r="L11" s="14"/>
      <c r="M11" s="14"/>
      <c r="N11" s="136"/>
      <c r="O11" s="136"/>
      <c r="P11" s="113" t="s">
        <v>10</v>
      </c>
      <c r="Q11" s="46" t="s">
        <v>11</v>
      </c>
      <c r="R11" s="113" t="s">
        <v>10</v>
      </c>
      <c r="S11" s="46" t="s">
        <v>11</v>
      </c>
      <c r="T11" s="134"/>
      <c r="U11" s="124"/>
    </row>
    <row r="12" spans="1:21" ht="14.25" customHeight="1">
      <c r="A12" s="55">
        <v>1</v>
      </c>
      <c r="B12" s="85" t="s">
        <v>21</v>
      </c>
      <c r="C12" s="57">
        <v>2289</v>
      </c>
      <c r="D12" s="59">
        <v>0.16830882352941176</v>
      </c>
      <c r="E12" s="57">
        <v>1598</v>
      </c>
      <c r="F12" s="59">
        <v>0.13265814378216836</v>
      </c>
      <c r="G12" s="105">
        <v>0.43241551939924916</v>
      </c>
      <c r="H12" s="87">
        <v>0</v>
      </c>
      <c r="I12" s="57">
        <v>2216</v>
      </c>
      <c r="J12" s="58">
        <v>0.03294223826714804</v>
      </c>
      <c r="K12" s="89">
        <v>0</v>
      </c>
      <c r="L12" s="14"/>
      <c r="M12" s="14"/>
      <c r="N12" s="55">
        <v>1</v>
      </c>
      <c r="O12" s="85" t="s">
        <v>21</v>
      </c>
      <c r="P12" s="57">
        <v>8860</v>
      </c>
      <c r="Q12" s="59">
        <v>0.1430185633575464</v>
      </c>
      <c r="R12" s="57">
        <v>9263</v>
      </c>
      <c r="S12" s="59">
        <v>0.15279931378047573</v>
      </c>
      <c r="T12" s="108">
        <v>-0.04350642340494437</v>
      </c>
      <c r="U12" s="89">
        <v>0</v>
      </c>
    </row>
    <row r="13" spans="1:21" ht="14.25" customHeight="1">
      <c r="A13" s="90">
        <v>2</v>
      </c>
      <c r="B13" s="91" t="s">
        <v>19</v>
      </c>
      <c r="C13" s="65">
        <v>1546</v>
      </c>
      <c r="D13" s="67">
        <v>0.1136764705882353</v>
      </c>
      <c r="E13" s="65">
        <v>1426</v>
      </c>
      <c r="F13" s="67">
        <v>0.11837954507720405</v>
      </c>
      <c r="G13" s="106">
        <v>0.0841514726507715</v>
      </c>
      <c r="H13" s="93">
        <v>0</v>
      </c>
      <c r="I13" s="65">
        <v>1721</v>
      </c>
      <c r="J13" s="66">
        <v>-0.10168506682161538</v>
      </c>
      <c r="K13" s="95">
        <v>0</v>
      </c>
      <c r="L13" s="14"/>
      <c r="M13" s="14"/>
      <c r="N13" s="90">
        <v>2</v>
      </c>
      <c r="O13" s="91" t="s">
        <v>19</v>
      </c>
      <c r="P13" s="65">
        <v>7398</v>
      </c>
      <c r="Q13" s="67">
        <v>0.11941888619854722</v>
      </c>
      <c r="R13" s="65">
        <v>7564</v>
      </c>
      <c r="S13" s="67">
        <v>0.1247731846524364</v>
      </c>
      <c r="T13" s="109">
        <v>-0.02194606028556323</v>
      </c>
      <c r="U13" s="95">
        <v>0</v>
      </c>
    </row>
    <row r="14" spans="1:21" ht="14.25" customHeight="1">
      <c r="A14" s="63">
        <v>3</v>
      </c>
      <c r="B14" s="91" t="s">
        <v>31</v>
      </c>
      <c r="C14" s="65">
        <v>1305</v>
      </c>
      <c r="D14" s="67">
        <v>0.09595588235294118</v>
      </c>
      <c r="E14" s="65">
        <v>861</v>
      </c>
      <c r="F14" s="67">
        <v>0.07147600863357131</v>
      </c>
      <c r="G14" s="106">
        <v>0.5156794425087108</v>
      </c>
      <c r="H14" s="93">
        <v>2</v>
      </c>
      <c r="I14" s="65">
        <v>1657</v>
      </c>
      <c r="J14" s="66">
        <v>-0.21243210621605313</v>
      </c>
      <c r="K14" s="95">
        <v>0</v>
      </c>
      <c r="L14" s="14"/>
      <c r="M14" s="14"/>
      <c r="N14" s="63">
        <v>3</v>
      </c>
      <c r="O14" s="91" t="s">
        <v>31</v>
      </c>
      <c r="P14" s="65">
        <v>5422</v>
      </c>
      <c r="Q14" s="67">
        <v>0.08752219531880549</v>
      </c>
      <c r="R14" s="65">
        <v>3412</v>
      </c>
      <c r="S14" s="67">
        <v>0.05628319751905249</v>
      </c>
      <c r="T14" s="109">
        <v>0.5890973036342322</v>
      </c>
      <c r="U14" s="95">
        <v>4</v>
      </c>
    </row>
    <row r="15" spans="1:21" ht="14.25" customHeight="1">
      <c r="A15" s="63">
        <v>4</v>
      </c>
      <c r="B15" s="91" t="s">
        <v>24</v>
      </c>
      <c r="C15" s="65">
        <v>978</v>
      </c>
      <c r="D15" s="67">
        <v>0.07191176470588236</v>
      </c>
      <c r="E15" s="65">
        <v>923</v>
      </c>
      <c r="F15" s="67">
        <v>0.07662294537605845</v>
      </c>
      <c r="G15" s="106">
        <v>0.0595882990249188</v>
      </c>
      <c r="H15" s="93">
        <v>0</v>
      </c>
      <c r="I15" s="65">
        <v>1063</v>
      </c>
      <c r="J15" s="66">
        <v>-0.07996237064910627</v>
      </c>
      <c r="K15" s="95">
        <v>0</v>
      </c>
      <c r="L15" s="14"/>
      <c r="M15" s="14"/>
      <c r="N15" s="63">
        <v>4</v>
      </c>
      <c r="O15" s="91" t="s">
        <v>24</v>
      </c>
      <c r="P15" s="65">
        <v>4583</v>
      </c>
      <c r="Q15" s="67">
        <v>0.07397901533494754</v>
      </c>
      <c r="R15" s="65">
        <v>4503</v>
      </c>
      <c r="S15" s="67">
        <v>0.07427996436937086</v>
      </c>
      <c r="T15" s="109">
        <v>0.017765933821896507</v>
      </c>
      <c r="U15" s="95">
        <v>0</v>
      </c>
    </row>
    <row r="16" spans="1:21" ht="14.25" customHeight="1">
      <c r="A16" s="71">
        <v>5</v>
      </c>
      <c r="B16" s="96" t="s">
        <v>25</v>
      </c>
      <c r="C16" s="73">
        <v>906</v>
      </c>
      <c r="D16" s="75">
        <v>0.06661764705882353</v>
      </c>
      <c r="E16" s="73">
        <v>764</v>
      </c>
      <c r="F16" s="75">
        <v>0.06342354308484144</v>
      </c>
      <c r="G16" s="107">
        <v>0.18586387434554963</v>
      </c>
      <c r="H16" s="98">
        <v>1</v>
      </c>
      <c r="I16" s="73">
        <v>1035</v>
      </c>
      <c r="J16" s="74">
        <v>-0.12463768115942031</v>
      </c>
      <c r="K16" s="100">
        <v>0</v>
      </c>
      <c r="L16" s="14"/>
      <c r="M16" s="14"/>
      <c r="N16" s="71">
        <v>5</v>
      </c>
      <c r="O16" s="96" t="s">
        <v>25</v>
      </c>
      <c r="P16" s="73">
        <v>4398</v>
      </c>
      <c r="Q16" s="75">
        <v>0.07099273607748184</v>
      </c>
      <c r="R16" s="73">
        <v>3956</v>
      </c>
      <c r="S16" s="75">
        <v>0.06525683745175019</v>
      </c>
      <c r="T16" s="110">
        <v>0.1117290192113245</v>
      </c>
      <c r="U16" s="100">
        <v>1</v>
      </c>
    </row>
    <row r="17" spans="1:21" ht="14.25" customHeight="1">
      <c r="A17" s="55">
        <v>6</v>
      </c>
      <c r="B17" s="85" t="s">
        <v>22</v>
      </c>
      <c r="C17" s="57">
        <v>679</v>
      </c>
      <c r="D17" s="59">
        <v>0.049926470588235294</v>
      </c>
      <c r="E17" s="57">
        <v>960</v>
      </c>
      <c r="F17" s="59">
        <v>0.07969450439980076</v>
      </c>
      <c r="G17" s="105">
        <v>-0.29270833333333335</v>
      </c>
      <c r="H17" s="87">
        <v>-3</v>
      </c>
      <c r="I17" s="57">
        <v>932</v>
      </c>
      <c r="J17" s="58">
        <v>-0.27145922746781115</v>
      </c>
      <c r="K17" s="89">
        <v>0</v>
      </c>
      <c r="L17" s="14"/>
      <c r="M17" s="14"/>
      <c r="N17" s="55">
        <v>6</v>
      </c>
      <c r="O17" s="85" t="s">
        <v>22</v>
      </c>
      <c r="P17" s="57">
        <v>4326</v>
      </c>
      <c r="Q17" s="59">
        <v>0.06983050847457627</v>
      </c>
      <c r="R17" s="57">
        <v>5101</v>
      </c>
      <c r="S17" s="59">
        <v>0.08414437003068193</v>
      </c>
      <c r="T17" s="108">
        <v>-0.15193099392276022</v>
      </c>
      <c r="U17" s="89">
        <v>-3</v>
      </c>
    </row>
    <row r="18" spans="1:21" ht="14.25" customHeight="1">
      <c r="A18" s="63">
        <v>7</v>
      </c>
      <c r="B18" s="91" t="s">
        <v>20</v>
      </c>
      <c r="C18" s="65">
        <v>624</v>
      </c>
      <c r="D18" s="67">
        <v>0.04588235294117647</v>
      </c>
      <c r="E18" s="65">
        <v>745</v>
      </c>
      <c r="F18" s="67">
        <v>0.061846256018595384</v>
      </c>
      <c r="G18" s="106">
        <v>-0.1624161073825503</v>
      </c>
      <c r="H18" s="93">
        <v>0</v>
      </c>
      <c r="I18" s="65">
        <v>769</v>
      </c>
      <c r="J18" s="66">
        <v>-0.18855656697009104</v>
      </c>
      <c r="K18" s="95">
        <v>0</v>
      </c>
      <c r="L18" s="14"/>
      <c r="M18" s="14"/>
      <c r="N18" s="63">
        <v>7</v>
      </c>
      <c r="O18" s="91" t="s">
        <v>20</v>
      </c>
      <c r="P18" s="65">
        <v>3810</v>
      </c>
      <c r="Q18" s="67">
        <v>0.061501210653753025</v>
      </c>
      <c r="R18" s="65">
        <v>4182</v>
      </c>
      <c r="S18" s="67">
        <v>0.06898485698261357</v>
      </c>
      <c r="T18" s="109">
        <v>-0.08895265423242471</v>
      </c>
      <c r="U18" s="95">
        <v>-2</v>
      </c>
    </row>
    <row r="19" spans="1:21" ht="14.25" customHeight="1">
      <c r="A19" s="63">
        <v>8</v>
      </c>
      <c r="B19" s="91" t="s">
        <v>26</v>
      </c>
      <c r="C19" s="65">
        <v>594</v>
      </c>
      <c r="D19" s="67">
        <v>0.043676470588235296</v>
      </c>
      <c r="E19" s="65">
        <v>466</v>
      </c>
      <c r="F19" s="67">
        <v>0.03868504067740329</v>
      </c>
      <c r="G19" s="106">
        <v>0.27467811158798283</v>
      </c>
      <c r="H19" s="93">
        <v>3</v>
      </c>
      <c r="I19" s="65">
        <v>605</v>
      </c>
      <c r="J19" s="66">
        <v>-0.018181818181818188</v>
      </c>
      <c r="K19" s="95">
        <v>2</v>
      </c>
      <c r="L19" s="14"/>
      <c r="M19" s="14"/>
      <c r="N19" s="63">
        <v>8</v>
      </c>
      <c r="O19" s="91" t="s">
        <v>28</v>
      </c>
      <c r="P19" s="65">
        <v>2746</v>
      </c>
      <c r="Q19" s="67">
        <v>0.044326069410815176</v>
      </c>
      <c r="R19" s="65">
        <v>1951</v>
      </c>
      <c r="S19" s="67">
        <v>0.032183035861568406</v>
      </c>
      <c r="T19" s="109">
        <v>0.40748334187596114</v>
      </c>
      <c r="U19" s="95">
        <v>3</v>
      </c>
    </row>
    <row r="20" spans="1:21" ht="14.25" customHeight="1">
      <c r="A20" s="63">
        <v>9</v>
      </c>
      <c r="B20" s="91" t="s">
        <v>33</v>
      </c>
      <c r="C20" s="65">
        <v>550</v>
      </c>
      <c r="D20" s="67">
        <v>0.04044117647058824</v>
      </c>
      <c r="E20" s="65">
        <v>539</v>
      </c>
      <c r="F20" s="67">
        <v>0.044745143616138135</v>
      </c>
      <c r="G20" s="106">
        <v>0.020408163265306145</v>
      </c>
      <c r="H20" s="93">
        <v>-1</v>
      </c>
      <c r="I20" s="65">
        <v>549</v>
      </c>
      <c r="J20" s="66">
        <v>0.0018214936247722413</v>
      </c>
      <c r="K20" s="95">
        <v>2</v>
      </c>
      <c r="L20" s="14"/>
      <c r="M20" s="14"/>
      <c r="N20" s="63">
        <v>9</v>
      </c>
      <c r="O20" s="91" t="s">
        <v>26</v>
      </c>
      <c r="P20" s="65">
        <v>2593</v>
      </c>
      <c r="Q20" s="67">
        <v>0.04185633575464084</v>
      </c>
      <c r="R20" s="65">
        <v>2413</v>
      </c>
      <c r="S20" s="67">
        <v>0.039804031539705055</v>
      </c>
      <c r="T20" s="109">
        <v>0.07459593866556147</v>
      </c>
      <c r="U20" s="95">
        <v>-1</v>
      </c>
    </row>
    <row r="21" spans="1:21" ht="14.25" customHeight="1">
      <c r="A21" s="71">
        <v>10</v>
      </c>
      <c r="B21" s="96" t="s">
        <v>23</v>
      </c>
      <c r="C21" s="73">
        <v>522</v>
      </c>
      <c r="D21" s="75">
        <v>0.03838235294117647</v>
      </c>
      <c r="E21" s="73">
        <v>491</v>
      </c>
      <c r="F21" s="75">
        <v>0.0407604183961481</v>
      </c>
      <c r="G21" s="107">
        <v>0.06313645621181263</v>
      </c>
      <c r="H21" s="98">
        <v>0</v>
      </c>
      <c r="I21" s="73">
        <v>623</v>
      </c>
      <c r="J21" s="74">
        <v>-0.1621187800963082</v>
      </c>
      <c r="K21" s="100">
        <v>-1</v>
      </c>
      <c r="L21" s="14"/>
      <c r="M21" s="14"/>
      <c r="N21" s="71">
        <v>10</v>
      </c>
      <c r="O21" s="96" t="s">
        <v>23</v>
      </c>
      <c r="P21" s="73">
        <v>2263</v>
      </c>
      <c r="Q21" s="75">
        <v>0.03652945924132365</v>
      </c>
      <c r="R21" s="73">
        <v>2304</v>
      </c>
      <c r="S21" s="75">
        <v>0.03800600442083732</v>
      </c>
      <c r="T21" s="110">
        <v>-0.01779513888888884</v>
      </c>
      <c r="U21" s="100">
        <v>-1</v>
      </c>
    </row>
    <row r="22" spans="1:21" ht="14.25" customHeight="1">
      <c r="A22" s="55">
        <v>11</v>
      </c>
      <c r="B22" s="85" t="s">
        <v>50</v>
      </c>
      <c r="C22" s="57">
        <v>509</v>
      </c>
      <c r="D22" s="59">
        <v>0.0374264705882353</v>
      </c>
      <c r="E22" s="57">
        <v>324</v>
      </c>
      <c r="F22" s="59">
        <v>0.026896895234932758</v>
      </c>
      <c r="G22" s="105">
        <v>0.5709876543209877</v>
      </c>
      <c r="H22" s="87">
        <v>3</v>
      </c>
      <c r="I22" s="57">
        <v>415</v>
      </c>
      <c r="J22" s="58">
        <v>0.22650602409638565</v>
      </c>
      <c r="K22" s="89">
        <v>3</v>
      </c>
      <c r="L22" s="14"/>
      <c r="M22" s="14"/>
      <c r="N22" s="55">
        <v>11</v>
      </c>
      <c r="O22" s="85" t="s">
        <v>33</v>
      </c>
      <c r="P22" s="57">
        <v>2121</v>
      </c>
      <c r="Q22" s="59">
        <v>0.03423728813559322</v>
      </c>
      <c r="R22" s="57">
        <v>2182</v>
      </c>
      <c r="S22" s="59">
        <v>0.03599353370063673</v>
      </c>
      <c r="T22" s="108">
        <v>-0.027956003666361084</v>
      </c>
      <c r="U22" s="89">
        <v>-1</v>
      </c>
    </row>
    <row r="23" spans="1:21" ht="14.25" customHeight="1">
      <c r="A23" s="63">
        <v>12</v>
      </c>
      <c r="B23" s="91" t="s">
        <v>28</v>
      </c>
      <c r="C23" s="65">
        <v>483</v>
      </c>
      <c r="D23" s="67">
        <v>0.03551470588235294</v>
      </c>
      <c r="E23" s="65">
        <v>519</v>
      </c>
      <c r="F23" s="67">
        <v>0.04308484144114229</v>
      </c>
      <c r="G23" s="106">
        <v>-0.06936416184971095</v>
      </c>
      <c r="H23" s="93">
        <v>-3</v>
      </c>
      <c r="I23" s="65">
        <v>636</v>
      </c>
      <c r="J23" s="66">
        <v>-0.24056603773584906</v>
      </c>
      <c r="K23" s="95">
        <v>-4</v>
      </c>
      <c r="L23" s="14"/>
      <c r="M23" s="14"/>
      <c r="N23" s="63">
        <v>12</v>
      </c>
      <c r="O23" s="91" t="s">
        <v>32</v>
      </c>
      <c r="P23" s="65">
        <v>1771</v>
      </c>
      <c r="Q23" s="67">
        <v>0.028587570621468928</v>
      </c>
      <c r="R23" s="65">
        <v>1436</v>
      </c>
      <c r="S23" s="67">
        <v>0.02368777011645937</v>
      </c>
      <c r="T23" s="109">
        <v>0.23328690807799446</v>
      </c>
      <c r="U23" s="95">
        <v>4</v>
      </c>
    </row>
    <row r="24" spans="1:21" ht="14.25" customHeight="1">
      <c r="A24" s="63">
        <v>13</v>
      </c>
      <c r="B24" s="91" t="s">
        <v>32</v>
      </c>
      <c r="C24" s="65">
        <v>362</v>
      </c>
      <c r="D24" s="67">
        <v>0.02661764705882353</v>
      </c>
      <c r="E24" s="65">
        <v>280</v>
      </c>
      <c r="F24" s="67">
        <v>0.02324423044994189</v>
      </c>
      <c r="G24" s="106">
        <v>0.2928571428571429</v>
      </c>
      <c r="H24" s="93">
        <v>3</v>
      </c>
      <c r="I24" s="65">
        <v>453</v>
      </c>
      <c r="J24" s="66">
        <v>-0.20088300220750555</v>
      </c>
      <c r="K24" s="95">
        <v>-1</v>
      </c>
      <c r="L24" s="14"/>
      <c r="M24" s="14"/>
      <c r="N24" s="63">
        <v>13</v>
      </c>
      <c r="O24" s="91" t="s">
        <v>50</v>
      </c>
      <c r="P24" s="65">
        <v>1706</v>
      </c>
      <c r="Q24" s="67">
        <v>0.027538337368845842</v>
      </c>
      <c r="R24" s="65">
        <v>1731</v>
      </c>
      <c r="S24" s="67">
        <v>0.028553990300550953</v>
      </c>
      <c r="T24" s="109">
        <v>-0.01444251877527436</v>
      </c>
      <c r="U24" s="95">
        <v>0</v>
      </c>
    </row>
    <row r="25" spans="1:21" ht="14.25" customHeight="1">
      <c r="A25" s="63">
        <v>14</v>
      </c>
      <c r="B25" s="91" t="s">
        <v>27</v>
      </c>
      <c r="C25" s="65">
        <v>322</v>
      </c>
      <c r="D25" s="67">
        <v>0.023676470588235295</v>
      </c>
      <c r="E25" s="65">
        <v>366</v>
      </c>
      <c r="F25" s="67">
        <v>0.03038352980242404</v>
      </c>
      <c r="G25" s="106">
        <v>-0.1202185792349727</v>
      </c>
      <c r="H25" s="93">
        <v>-2</v>
      </c>
      <c r="I25" s="65">
        <v>336</v>
      </c>
      <c r="J25" s="66">
        <v>-0.04166666666666663</v>
      </c>
      <c r="K25" s="95">
        <v>4</v>
      </c>
      <c r="L25" s="14"/>
      <c r="M25" s="14"/>
      <c r="N25" s="63">
        <v>14</v>
      </c>
      <c r="O25" s="91" t="s">
        <v>30</v>
      </c>
      <c r="P25" s="65">
        <v>1395</v>
      </c>
      <c r="Q25" s="67">
        <v>0.022518159806295398</v>
      </c>
      <c r="R25" s="65">
        <v>1688</v>
      </c>
      <c r="S25" s="67">
        <v>0.027844676849988453</v>
      </c>
      <c r="T25" s="109">
        <v>-0.17357819905213268</v>
      </c>
      <c r="U25" s="95">
        <v>0</v>
      </c>
    </row>
    <row r="26" spans="1:21" ht="14.25" customHeight="1">
      <c r="A26" s="71">
        <v>15</v>
      </c>
      <c r="B26" s="96" t="s">
        <v>56</v>
      </c>
      <c r="C26" s="73">
        <v>320</v>
      </c>
      <c r="D26" s="75">
        <v>0.023529411764705882</v>
      </c>
      <c r="E26" s="73">
        <v>350</v>
      </c>
      <c r="F26" s="75">
        <v>0.02905528806242736</v>
      </c>
      <c r="G26" s="107">
        <v>-0.08571428571428574</v>
      </c>
      <c r="H26" s="98">
        <v>-2</v>
      </c>
      <c r="I26" s="73">
        <v>366</v>
      </c>
      <c r="J26" s="74">
        <v>-0.12568306010928965</v>
      </c>
      <c r="K26" s="100">
        <v>1</v>
      </c>
      <c r="L26" s="14"/>
      <c r="M26" s="14"/>
      <c r="N26" s="71"/>
      <c r="O26" s="96" t="s">
        <v>56</v>
      </c>
      <c r="P26" s="73">
        <v>1395</v>
      </c>
      <c r="Q26" s="75">
        <v>0.022518159806295398</v>
      </c>
      <c r="R26" s="73">
        <v>1591</v>
      </c>
      <c r="S26" s="75">
        <v>0.026244597670812577</v>
      </c>
      <c r="T26" s="110">
        <v>-0.12319296040226269</v>
      </c>
      <c r="U26" s="100">
        <v>1</v>
      </c>
    </row>
    <row r="27" spans="1:21" ht="14.25" customHeight="1">
      <c r="A27" s="55">
        <v>16</v>
      </c>
      <c r="B27" s="85" t="s">
        <v>30</v>
      </c>
      <c r="C27" s="57">
        <v>294</v>
      </c>
      <c r="D27" s="59">
        <v>0.02161764705882353</v>
      </c>
      <c r="E27" s="57">
        <v>295</v>
      </c>
      <c r="F27" s="59">
        <v>0.024489457081188777</v>
      </c>
      <c r="G27" s="105">
        <v>-0.003389830508474523</v>
      </c>
      <c r="H27" s="87">
        <v>-1</v>
      </c>
      <c r="I27" s="57">
        <v>375</v>
      </c>
      <c r="J27" s="58">
        <v>-0.21599999999999997</v>
      </c>
      <c r="K27" s="89">
        <v>-1</v>
      </c>
      <c r="L27" s="14"/>
      <c r="M27" s="14"/>
      <c r="N27" s="55">
        <v>16</v>
      </c>
      <c r="O27" s="85" t="s">
        <v>37</v>
      </c>
      <c r="P27" s="57">
        <v>1364</v>
      </c>
      <c r="Q27" s="59">
        <v>0.02201775625504439</v>
      </c>
      <c r="R27" s="57">
        <v>876</v>
      </c>
      <c r="S27" s="59">
        <v>0.014450199597505856</v>
      </c>
      <c r="T27" s="108">
        <v>0.5570776255707763</v>
      </c>
      <c r="U27" s="89">
        <v>2</v>
      </c>
    </row>
    <row r="28" spans="1:21" ht="14.25" customHeight="1">
      <c r="A28" s="63">
        <v>17</v>
      </c>
      <c r="B28" s="91" t="s">
        <v>37</v>
      </c>
      <c r="C28" s="65">
        <v>278</v>
      </c>
      <c r="D28" s="67">
        <v>0.020441176470588237</v>
      </c>
      <c r="E28" s="65">
        <v>152</v>
      </c>
      <c r="F28" s="67">
        <v>0.012618296529968454</v>
      </c>
      <c r="G28" s="106">
        <v>0.8289473684210527</v>
      </c>
      <c r="H28" s="93">
        <v>1</v>
      </c>
      <c r="I28" s="65">
        <v>434</v>
      </c>
      <c r="J28" s="66">
        <v>-0.35944700460829493</v>
      </c>
      <c r="K28" s="95">
        <v>-4</v>
      </c>
      <c r="L28" s="14"/>
      <c r="M28" s="14"/>
      <c r="N28" s="63">
        <v>17</v>
      </c>
      <c r="O28" s="91" t="s">
        <v>27</v>
      </c>
      <c r="P28" s="65">
        <v>1359</v>
      </c>
      <c r="Q28" s="67">
        <v>0.021937046004842614</v>
      </c>
      <c r="R28" s="65">
        <v>1861</v>
      </c>
      <c r="S28" s="67">
        <v>0.03069842631387945</v>
      </c>
      <c r="T28" s="109">
        <v>-0.2697474476088124</v>
      </c>
      <c r="U28" s="95">
        <v>-5</v>
      </c>
    </row>
    <row r="29" spans="1:21" ht="14.25" customHeight="1">
      <c r="A29" s="63">
        <v>18</v>
      </c>
      <c r="B29" s="91" t="s">
        <v>29</v>
      </c>
      <c r="C29" s="65">
        <v>199</v>
      </c>
      <c r="D29" s="67">
        <v>0.014632352941176471</v>
      </c>
      <c r="E29" s="65">
        <v>277</v>
      </c>
      <c r="F29" s="67">
        <v>0.022995185123692512</v>
      </c>
      <c r="G29" s="106">
        <v>-0.2815884476534296</v>
      </c>
      <c r="H29" s="93">
        <v>-1</v>
      </c>
      <c r="I29" s="65">
        <v>346</v>
      </c>
      <c r="J29" s="66">
        <v>-0.42485549132947975</v>
      </c>
      <c r="K29" s="95">
        <v>-1</v>
      </c>
      <c r="L29" s="14"/>
      <c r="M29" s="14"/>
      <c r="N29" s="63">
        <v>18</v>
      </c>
      <c r="O29" s="91" t="s">
        <v>29</v>
      </c>
      <c r="P29" s="65">
        <v>1243</v>
      </c>
      <c r="Q29" s="67">
        <v>0.02006456820016142</v>
      </c>
      <c r="R29" s="65">
        <v>1368</v>
      </c>
      <c r="S29" s="67">
        <v>0.022566065124872157</v>
      </c>
      <c r="T29" s="109">
        <v>-0.091374269005848</v>
      </c>
      <c r="U29" s="95">
        <v>-1</v>
      </c>
    </row>
    <row r="30" spans="1:21" ht="14.25" customHeight="1">
      <c r="A30" s="63">
        <v>19</v>
      </c>
      <c r="B30" s="91" t="s">
        <v>34</v>
      </c>
      <c r="C30" s="65">
        <v>156</v>
      </c>
      <c r="D30" s="67">
        <v>0.011470588235294118</v>
      </c>
      <c r="E30" s="65">
        <v>125</v>
      </c>
      <c r="F30" s="67">
        <v>0.010376888593724059</v>
      </c>
      <c r="G30" s="106">
        <v>0.248</v>
      </c>
      <c r="H30" s="93">
        <v>0</v>
      </c>
      <c r="I30" s="65">
        <v>156</v>
      </c>
      <c r="J30" s="66">
        <v>0</v>
      </c>
      <c r="K30" s="95">
        <v>0</v>
      </c>
      <c r="N30" s="63">
        <v>19</v>
      </c>
      <c r="O30" s="91" t="s">
        <v>34</v>
      </c>
      <c r="P30" s="65">
        <v>659</v>
      </c>
      <c r="Q30" s="67">
        <v>0.010637610976594027</v>
      </c>
      <c r="R30" s="65">
        <v>608</v>
      </c>
      <c r="S30" s="67">
        <v>0.010029362277720959</v>
      </c>
      <c r="T30" s="109">
        <v>0.08388157894736836</v>
      </c>
      <c r="U30" s="95">
        <v>1</v>
      </c>
    </row>
    <row r="31" spans="1:21" ht="14.25" customHeight="1">
      <c r="A31" s="71">
        <v>20</v>
      </c>
      <c r="B31" s="96" t="s">
        <v>36</v>
      </c>
      <c r="C31" s="73">
        <v>128</v>
      </c>
      <c r="D31" s="75">
        <v>0.009411764705882352</v>
      </c>
      <c r="E31" s="73">
        <v>102</v>
      </c>
      <c r="F31" s="75">
        <v>0.00846754109247883</v>
      </c>
      <c r="G31" s="107">
        <v>0.2549019607843137</v>
      </c>
      <c r="H31" s="98">
        <v>0</v>
      </c>
      <c r="I31" s="73">
        <v>154</v>
      </c>
      <c r="J31" s="74">
        <v>-0.16883116883116878</v>
      </c>
      <c r="K31" s="100">
        <v>0</v>
      </c>
      <c r="N31" s="71">
        <v>20</v>
      </c>
      <c r="O31" s="96" t="s">
        <v>105</v>
      </c>
      <c r="P31" s="73">
        <v>497</v>
      </c>
      <c r="Q31" s="75">
        <v>0.008022598870056498</v>
      </c>
      <c r="R31" s="73">
        <v>375</v>
      </c>
      <c r="S31" s="75">
        <v>0.006185873115370657</v>
      </c>
      <c r="T31" s="110">
        <v>0.32533333333333325</v>
      </c>
      <c r="U31" s="100">
        <v>2</v>
      </c>
    </row>
    <row r="32" spans="1:21" ht="14.25" customHeight="1">
      <c r="A32" s="129" t="s">
        <v>53</v>
      </c>
      <c r="B32" s="130"/>
      <c r="C32" s="26">
        <f>SUM(C12:C31)</f>
        <v>13044</v>
      </c>
      <c r="D32" s="6">
        <f>C32/C34</f>
        <v>0.9591176470588235</v>
      </c>
      <c r="E32" s="26">
        <f>SUM(E12:E31)</f>
        <v>11563</v>
      </c>
      <c r="F32" s="6">
        <f>E32/E34</f>
        <v>0.9599037024738503</v>
      </c>
      <c r="G32" s="17">
        <f>C32/E32-1</f>
        <v>0.12808094785090374</v>
      </c>
      <c r="H32" s="17"/>
      <c r="I32" s="26">
        <f>SUM(I12:I31)</f>
        <v>14841</v>
      </c>
      <c r="J32" s="18">
        <f>C32/I32-1</f>
        <v>-0.12108348494036791</v>
      </c>
      <c r="K32" s="19"/>
      <c r="N32" s="129" t="s">
        <v>53</v>
      </c>
      <c r="O32" s="130"/>
      <c r="P32" s="3">
        <f>SUM(P12:P31)</f>
        <v>59909</v>
      </c>
      <c r="Q32" s="6">
        <f>P32/P34</f>
        <v>0.9670540758676351</v>
      </c>
      <c r="R32" s="3">
        <f>SUM(R12:R31)</f>
        <v>58365</v>
      </c>
      <c r="S32" s="6">
        <f>R32/R34</f>
        <v>0.9627692916762891</v>
      </c>
      <c r="T32" s="17">
        <f>P32/R32-1</f>
        <v>0.02645421057140407</v>
      </c>
      <c r="U32" s="27"/>
    </row>
    <row r="33" spans="1:21" ht="14.25" customHeight="1">
      <c r="A33" s="129" t="s">
        <v>12</v>
      </c>
      <c r="B33" s="130"/>
      <c r="C33" s="26">
        <f>C34-SUM(C12:C31)</f>
        <v>556</v>
      </c>
      <c r="D33" s="6">
        <f>C33/C34</f>
        <v>0.040882352941176474</v>
      </c>
      <c r="E33" s="26">
        <f>E34-SUM(E12:E31)</f>
        <v>483</v>
      </c>
      <c r="F33" s="6">
        <f>E33/E34</f>
        <v>0.04009629752614976</v>
      </c>
      <c r="G33" s="17">
        <f>C33/E33-1</f>
        <v>0.15113871635610776</v>
      </c>
      <c r="H33" s="17"/>
      <c r="I33" s="26">
        <f>I34-SUM(I12:I31)</f>
        <v>633</v>
      </c>
      <c r="J33" s="18">
        <f>C33/I33-1</f>
        <v>-0.12164296998420221</v>
      </c>
      <c r="K33" s="19"/>
      <c r="N33" s="129" t="s">
        <v>12</v>
      </c>
      <c r="O33" s="130"/>
      <c r="P33" s="3">
        <f>P34-SUM(P12:P31)</f>
        <v>2041</v>
      </c>
      <c r="Q33" s="6">
        <f>P33/P34</f>
        <v>0.03294592413236481</v>
      </c>
      <c r="R33" s="3">
        <f>R34-SUM(R12:R31)</f>
        <v>2257</v>
      </c>
      <c r="S33" s="6">
        <f>R33/R34</f>
        <v>0.037230708323710865</v>
      </c>
      <c r="T33" s="17">
        <f>P33/R33-1</f>
        <v>-0.09570225963668588</v>
      </c>
      <c r="U33" s="28"/>
    </row>
    <row r="34" spans="1:21" ht="14.25" customHeight="1">
      <c r="A34" s="125" t="s">
        <v>38</v>
      </c>
      <c r="B34" s="126"/>
      <c r="C34" s="24">
        <v>13600</v>
      </c>
      <c r="D34" s="103">
        <v>1</v>
      </c>
      <c r="E34" s="24">
        <v>12046</v>
      </c>
      <c r="F34" s="103">
        <v>0.9988377884775029</v>
      </c>
      <c r="G34" s="20">
        <v>0.12900547899717751</v>
      </c>
      <c r="H34" s="20"/>
      <c r="I34" s="24">
        <v>15474</v>
      </c>
      <c r="J34" s="49">
        <v>-0.12110637197880314</v>
      </c>
      <c r="K34" s="104"/>
      <c r="N34" s="125" t="s">
        <v>38</v>
      </c>
      <c r="O34" s="126"/>
      <c r="P34" s="24">
        <v>61950</v>
      </c>
      <c r="Q34" s="103">
        <v>1</v>
      </c>
      <c r="R34" s="24">
        <v>60622</v>
      </c>
      <c r="S34" s="103">
        <v>1</v>
      </c>
      <c r="T34" s="29">
        <v>0.02190623865923258</v>
      </c>
      <c r="U34" s="104"/>
    </row>
    <row r="35" spans="1:14" ht="14.25" customHeight="1">
      <c r="A35" t="s">
        <v>113</v>
      </c>
      <c r="C35" s="16"/>
      <c r="D35" s="16"/>
      <c r="E35" s="16"/>
      <c r="F35" s="16"/>
      <c r="G35" s="16"/>
      <c r="H35" s="16"/>
      <c r="I35" s="16"/>
      <c r="J35" s="16"/>
      <c r="N35" t="s">
        <v>113</v>
      </c>
    </row>
    <row r="36" spans="1:14" ht="15">
      <c r="A36" s="9" t="s">
        <v>115</v>
      </c>
      <c r="N36" s="9" t="s">
        <v>115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6" t="s">
        <v>108</v>
      </c>
      <c r="O39" s="176"/>
      <c r="P39" s="176"/>
      <c r="Q39" s="176"/>
      <c r="R39" s="176"/>
      <c r="S39" s="176"/>
      <c r="T39" s="176"/>
      <c r="U39" s="176"/>
    </row>
    <row r="40" spans="1:21" ht="15" customHeight="1">
      <c r="A40" s="137" t="s">
        <v>145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21"/>
      <c r="N40" s="176"/>
      <c r="O40" s="176"/>
      <c r="P40" s="176"/>
      <c r="Q40" s="176"/>
      <c r="R40" s="176"/>
      <c r="S40" s="176"/>
      <c r="T40" s="176"/>
      <c r="U40" s="176"/>
    </row>
    <row r="41" spans="1:21" ht="15">
      <c r="A41" s="138" t="s">
        <v>146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21"/>
      <c r="N41" s="138" t="s">
        <v>109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19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>
      <c r="A43" s="141" t="s">
        <v>0</v>
      </c>
      <c r="B43" s="141" t="s">
        <v>52</v>
      </c>
      <c r="C43" s="143" t="s">
        <v>124</v>
      </c>
      <c r="D43" s="144"/>
      <c r="E43" s="144"/>
      <c r="F43" s="144"/>
      <c r="G43" s="144"/>
      <c r="H43" s="145"/>
      <c r="I43" s="143" t="s">
        <v>116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125</v>
      </c>
      <c r="Q43" s="144"/>
      <c r="R43" s="144"/>
      <c r="S43" s="144"/>
      <c r="T43" s="144"/>
      <c r="U43" s="145"/>
    </row>
    <row r="44" spans="1:21" ht="15" customHeight="1">
      <c r="A44" s="142"/>
      <c r="B44" s="142"/>
      <c r="C44" s="150" t="s">
        <v>126</v>
      </c>
      <c r="D44" s="151"/>
      <c r="E44" s="151"/>
      <c r="F44" s="151"/>
      <c r="G44" s="151"/>
      <c r="H44" s="152"/>
      <c r="I44" s="150" t="s">
        <v>117</v>
      </c>
      <c r="J44" s="151"/>
      <c r="K44" s="152"/>
      <c r="L44" s="14"/>
      <c r="M44" s="14"/>
      <c r="N44" s="142"/>
      <c r="O44" s="142"/>
      <c r="P44" s="150" t="s">
        <v>127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2019</v>
      </c>
      <c r="D45" s="147"/>
      <c r="E45" s="156">
        <v>2018</v>
      </c>
      <c r="F45" s="147"/>
      <c r="G45" s="131" t="s">
        <v>5</v>
      </c>
      <c r="H45" s="127" t="s">
        <v>61</v>
      </c>
      <c r="I45" s="161">
        <v>2019</v>
      </c>
      <c r="J45" s="128" t="s">
        <v>128</v>
      </c>
      <c r="K45" s="127" t="s">
        <v>131</v>
      </c>
      <c r="L45" s="14"/>
      <c r="M45" s="14"/>
      <c r="N45" s="142"/>
      <c r="O45" s="142"/>
      <c r="P45" s="146">
        <v>2019</v>
      </c>
      <c r="Q45" s="147"/>
      <c r="R45" s="146">
        <v>2018</v>
      </c>
      <c r="S45" s="147"/>
      <c r="T45" s="131" t="s">
        <v>5</v>
      </c>
      <c r="U45" s="139" t="s">
        <v>67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5" t="s">
        <v>8</v>
      </c>
      <c r="D47" s="83" t="s">
        <v>2</v>
      </c>
      <c r="E47" s="115" t="s">
        <v>8</v>
      </c>
      <c r="F47" s="83" t="s">
        <v>2</v>
      </c>
      <c r="G47" s="133" t="s">
        <v>9</v>
      </c>
      <c r="H47" s="133" t="s">
        <v>62</v>
      </c>
      <c r="I47" s="84" t="s">
        <v>8</v>
      </c>
      <c r="J47" s="162" t="s">
        <v>129</v>
      </c>
      <c r="K47" s="162" t="s">
        <v>132</v>
      </c>
      <c r="L47" s="14"/>
      <c r="M47" s="14"/>
      <c r="N47" s="135"/>
      <c r="O47" s="135"/>
      <c r="P47" s="115" t="s">
        <v>8</v>
      </c>
      <c r="Q47" s="83" t="s">
        <v>2</v>
      </c>
      <c r="R47" s="115" t="s">
        <v>8</v>
      </c>
      <c r="S47" s="83" t="s">
        <v>2</v>
      </c>
      <c r="T47" s="133" t="s">
        <v>9</v>
      </c>
      <c r="U47" s="123" t="s">
        <v>68</v>
      </c>
    </row>
    <row r="48" spans="1:21" ht="15" customHeight="1">
      <c r="A48" s="136"/>
      <c r="B48" s="136"/>
      <c r="C48" s="113" t="s">
        <v>10</v>
      </c>
      <c r="D48" s="46" t="s">
        <v>11</v>
      </c>
      <c r="E48" s="113" t="s">
        <v>10</v>
      </c>
      <c r="F48" s="46" t="s">
        <v>11</v>
      </c>
      <c r="G48" s="164"/>
      <c r="H48" s="164"/>
      <c r="I48" s="113" t="s">
        <v>10</v>
      </c>
      <c r="J48" s="163"/>
      <c r="K48" s="163"/>
      <c r="L48" s="14"/>
      <c r="M48" s="14"/>
      <c r="N48" s="136"/>
      <c r="O48" s="136"/>
      <c r="P48" s="113" t="s">
        <v>10</v>
      </c>
      <c r="Q48" s="46" t="s">
        <v>11</v>
      </c>
      <c r="R48" s="113" t="s">
        <v>10</v>
      </c>
      <c r="S48" s="46" t="s">
        <v>11</v>
      </c>
      <c r="T48" s="134"/>
      <c r="U48" s="124"/>
    </row>
    <row r="49" spans="1:21" ht="15">
      <c r="A49" s="55">
        <v>1</v>
      </c>
      <c r="B49" s="85" t="s">
        <v>45</v>
      </c>
      <c r="C49" s="57">
        <v>765</v>
      </c>
      <c r="D49" s="62">
        <v>0.05625</v>
      </c>
      <c r="E49" s="57">
        <v>487</v>
      </c>
      <c r="F49" s="62">
        <v>0.04042835796114893</v>
      </c>
      <c r="G49" s="86">
        <v>0.570841889117043</v>
      </c>
      <c r="H49" s="87">
        <v>0</v>
      </c>
      <c r="I49" s="57">
        <v>1103</v>
      </c>
      <c r="J49" s="88">
        <v>-0.3064369900271986</v>
      </c>
      <c r="K49" s="89">
        <v>0</v>
      </c>
      <c r="L49" s="14"/>
      <c r="M49" s="14"/>
      <c r="N49" s="55">
        <v>1</v>
      </c>
      <c r="O49" s="85" t="s">
        <v>45</v>
      </c>
      <c r="P49" s="57">
        <v>3154</v>
      </c>
      <c r="Q49" s="62">
        <v>0.050912025827280064</v>
      </c>
      <c r="R49" s="57">
        <v>1669</v>
      </c>
      <c r="S49" s="62">
        <v>0.027531259278809672</v>
      </c>
      <c r="T49" s="60">
        <v>0.889754343918514</v>
      </c>
      <c r="U49" s="89">
        <v>3</v>
      </c>
    </row>
    <row r="50" spans="1:21" ht="15">
      <c r="A50" s="90">
        <v>2</v>
      </c>
      <c r="B50" s="91" t="s">
        <v>46</v>
      </c>
      <c r="C50" s="65">
        <v>546</v>
      </c>
      <c r="D50" s="70">
        <v>0.04014705882352941</v>
      </c>
      <c r="E50" s="65">
        <v>446</v>
      </c>
      <c r="F50" s="70">
        <v>0.03702473850240744</v>
      </c>
      <c r="G50" s="92">
        <v>0.22421524663677128</v>
      </c>
      <c r="H50" s="93">
        <v>0</v>
      </c>
      <c r="I50" s="65">
        <v>742</v>
      </c>
      <c r="J50" s="94">
        <v>-0.26415094339622647</v>
      </c>
      <c r="K50" s="95">
        <v>0</v>
      </c>
      <c r="L50" s="14"/>
      <c r="M50" s="14"/>
      <c r="N50" s="90">
        <v>2</v>
      </c>
      <c r="O50" s="91" t="s">
        <v>46</v>
      </c>
      <c r="P50" s="65">
        <v>3034</v>
      </c>
      <c r="Q50" s="70">
        <v>0.048974979822437446</v>
      </c>
      <c r="R50" s="65">
        <v>3056</v>
      </c>
      <c r="S50" s="70">
        <v>0.05041074197486061</v>
      </c>
      <c r="T50" s="68">
        <v>-0.007198952879581166</v>
      </c>
      <c r="U50" s="95">
        <v>-1</v>
      </c>
    </row>
    <row r="51" spans="1:21" ht="15">
      <c r="A51" s="90">
        <v>3</v>
      </c>
      <c r="B51" s="91" t="s">
        <v>48</v>
      </c>
      <c r="C51" s="65">
        <v>502</v>
      </c>
      <c r="D51" s="70">
        <v>0.03691176470588235</v>
      </c>
      <c r="E51" s="65">
        <v>341</v>
      </c>
      <c r="F51" s="70">
        <v>0.02830815208367923</v>
      </c>
      <c r="G51" s="92">
        <v>0.47214076246334313</v>
      </c>
      <c r="H51" s="93">
        <v>3</v>
      </c>
      <c r="I51" s="65">
        <v>397</v>
      </c>
      <c r="J51" s="94">
        <v>0.2644836272040303</v>
      </c>
      <c r="K51" s="95">
        <v>2</v>
      </c>
      <c r="L51" s="14"/>
      <c r="M51" s="14"/>
      <c r="N51" s="90">
        <v>3</v>
      </c>
      <c r="O51" s="91" t="s">
        <v>42</v>
      </c>
      <c r="P51" s="65">
        <v>2374</v>
      </c>
      <c r="Q51" s="70">
        <v>0.03832122679580307</v>
      </c>
      <c r="R51" s="65">
        <v>2617</v>
      </c>
      <c r="S51" s="70">
        <v>0.0431691465144667</v>
      </c>
      <c r="T51" s="68">
        <v>-0.09285441345051582</v>
      </c>
      <c r="U51" s="95">
        <v>-1</v>
      </c>
    </row>
    <row r="52" spans="1:21" ht="15">
      <c r="A52" s="90">
        <v>4</v>
      </c>
      <c r="B52" s="91" t="s">
        <v>64</v>
      </c>
      <c r="C52" s="65">
        <v>499</v>
      </c>
      <c r="D52" s="70">
        <v>0.036691176470588234</v>
      </c>
      <c r="E52" s="65">
        <v>243</v>
      </c>
      <c r="F52" s="70">
        <v>0.02017267142619957</v>
      </c>
      <c r="G52" s="92">
        <v>1.0534979423868314</v>
      </c>
      <c r="H52" s="93">
        <v>7</v>
      </c>
      <c r="I52" s="65">
        <v>349</v>
      </c>
      <c r="J52" s="94">
        <v>0.42979942693409745</v>
      </c>
      <c r="K52" s="95">
        <v>3</v>
      </c>
      <c r="L52" s="14"/>
      <c r="M52" s="14"/>
      <c r="N52" s="90">
        <v>4</v>
      </c>
      <c r="O52" s="91" t="s">
        <v>70</v>
      </c>
      <c r="P52" s="65">
        <v>1912</v>
      </c>
      <c r="Q52" s="70">
        <v>0.030863599677158998</v>
      </c>
      <c r="R52" s="65">
        <v>1367</v>
      </c>
      <c r="S52" s="70">
        <v>0.02254956946323117</v>
      </c>
      <c r="T52" s="68">
        <v>0.3986832479882956</v>
      </c>
      <c r="U52" s="95">
        <v>3</v>
      </c>
    </row>
    <row r="53" spans="1:21" ht="15">
      <c r="A53" s="90">
        <v>5</v>
      </c>
      <c r="B53" s="96" t="s">
        <v>42</v>
      </c>
      <c r="C53" s="73">
        <v>441</v>
      </c>
      <c r="D53" s="78">
        <v>0.03242647058823529</v>
      </c>
      <c r="E53" s="73">
        <v>401</v>
      </c>
      <c r="F53" s="78">
        <v>0.03328905860866678</v>
      </c>
      <c r="G53" s="97">
        <v>0.09975062344139651</v>
      </c>
      <c r="H53" s="98">
        <v>-2</v>
      </c>
      <c r="I53" s="73">
        <v>600</v>
      </c>
      <c r="J53" s="99">
        <v>-0.265</v>
      </c>
      <c r="K53" s="100">
        <v>-2</v>
      </c>
      <c r="L53" s="14"/>
      <c r="M53" s="14"/>
      <c r="N53" s="90">
        <v>5</v>
      </c>
      <c r="O53" s="96" t="s">
        <v>66</v>
      </c>
      <c r="P53" s="73">
        <v>1586</v>
      </c>
      <c r="Q53" s="78">
        <v>0.02560129136400323</v>
      </c>
      <c r="R53" s="73">
        <v>1352</v>
      </c>
      <c r="S53" s="78">
        <v>0.022302134538616344</v>
      </c>
      <c r="T53" s="76">
        <v>0.17307692307692313</v>
      </c>
      <c r="U53" s="100">
        <v>3</v>
      </c>
    </row>
    <row r="54" spans="1:21" ht="15">
      <c r="A54" s="101">
        <v>6</v>
      </c>
      <c r="B54" s="85" t="s">
        <v>70</v>
      </c>
      <c r="C54" s="57">
        <v>308</v>
      </c>
      <c r="D54" s="62">
        <v>0.022647058823529412</v>
      </c>
      <c r="E54" s="57">
        <v>358</v>
      </c>
      <c r="F54" s="62">
        <v>0.029719408932425702</v>
      </c>
      <c r="G54" s="86">
        <v>-0.13966480446927376</v>
      </c>
      <c r="H54" s="87">
        <v>-1</v>
      </c>
      <c r="I54" s="57">
        <v>438</v>
      </c>
      <c r="J54" s="88">
        <v>-0.29680365296803657</v>
      </c>
      <c r="K54" s="89">
        <v>-2</v>
      </c>
      <c r="L54" s="14"/>
      <c r="M54" s="14"/>
      <c r="N54" s="101">
        <v>6</v>
      </c>
      <c r="O54" s="85" t="s">
        <v>48</v>
      </c>
      <c r="P54" s="57">
        <v>1549</v>
      </c>
      <c r="Q54" s="62">
        <v>0.025004035512510087</v>
      </c>
      <c r="R54" s="57">
        <v>1512</v>
      </c>
      <c r="S54" s="62">
        <v>0.02494144040117449</v>
      </c>
      <c r="T54" s="60">
        <v>0.024470899470899532</v>
      </c>
      <c r="U54" s="89">
        <v>0</v>
      </c>
    </row>
    <row r="55" spans="1:21" ht="15">
      <c r="A55" s="90">
        <v>7</v>
      </c>
      <c r="B55" s="91" t="s">
        <v>66</v>
      </c>
      <c r="C55" s="65">
        <v>305</v>
      </c>
      <c r="D55" s="70">
        <v>0.022426470588235294</v>
      </c>
      <c r="E55" s="65">
        <v>273</v>
      </c>
      <c r="F55" s="70">
        <v>0.02266312468869334</v>
      </c>
      <c r="G55" s="92">
        <v>0.11721611721611724</v>
      </c>
      <c r="H55" s="93">
        <v>1</v>
      </c>
      <c r="I55" s="65">
        <v>354</v>
      </c>
      <c r="J55" s="94">
        <v>-0.1384180790960452</v>
      </c>
      <c r="K55" s="95">
        <v>-1</v>
      </c>
      <c r="L55" s="14"/>
      <c r="M55" s="14"/>
      <c r="N55" s="90">
        <v>7</v>
      </c>
      <c r="O55" s="91" t="s">
        <v>54</v>
      </c>
      <c r="P55" s="65">
        <v>1527</v>
      </c>
      <c r="Q55" s="70">
        <v>0.024648910411622277</v>
      </c>
      <c r="R55" s="65">
        <v>1209</v>
      </c>
      <c r="S55" s="70">
        <v>0.019943254923955</v>
      </c>
      <c r="T55" s="68">
        <v>0.26302729528535984</v>
      </c>
      <c r="U55" s="95">
        <v>4</v>
      </c>
    </row>
    <row r="56" spans="1:21" ht="15">
      <c r="A56" s="90">
        <v>8</v>
      </c>
      <c r="B56" s="91" t="s">
        <v>39</v>
      </c>
      <c r="C56" s="65">
        <v>298</v>
      </c>
      <c r="D56" s="70">
        <v>0.021911764705882353</v>
      </c>
      <c r="E56" s="65">
        <v>316</v>
      </c>
      <c r="F56" s="70">
        <v>0.026232774364934416</v>
      </c>
      <c r="G56" s="92">
        <v>-0.05696202531645567</v>
      </c>
      <c r="H56" s="93">
        <v>-1</v>
      </c>
      <c r="I56" s="65">
        <v>339</v>
      </c>
      <c r="J56" s="94">
        <v>-0.12094395280235992</v>
      </c>
      <c r="K56" s="95">
        <v>0</v>
      </c>
      <c r="L56" s="14"/>
      <c r="M56" s="14"/>
      <c r="N56" s="90">
        <v>8</v>
      </c>
      <c r="O56" s="91" t="s">
        <v>39</v>
      </c>
      <c r="P56" s="65">
        <v>1461</v>
      </c>
      <c r="Q56" s="70">
        <v>0.023583535108958838</v>
      </c>
      <c r="R56" s="65">
        <v>1648</v>
      </c>
      <c r="S56" s="70">
        <v>0.027184850384348917</v>
      </c>
      <c r="T56" s="68">
        <v>-0.11347087378640774</v>
      </c>
      <c r="U56" s="95">
        <v>-3</v>
      </c>
    </row>
    <row r="57" spans="1:21" ht="15">
      <c r="A57" s="90">
        <v>9</v>
      </c>
      <c r="B57" s="91" t="s">
        <v>54</v>
      </c>
      <c r="C57" s="65">
        <v>295</v>
      </c>
      <c r="D57" s="70">
        <v>0.021691176470588235</v>
      </c>
      <c r="E57" s="65">
        <v>213</v>
      </c>
      <c r="F57" s="70">
        <v>0.017682218163705795</v>
      </c>
      <c r="G57" s="92">
        <v>0.38497652582159625</v>
      </c>
      <c r="H57" s="93">
        <v>4</v>
      </c>
      <c r="I57" s="65">
        <v>326</v>
      </c>
      <c r="J57" s="94">
        <v>-0.0950920245398773</v>
      </c>
      <c r="K57" s="95">
        <v>0</v>
      </c>
      <c r="L57" s="14"/>
      <c r="M57" s="14"/>
      <c r="N57" s="90">
        <v>9</v>
      </c>
      <c r="O57" s="91" t="s">
        <v>49</v>
      </c>
      <c r="P57" s="65">
        <v>1404</v>
      </c>
      <c r="Q57" s="70">
        <v>0.022663438256658595</v>
      </c>
      <c r="R57" s="65">
        <v>1323</v>
      </c>
      <c r="S57" s="70">
        <v>0.02182376035102768</v>
      </c>
      <c r="T57" s="68">
        <v>0.061224489795918435</v>
      </c>
      <c r="U57" s="95">
        <v>0</v>
      </c>
    </row>
    <row r="58" spans="1:21" ht="15">
      <c r="A58" s="102">
        <v>10</v>
      </c>
      <c r="B58" s="96" t="s">
        <v>81</v>
      </c>
      <c r="C58" s="73">
        <v>277</v>
      </c>
      <c r="D58" s="78">
        <v>0.02036764705882353</v>
      </c>
      <c r="E58" s="73">
        <v>210</v>
      </c>
      <c r="F58" s="78">
        <v>0.017433172837456417</v>
      </c>
      <c r="G58" s="97">
        <v>0.319047619047619</v>
      </c>
      <c r="H58" s="98">
        <v>5</v>
      </c>
      <c r="I58" s="73">
        <v>280</v>
      </c>
      <c r="J58" s="99">
        <v>-0.010714285714285676</v>
      </c>
      <c r="K58" s="100">
        <v>1</v>
      </c>
      <c r="L58" s="14"/>
      <c r="M58" s="14"/>
      <c r="N58" s="102">
        <v>10</v>
      </c>
      <c r="O58" s="96" t="s">
        <v>64</v>
      </c>
      <c r="P58" s="73">
        <v>1395</v>
      </c>
      <c r="Q58" s="78">
        <v>0.022518159806295398</v>
      </c>
      <c r="R58" s="73">
        <v>1138</v>
      </c>
      <c r="S58" s="78">
        <v>0.018772062947444823</v>
      </c>
      <c r="T58" s="76">
        <v>0.2258347978910369</v>
      </c>
      <c r="U58" s="100">
        <v>3</v>
      </c>
    </row>
    <row r="59" spans="1:21" ht="15">
      <c r="A59" s="101">
        <v>11</v>
      </c>
      <c r="B59" s="85" t="s">
        <v>51</v>
      </c>
      <c r="C59" s="57">
        <v>274</v>
      </c>
      <c r="D59" s="62">
        <v>0.02014705882352941</v>
      </c>
      <c r="E59" s="57">
        <v>251</v>
      </c>
      <c r="F59" s="62">
        <v>0.020836792296197906</v>
      </c>
      <c r="G59" s="86">
        <v>0.09163346613545809</v>
      </c>
      <c r="H59" s="87">
        <v>-1</v>
      </c>
      <c r="I59" s="57">
        <v>231</v>
      </c>
      <c r="J59" s="88">
        <v>0.18614718614718617</v>
      </c>
      <c r="K59" s="89">
        <v>7</v>
      </c>
      <c r="L59" s="14"/>
      <c r="M59" s="14"/>
      <c r="N59" s="101">
        <v>11</v>
      </c>
      <c r="O59" s="85" t="s">
        <v>81</v>
      </c>
      <c r="P59" s="57">
        <v>1259</v>
      </c>
      <c r="Q59" s="62">
        <v>0.020322841000807102</v>
      </c>
      <c r="R59" s="57">
        <v>980</v>
      </c>
      <c r="S59" s="62">
        <v>0.016165748408168652</v>
      </c>
      <c r="T59" s="60">
        <v>0.2846938775510204</v>
      </c>
      <c r="U59" s="89">
        <v>7</v>
      </c>
    </row>
    <row r="60" spans="1:21" ht="15">
      <c r="A60" s="90">
        <v>12</v>
      </c>
      <c r="B60" s="91" t="s">
        <v>80</v>
      </c>
      <c r="C60" s="65">
        <v>262</v>
      </c>
      <c r="D60" s="70">
        <v>0.01926470588235294</v>
      </c>
      <c r="E60" s="65">
        <v>219</v>
      </c>
      <c r="F60" s="70">
        <v>0.018180308816204548</v>
      </c>
      <c r="G60" s="92">
        <v>0.19634703196347036</v>
      </c>
      <c r="H60" s="93">
        <v>0</v>
      </c>
      <c r="I60" s="65">
        <v>309</v>
      </c>
      <c r="J60" s="94">
        <v>-0.15210355987055013</v>
      </c>
      <c r="K60" s="95">
        <v>-2</v>
      </c>
      <c r="L60" s="14"/>
      <c r="M60" s="14"/>
      <c r="N60" s="90">
        <v>12</v>
      </c>
      <c r="O60" s="91" t="s">
        <v>51</v>
      </c>
      <c r="P60" s="65">
        <v>1234</v>
      </c>
      <c r="Q60" s="70">
        <v>0.019919289749798223</v>
      </c>
      <c r="R60" s="65">
        <v>1073</v>
      </c>
      <c r="S60" s="70">
        <v>0.017699844940780574</v>
      </c>
      <c r="T60" s="68">
        <v>0.15004659832246037</v>
      </c>
      <c r="U60" s="95">
        <v>3</v>
      </c>
    </row>
    <row r="61" spans="1:21" ht="15">
      <c r="A61" s="90">
        <v>13</v>
      </c>
      <c r="B61" s="91" t="s">
        <v>147</v>
      </c>
      <c r="C61" s="65">
        <v>221</v>
      </c>
      <c r="D61" s="70">
        <v>0.01625</v>
      </c>
      <c r="E61" s="65">
        <v>55</v>
      </c>
      <c r="F61" s="70">
        <v>0.004565830981238585</v>
      </c>
      <c r="G61" s="92">
        <v>3.0181818181818185</v>
      </c>
      <c r="H61" s="93">
        <v>51</v>
      </c>
      <c r="I61" s="65">
        <v>178</v>
      </c>
      <c r="J61" s="94">
        <v>0.2415730337078652</v>
      </c>
      <c r="K61" s="95">
        <v>11</v>
      </c>
      <c r="L61" s="14"/>
      <c r="M61" s="14"/>
      <c r="N61" s="90">
        <v>13</v>
      </c>
      <c r="O61" s="91" t="s">
        <v>41</v>
      </c>
      <c r="P61" s="65">
        <v>1207</v>
      </c>
      <c r="Q61" s="70">
        <v>0.019483454398708636</v>
      </c>
      <c r="R61" s="65">
        <v>2064</v>
      </c>
      <c r="S61" s="70">
        <v>0.034047045627000096</v>
      </c>
      <c r="T61" s="68">
        <v>-0.4152131782945736</v>
      </c>
      <c r="U61" s="95">
        <v>-10</v>
      </c>
    </row>
    <row r="62" spans="1:21" ht="15">
      <c r="A62" s="90"/>
      <c r="B62" s="91" t="s">
        <v>57</v>
      </c>
      <c r="C62" s="65">
        <v>221</v>
      </c>
      <c r="D62" s="70">
        <v>0.01625</v>
      </c>
      <c r="E62" s="65">
        <v>197</v>
      </c>
      <c r="F62" s="70">
        <v>0.016353976423709116</v>
      </c>
      <c r="G62" s="92">
        <v>0.12182741116751261</v>
      </c>
      <c r="H62" s="93">
        <v>4</v>
      </c>
      <c r="I62" s="65">
        <v>191</v>
      </c>
      <c r="J62" s="94">
        <v>0.15706806282722519</v>
      </c>
      <c r="K62" s="95">
        <v>8</v>
      </c>
      <c r="L62" s="14"/>
      <c r="M62" s="14"/>
      <c r="N62" s="90">
        <v>14</v>
      </c>
      <c r="O62" s="91" t="s">
        <v>80</v>
      </c>
      <c r="P62" s="65">
        <v>1131</v>
      </c>
      <c r="Q62" s="70">
        <v>0.018256658595641646</v>
      </c>
      <c r="R62" s="65">
        <v>1025</v>
      </c>
      <c r="S62" s="70">
        <v>0.01690805318201313</v>
      </c>
      <c r="T62" s="68">
        <v>0.10341463414634156</v>
      </c>
      <c r="U62" s="95">
        <v>3</v>
      </c>
    </row>
    <row r="63" spans="1:21" ht="15">
      <c r="A63" s="102">
        <v>15</v>
      </c>
      <c r="B63" s="96" t="s">
        <v>82</v>
      </c>
      <c r="C63" s="73">
        <v>216</v>
      </c>
      <c r="D63" s="78">
        <v>0.01588235294117647</v>
      </c>
      <c r="E63" s="73">
        <v>161</v>
      </c>
      <c r="F63" s="78">
        <v>0.013365432508716586</v>
      </c>
      <c r="G63" s="97">
        <v>0.3416149068322982</v>
      </c>
      <c r="H63" s="98">
        <v>6</v>
      </c>
      <c r="I63" s="73">
        <v>271</v>
      </c>
      <c r="J63" s="99">
        <v>-0.20295202952029523</v>
      </c>
      <c r="K63" s="100">
        <v>-3</v>
      </c>
      <c r="L63" s="14"/>
      <c r="M63" s="14"/>
      <c r="N63" s="102">
        <v>15</v>
      </c>
      <c r="O63" s="96" t="s">
        <v>82</v>
      </c>
      <c r="P63" s="73">
        <v>1115</v>
      </c>
      <c r="Q63" s="78">
        <v>0.017998385794995964</v>
      </c>
      <c r="R63" s="73">
        <v>1288</v>
      </c>
      <c r="S63" s="78">
        <v>0.021246412193593085</v>
      </c>
      <c r="T63" s="76">
        <v>-0.13431677018633537</v>
      </c>
      <c r="U63" s="100">
        <v>-5</v>
      </c>
    </row>
    <row r="64" spans="1:21" ht="15">
      <c r="A64" s="101">
        <v>16</v>
      </c>
      <c r="B64" s="85" t="s">
        <v>148</v>
      </c>
      <c r="C64" s="57">
        <v>212</v>
      </c>
      <c r="D64" s="62">
        <v>0.015588235294117648</v>
      </c>
      <c r="E64" s="57">
        <v>111</v>
      </c>
      <c r="F64" s="62">
        <v>0.009214677071226963</v>
      </c>
      <c r="G64" s="86">
        <v>0.9099099099099099</v>
      </c>
      <c r="H64" s="87">
        <v>14</v>
      </c>
      <c r="I64" s="57">
        <v>118</v>
      </c>
      <c r="J64" s="88">
        <v>0.7966101694915255</v>
      </c>
      <c r="K64" s="89">
        <v>22</v>
      </c>
      <c r="L64" s="14"/>
      <c r="M64" s="14"/>
      <c r="N64" s="101">
        <v>16</v>
      </c>
      <c r="O64" s="85" t="s">
        <v>79</v>
      </c>
      <c r="P64" s="57">
        <v>1022</v>
      </c>
      <c r="Q64" s="62">
        <v>0.016497175141242937</v>
      </c>
      <c r="R64" s="57">
        <v>1037</v>
      </c>
      <c r="S64" s="62">
        <v>0.017106001121704992</v>
      </c>
      <c r="T64" s="60">
        <v>-0.014464802314368419</v>
      </c>
      <c r="U64" s="89">
        <v>0</v>
      </c>
    </row>
    <row r="65" spans="1:21" ht="15">
      <c r="A65" s="90">
        <v>17</v>
      </c>
      <c r="B65" s="91" t="s">
        <v>41</v>
      </c>
      <c r="C65" s="65">
        <v>190</v>
      </c>
      <c r="D65" s="70">
        <v>0.013970588235294118</v>
      </c>
      <c r="E65" s="65">
        <v>387</v>
      </c>
      <c r="F65" s="70">
        <v>0.03212684708616968</v>
      </c>
      <c r="G65" s="92">
        <v>-0.5090439276485788</v>
      </c>
      <c r="H65" s="93">
        <v>-13</v>
      </c>
      <c r="I65" s="65">
        <v>261</v>
      </c>
      <c r="J65" s="94">
        <v>-0.27203065134099613</v>
      </c>
      <c r="K65" s="95">
        <v>-3</v>
      </c>
      <c r="L65" s="14"/>
      <c r="M65" s="14"/>
      <c r="N65" s="90">
        <v>17</v>
      </c>
      <c r="O65" s="91" t="s">
        <v>57</v>
      </c>
      <c r="P65" s="65">
        <v>810</v>
      </c>
      <c r="Q65" s="70">
        <v>0.013075060532687652</v>
      </c>
      <c r="R65" s="65">
        <v>1167</v>
      </c>
      <c r="S65" s="70">
        <v>0.019250437135033487</v>
      </c>
      <c r="T65" s="68">
        <v>-0.3059125964010283</v>
      </c>
      <c r="U65" s="95">
        <v>-5</v>
      </c>
    </row>
    <row r="66" spans="1:21" ht="15">
      <c r="A66" s="90">
        <v>18</v>
      </c>
      <c r="B66" s="91" t="s">
        <v>79</v>
      </c>
      <c r="C66" s="65">
        <v>187</v>
      </c>
      <c r="D66" s="70">
        <v>0.01375</v>
      </c>
      <c r="E66" s="65">
        <v>179</v>
      </c>
      <c r="F66" s="70">
        <v>0.014859704466212851</v>
      </c>
      <c r="G66" s="92">
        <v>0.04469273743016755</v>
      </c>
      <c r="H66" s="93">
        <v>1</v>
      </c>
      <c r="I66" s="65">
        <v>251</v>
      </c>
      <c r="J66" s="94">
        <v>-0.2549800796812749</v>
      </c>
      <c r="K66" s="95">
        <v>-1</v>
      </c>
      <c r="L66" s="14"/>
      <c r="M66" s="14"/>
      <c r="N66" s="90">
        <v>18</v>
      </c>
      <c r="O66" s="91" t="s">
        <v>95</v>
      </c>
      <c r="P66" s="65">
        <v>804</v>
      </c>
      <c r="Q66" s="70">
        <v>0.012978208232445521</v>
      </c>
      <c r="R66" s="65">
        <v>421</v>
      </c>
      <c r="S66" s="70">
        <v>0.006944673550856125</v>
      </c>
      <c r="T66" s="68">
        <v>0.9097387173396674</v>
      </c>
      <c r="U66" s="95">
        <v>27</v>
      </c>
    </row>
    <row r="67" spans="1:21" ht="15">
      <c r="A67" s="90">
        <v>19</v>
      </c>
      <c r="B67" s="91" t="s">
        <v>149</v>
      </c>
      <c r="C67" s="65">
        <v>186</v>
      </c>
      <c r="D67" s="70">
        <v>0.013676470588235293</v>
      </c>
      <c r="E67" s="65">
        <v>177</v>
      </c>
      <c r="F67" s="70">
        <v>0.014693674248713266</v>
      </c>
      <c r="G67" s="92">
        <v>0.05084745762711873</v>
      </c>
      <c r="H67" s="93">
        <v>1</v>
      </c>
      <c r="I67" s="65">
        <v>191</v>
      </c>
      <c r="J67" s="94">
        <v>-0.02617801047120416</v>
      </c>
      <c r="K67" s="95">
        <v>2</v>
      </c>
      <c r="N67" s="90">
        <v>19</v>
      </c>
      <c r="O67" s="91" t="s">
        <v>147</v>
      </c>
      <c r="P67" s="65">
        <v>795</v>
      </c>
      <c r="Q67" s="70">
        <v>0.012832929782082324</v>
      </c>
      <c r="R67" s="65">
        <v>434</v>
      </c>
      <c r="S67" s="70">
        <v>0.0071591171521889745</v>
      </c>
      <c r="T67" s="68">
        <v>0.8317972350230414</v>
      </c>
      <c r="U67" s="95">
        <v>22</v>
      </c>
    </row>
    <row r="68" spans="1:21" ht="15">
      <c r="A68" s="102">
        <v>20</v>
      </c>
      <c r="B68" s="96" t="s">
        <v>104</v>
      </c>
      <c r="C68" s="73">
        <v>185</v>
      </c>
      <c r="D68" s="78">
        <v>0.013602941176470588</v>
      </c>
      <c r="E68" s="73">
        <v>160</v>
      </c>
      <c r="F68" s="78">
        <v>0.013282417399966794</v>
      </c>
      <c r="G68" s="97">
        <v>0.15625</v>
      </c>
      <c r="H68" s="98">
        <v>2</v>
      </c>
      <c r="I68" s="73">
        <v>187</v>
      </c>
      <c r="J68" s="99">
        <v>-0.010695187165775444</v>
      </c>
      <c r="K68" s="100">
        <v>3</v>
      </c>
      <c r="N68" s="102">
        <v>20</v>
      </c>
      <c r="O68" s="96" t="s">
        <v>69</v>
      </c>
      <c r="P68" s="73">
        <v>771</v>
      </c>
      <c r="Q68" s="78">
        <v>0.012445520581113801</v>
      </c>
      <c r="R68" s="73">
        <v>946</v>
      </c>
      <c r="S68" s="78">
        <v>0.015604895912375046</v>
      </c>
      <c r="T68" s="76">
        <v>-0.18498942917547567</v>
      </c>
      <c r="U68" s="100">
        <v>-1</v>
      </c>
    </row>
    <row r="69" spans="1:21" ht="15">
      <c r="A69" s="129" t="s">
        <v>53</v>
      </c>
      <c r="B69" s="130"/>
      <c r="C69" s="26">
        <f>SUM(C49:C68)</f>
        <v>6390</v>
      </c>
      <c r="D69" s="6">
        <f>C69/C71</f>
        <v>0.4698529411764706</v>
      </c>
      <c r="E69" s="26">
        <f>SUM(E49:E68)</f>
        <v>5185</v>
      </c>
      <c r="F69" s="6">
        <f>E69/E71</f>
        <v>0.43043333886767393</v>
      </c>
      <c r="G69" s="17">
        <f>C69/E69-1</f>
        <v>0.23240115718418508</v>
      </c>
      <c r="H69" s="17"/>
      <c r="I69" s="26">
        <f>SUM(I49:I68)</f>
        <v>7116</v>
      </c>
      <c r="J69" s="18">
        <f>C69/I69-1</f>
        <v>-0.10202360876897132</v>
      </c>
      <c r="K69" s="19"/>
      <c r="N69" s="129" t="s">
        <v>53</v>
      </c>
      <c r="O69" s="130"/>
      <c r="P69" s="3">
        <f>SUM(P49:P68)</f>
        <v>29544</v>
      </c>
      <c r="Q69" s="6">
        <f>P69/P71</f>
        <v>0.47690072639225184</v>
      </c>
      <c r="R69" s="3">
        <f>SUM(R49:R68)</f>
        <v>27326</v>
      </c>
      <c r="S69" s="6">
        <f>R69/R71</f>
        <v>0.45076045000164955</v>
      </c>
      <c r="T69" s="17">
        <f>P69/R69-1</f>
        <v>0.08116811827563497</v>
      </c>
      <c r="U69" s="27"/>
    </row>
    <row r="70" spans="1:21" ht="15">
      <c r="A70" s="129" t="s">
        <v>12</v>
      </c>
      <c r="B70" s="130"/>
      <c r="C70" s="26">
        <f>C71-SUM(C49:C68)</f>
        <v>7210</v>
      </c>
      <c r="D70" s="6">
        <f>C70/C71</f>
        <v>0.5301470588235294</v>
      </c>
      <c r="E70" s="26">
        <f>E71-SUM(E49:E68)</f>
        <v>6861</v>
      </c>
      <c r="F70" s="6">
        <f>E70/E71</f>
        <v>0.5695666611323261</v>
      </c>
      <c r="G70" s="17">
        <f>C70/E70-1</f>
        <v>0.050867220521789935</v>
      </c>
      <c r="H70" s="17"/>
      <c r="I70" s="26">
        <f>I71-SUM(I49:I68)</f>
        <v>8358</v>
      </c>
      <c r="J70" s="18">
        <f>C70/I70-1</f>
        <v>-0.13735343383584586</v>
      </c>
      <c r="K70" s="19"/>
      <c r="N70" s="129" t="s">
        <v>12</v>
      </c>
      <c r="O70" s="130"/>
      <c r="P70" s="3">
        <f>P71-SUM(P49:P68)</f>
        <v>32406</v>
      </c>
      <c r="Q70" s="6">
        <f>P70/P71</f>
        <v>0.5230992736077482</v>
      </c>
      <c r="R70" s="3">
        <f>R71-SUM(R49:R68)</f>
        <v>33296</v>
      </c>
      <c r="S70" s="6">
        <f>R70/R71</f>
        <v>0.5492395499983505</v>
      </c>
      <c r="T70" s="17">
        <f>P70/R70-1</f>
        <v>-0.02672993753003361</v>
      </c>
      <c r="U70" s="28"/>
    </row>
    <row r="71" spans="1:21" ht="15">
      <c r="A71" s="125" t="s">
        <v>38</v>
      </c>
      <c r="B71" s="126"/>
      <c r="C71" s="24">
        <v>13600</v>
      </c>
      <c r="D71" s="103">
        <v>1</v>
      </c>
      <c r="E71" s="24">
        <v>12046</v>
      </c>
      <c r="F71" s="103">
        <v>1</v>
      </c>
      <c r="G71" s="20">
        <v>0.12900547899717751</v>
      </c>
      <c r="H71" s="20"/>
      <c r="I71" s="24">
        <v>15474</v>
      </c>
      <c r="J71" s="49">
        <v>-0.12110637197880314</v>
      </c>
      <c r="K71" s="104"/>
      <c r="N71" s="125" t="s">
        <v>38</v>
      </c>
      <c r="O71" s="126"/>
      <c r="P71" s="24">
        <v>61950</v>
      </c>
      <c r="Q71" s="103">
        <v>1</v>
      </c>
      <c r="R71" s="24">
        <v>60622</v>
      </c>
      <c r="S71" s="103">
        <v>1</v>
      </c>
      <c r="T71" s="29">
        <v>0.02190623865923258</v>
      </c>
      <c r="U71" s="104"/>
    </row>
    <row r="72" spans="1:14" ht="15">
      <c r="A72" t="s">
        <v>113</v>
      </c>
      <c r="N72" t="s">
        <v>113</v>
      </c>
    </row>
    <row r="73" spans="1:14" ht="15">
      <c r="A73" s="9" t="s">
        <v>115</v>
      </c>
      <c r="N73" s="9" t="s">
        <v>115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776" dxfId="274" operator="lessThan">
      <formula>0</formula>
    </cfRule>
  </conditionalFormatting>
  <conditionalFormatting sqref="K33">
    <cfRule type="cellIs" priority="778" dxfId="274" operator="lessThan">
      <formula>0</formula>
    </cfRule>
  </conditionalFormatting>
  <conditionalFormatting sqref="G32:H32 J32">
    <cfRule type="cellIs" priority="777" dxfId="274" operator="lessThan">
      <formula>0</formula>
    </cfRule>
  </conditionalFormatting>
  <conditionalFormatting sqref="G33:H33 J33">
    <cfRule type="cellIs" priority="779" dxfId="274" operator="lessThan">
      <formula>0</formula>
    </cfRule>
  </conditionalFormatting>
  <conditionalFormatting sqref="K69">
    <cfRule type="cellIs" priority="772" dxfId="274" operator="lessThan">
      <formula>0</formula>
    </cfRule>
  </conditionalFormatting>
  <conditionalFormatting sqref="K70">
    <cfRule type="cellIs" priority="774" dxfId="274" operator="lessThan">
      <formula>0</formula>
    </cfRule>
  </conditionalFormatting>
  <conditionalFormatting sqref="G69:H69 J69">
    <cfRule type="cellIs" priority="773" dxfId="274" operator="lessThan">
      <formula>0</formula>
    </cfRule>
  </conditionalFormatting>
  <conditionalFormatting sqref="G70:H70 J70">
    <cfRule type="cellIs" priority="775" dxfId="274" operator="lessThan">
      <formula>0</formula>
    </cfRule>
  </conditionalFormatting>
  <conditionalFormatting sqref="U33">
    <cfRule type="cellIs" priority="768" dxfId="274" operator="lessThan">
      <formula>0</formula>
    </cfRule>
  </conditionalFormatting>
  <conditionalFormatting sqref="T33">
    <cfRule type="cellIs" priority="767" dxfId="274" operator="lessThan">
      <formula>0</formula>
    </cfRule>
  </conditionalFormatting>
  <conditionalFormatting sqref="T32">
    <cfRule type="cellIs" priority="766" dxfId="274" operator="lessThan">
      <formula>0</formula>
    </cfRule>
  </conditionalFormatting>
  <conditionalFormatting sqref="U32">
    <cfRule type="cellIs" priority="769" dxfId="274" operator="lessThan">
      <formula>0</formula>
    </cfRule>
    <cfRule type="cellIs" priority="770" dxfId="275" operator="equal">
      <formula>0</formula>
    </cfRule>
    <cfRule type="cellIs" priority="771" dxfId="276" operator="greaterThan">
      <formula>0</formula>
    </cfRule>
  </conditionalFormatting>
  <conditionalFormatting sqref="T69">
    <cfRule type="cellIs" priority="760" dxfId="274" operator="lessThan">
      <formula>0</formula>
    </cfRule>
  </conditionalFormatting>
  <conditionalFormatting sqref="U70">
    <cfRule type="cellIs" priority="762" dxfId="274" operator="lessThan">
      <formula>0</formula>
    </cfRule>
  </conditionalFormatting>
  <conditionalFormatting sqref="U69">
    <cfRule type="cellIs" priority="763" dxfId="274" operator="lessThan">
      <formula>0</formula>
    </cfRule>
    <cfRule type="cellIs" priority="764" dxfId="275" operator="equal">
      <formula>0</formula>
    </cfRule>
    <cfRule type="cellIs" priority="765" dxfId="276" operator="greaterThan">
      <formula>0</formula>
    </cfRule>
  </conditionalFormatting>
  <conditionalFormatting sqref="T70">
    <cfRule type="cellIs" priority="761" dxfId="274" operator="lessThan">
      <formula>0</formula>
    </cfRule>
  </conditionalFormatting>
  <conditionalFormatting sqref="G12:G31 J12:J31">
    <cfRule type="cellIs" priority="32" dxfId="274" operator="lessThan">
      <formula>0</formula>
    </cfRule>
  </conditionalFormatting>
  <conditionalFormatting sqref="K12:K31">
    <cfRule type="cellIs" priority="29" dxfId="274" operator="lessThan">
      <formula>0</formula>
    </cfRule>
    <cfRule type="cellIs" priority="30" dxfId="275" operator="equal">
      <formula>0</formula>
    </cfRule>
    <cfRule type="cellIs" priority="31" dxfId="276" operator="greaterThan">
      <formula>0</formula>
    </cfRule>
  </conditionalFormatting>
  <conditionalFormatting sqref="H12:H31">
    <cfRule type="cellIs" priority="26" dxfId="274" operator="lessThan">
      <formula>0</formula>
    </cfRule>
    <cfRule type="cellIs" priority="27" dxfId="275" operator="equal">
      <formula>0</formula>
    </cfRule>
    <cfRule type="cellIs" priority="28" dxfId="276" operator="greaterThan">
      <formula>0</formula>
    </cfRule>
  </conditionalFormatting>
  <conditionalFormatting sqref="G34 J34">
    <cfRule type="cellIs" priority="25" dxfId="274" operator="lessThan">
      <formula>0</formula>
    </cfRule>
  </conditionalFormatting>
  <conditionalFormatting sqref="K34">
    <cfRule type="cellIs" priority="24" dxfId="274" operator="lessThan">
      <formula>0</formula>
    </cfRule>
  </conditionalFormatting>
  <conditionalFormatting sqref="H34">
    <cfRule type="cellIs" priority="23" dxfId="274" operator="lessThan">
      <formula>0</formula>
    </cfRule>
  </conditionalFormatting>
  <conditionalFormatting sqref="T12:T31">
    <cfRule type="cellIs" priority="22" dxfId="274" operator="lessThan">
      <formula>0</formula>
    </cfRule>
  </conditionalFormatting>
  <conditionalFormatting sqref="U12:U31">
    <cfRule type="cellIs" priority="19" dxfId="274" operator="lessThan">
      <formula>0</formula>
    </cfRule>
    <cfRule type="cellIs" priority="20" dxfId="275" operator="equal">
      <formula>0</formula>
    </cfRule>
    <cfRule type="cellIs" priority="21" dxfId="276" operator="greaterThan">
      <formula>0</formula>
    </cfRule>
  </conditionalFormatting>
  <conditionalFormatting sqref="T34">
    <cfRule type="cellIs" priority="18" dxfId="274" operator="lessThan">
      <formula>0</formula>
    </cfRule>
  </conditionalFormatting>
  <conditionalFormatting sqref="U34">
    <cfRule type="cellIs" priority="17" dxfId="274" operator="lessThan">
      <formula>0</formula>
    </cfRule>
  </conditionalFormatting>
  <conditionalFormatting sqref="G49:G68 J49:J68">
    <cfRule type="cellIs" priority="16" dxfId="274" operator="lessThan">
      <formula>0</formula>
    </cfRule>
  </conditionalFormatting>
  <conditionalFormatting sqref="K49:K68">
    <cfRule type="cellIs" priority="13" dxfId="274" operator="lessThan">
      <formula>0</formula>
    </cfRule>
    <cfRule type="cellIs" priority="14" dxfId="275" operator="equal">
      <formula>0</formula>
    </cfRule>
    <cfRule type="cellIs" priority="15" dxfId="276" operator="greaterThan">
      <formula>0</formula>
    </cfRule>
  </conditionalFormatting>
  <conditionalFormatting sqref="H49:H68">
    <cfRule type="cellIs" priority="10" dxfId="274" operator="lessThan">
      <formula>0</formula>
    </cfRule>
    <cfRule type="cellIs" priority="11" dxfId="275" operator="equal">
      <formula>0</formula>
    </cfRule>
    <cfRule type="cellIs" priority="12" dxfId="276" operator="greaterThan">
      <formula>0</formula>
    </cfRule>
  </conditionalFormatting>
  <conditionalFormatting sqref="G71 J71">
    <cfRule type="cellIs" priority="9" dxfId="274" operator="lessThan">
      <formula>0</formula>
    </cfRule>
  </conditionalFormatting>
  <conditionalFormatting sqref="K71">
    <cfRule type="cellIs" priority="8" dxfId="274" operator="lessThan">
      <formula>0</formula>
    </cfRule>
  </conditionalFormatting>
  <conditionalFormatting sqref="H71">
    <cfRule type="cellIs" priority="7" dxfId="274" operator="lessThan">
      <formula>0</formula>
    </cfRule>
  </conditionalFormatting>
  <conditionalFormatting sqref="T49:T68">
    <cfRule type="cellIs" priority="6" dxfId="274" operator="lessThan">
      <formula>0</formula>
    </cfRule>
  </conditionalFormatting>
  <conditionalFormatting sqref="U49:U68">
    <cfRule type="cellIs" priority="3" dxfId="274" operator="lessThan">
      <formula>0</formula>
    </cfRule>
    <cfRule type="cellIs" priority="4" dxfId="275" operator="equal">
      <formula>0</formula>
    </cfRule>
    <cfRule type="cellIs" priority="5" dxfId="276" operator="greaterThan">
      <formula>0</formula>
    </cfRule>
  </conditionalFormatting>
  <conditionalFormatting sqref="T71">
    <cfRule type="cellIs" priority="2" dxfId="274" operator="lessThan">
      <formula>0</formula>
    </cfRule>
  </conditionalFormatting>
  <conditionalFormatting sqref="U71">
    <cfRule type="cellIs" priority="1" dxfId="27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43593</v>
      </c>
    </row>
    <row r="2" spans="2:15" ht="14.25" customHeight="1">
      <c r="B2" s="165" t="s">
        <v>14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25" customHeight="1">
      <c r="B3" s="166" t="s">
        <v>15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1" t="s">
        <v>0</v>
      </c>
      <c r="C5" s="159" t="s">
        <v>1</v>
      </c>
      <c r="D5" s="143" t="s">
        <v>124</v>
      </c>
      <c r="E5" s="144"/>
      <c r="F5" s="144"/>
      <c r="G5" s="144"/>
      <c r="H5" s="145"/>
      <c r="I5" s="144" t="s">
        <v>116</v>
      </c>
      <c r="J5" s="144"/>
      <c r="K5" s="143" t="s">
        <v>125</v>
      </c>
      <c r="L5" s="144"/>
      <c r="M5" s="144"/>
      <c r="N5" s="144"/>
      <c r="O5" s="145"/>
    </row>
    <row r="6" spans="2:15" ht="14.25" customHeight="1">
      <c r="B6" s="142"/>
      <c r="C6" s="160"/>
      <c r="D6" s="150" t="s">
        <v>126</v>
      </c>
      <c r="E6" s="151"/>
      <c r="F6" s="151"/>
      <c r="G6" s="151"/>
      <c r="H6" s="152"/>
      <c r="I6" s="151" t="s">
        <v>117</v>
      </c>
      <c r="J6" s="151"/>
      <c r="K6" s="150" t="s">
        <v>127</v>
      </c>
      <c r="L6" s="151"/>
      <c r="M6" s="151"/>
      <c r="N6" s="151"/>
      <c r="O6" s="152"/>
    </row>
    <row r="7" spans="2:15" ht="14.25" customHeight="1">
      <c r="B7" s="142"/>
      <c r="C7" s="142"/>
      <c r="D7" s="146">
        <v>2019</v>
      </c>
      <c r="E7" s="147"/>
      <c r="F7" s="156">
        <v>2018</v>
      </c>
      <c r="G7" s="156"/>
      <c r="H7" s="131" t="s">
        <v>5</v>
      </c>
      <c r="I7" s="153">
        <v>2019</v>
      </c>
      <c r="J7" s="146" t="s">
        <v>128</v>
      </c>
      <c r="K7" s="146">
        <v>2019</v>
      </c>
      <c r="L7" s="147"/>
      <c r="M7" s="156">
        <v>2018</v>
      </c>
      <c r="N7" s="147"/>
      <c r="O7" s="158" t="s">
        <v>5</v>
      </c>
    </row>
    <row r="8" spans="2:15" ht="14.25" customHeight="1">
      <c r="B8" s="135" t="s">
        <v>6</v>
      </c>
      <c r="C8" s="135" t="s">
        <v>7</v>
      </c>
      <c r="D8" s="148"/>
      <c r="E8" s="149"/>
      <c r="F8" s="157"/>
      <c r="G8" s="157"/>
      <c r="H8" s="132"/>
      <c r="I8" s="154"/>
      <c r="J8" s="155"/>
      <c r="K8" s="148"/>
      <c r="L8" s="149"/>
      <c r="M8" s="157"/>
      <c r="N8" s="149"/>
      <c r="O8" s="158"/>
    </row>
    <row r="9" spans="2:15" ht="14.25" customHeight="1">
      <c r="B9" s="135"/>
      <c r="C9" s="135"/>
      <c r="D9" s="115" t="s">
        <v>8</v>
      </c>
      <c r="E9" s="114" t="s">
        <v>2</v>
      </c>
      <c r="F9" s="111" t="s">
        <v>8</v>
      </c>
      <c r="G9" s="43" t="s">
        <v>2</v>
      </c>
      <c r="H9" s="133" t="s">
        <v>9</v>
      </c>
      <c r="I9" s="44" t="s">
        <v>8</v>
      </c>
      <c r="J9" s="169" t="s">
        <v>129</v>
      </c>
      <c r="K9" s="115" t="s">
        <v>8</v>
      </c>
      <c r="L9" s="42" t="s">
        <v>2</v>
      </c>
      <c r="M9" s="111" t="s">
        <v>8</v>
      </c>
      <c r="N9" s="42" t="s">
        <v>2</v>
      </c>
      <c r="O9" s="167" t="s">
        <v>9</v>
      </c>
    </row>
    <row r="10" spans="2:15" ht="14.25" customHeight="1">
      <c r="B10" s="136"/>
      <c r="C10" s="136"/>
      <c r="D10" s="113" t="s">
        <v>10</v>
      </c>
      <c r="E10" s="112" t="s">
        <v>11</v>
      </c>
      <c r="F10" s="41" t="s">
        <v>10</v>
      </c>
      <c r="G10" s="46" t="s">
        <v>11</v>
      </c>
      <c r="H10" s="134"/>
      <c r="I10" s="45" t="s">
        <v>10</v>
      </c>
      <c r="J10" s="170"/>
      <c r="K10" s="113" t="s">
        <v>10</v>
      </c>
      <c r="L10" s="112" t="s">
        <v>11</v>
      </c>
      <c r="M10" s="41" t="s">
        <v>10</v>
      </c>
      <c r="N10" s="112" t="s">
        <v>11</v>
      </c>
      <c r="O10" s="168"/>
    </row>
    <row r="11" spans="2:15" ht="14.25" customHeight="1">
      <c r="B11" s="55">
        <v>1</v>
      </c>
      <c r="C11" s="56" t="s">
        <v>28</v>
      </c>
      <c r="D11" s="57">
        <v>895</v>
      </c>
      <c r="E11" s="58">
        <v>0.15143824027072758</v>
      </c>
      <c r="F11" s="57">
        <v>909</v>
      </c>
      <c r="G11" s="59">
        <v>0.16952629615814993</v>
      </c>
      <c r="H11" s="60">
        <v>-0.015401540154015403</v>
      </c>
      <c r="I11" s="61">
        <v>942</v>
      </c>
      <c r="J11" s="62">
        <v>-0.04989384288747345</v>
      </c>
      <c r="K11" s="57">
        <v>3489</v>
      </c>
      <c r="L11" s="58">
        <v>0.1520924149956408</v>
      </c>
      <c r="M11" s="57">
        <v>3534</v>
      </c>
      <c r="N11" s="59">
        <v>0.17076588547958443</v>
      </c>
      <c r="O11" s="60">
        <v>-0.012733446519524572</v>
      </c>
    </row>
    <row r="12" spans="2:15" ht="14.25" customHeight="1">
      <c r="B12" s="63">
        <v>2</v>
      </c>
      <c r="C12" s="64" t="s">
        <v>26</v>
      </c>
      <c r="D12" s="65">
        <v>798</v>
      </c>
      <c r="E12" s="66">
        <v>0.1350253807106599</v>
      </c>
      <c r="F12" s="65">
        <v>796</v>
      </c>
      <c r="G12" s="67">
        <v>0.1484520701230884</v>
      </c>
      <c r="H12" s="68">
        <v>0.002512562814070307</v>
      </c>
      <c r="I12" s="69">
        <v>1015</v>
      </c>
      <c r="J12" s="70">
        <v>-0.21379310344827585</v>
      </c>
      <c r="K12" s="65">
        <v>3327</v>
      </c>
      <c r="L12" s="66">
        <v>0.14503051438535308</v>
      </c>
      <c r="M12" s="65">
        <v>3059</v>
      </c>
      <c r="N12" s="67">
        <v>0.1478134815172747</v>
      </c>
      <c r="O12" s="68">
        <v>0.08761033017325914</v>
      </c>
    </row>
    <row r="13" spans="2:15" ht="14.25" customHeight="1">
      <c r="B13" s="63">
        <v>3</v>
      </c>
      <c r="C13" s="64" t="s">
        <v>23</v>
      </c>
      <c r="D13" s="65">
        <v>635</v>
      </c>
      <c r="E13" s="66">
        <v>0.10744500846023688</v>
      </c>
      <c r="F13" s="65">
        <v>589</v>
      </c>
      <c r="G13" s="67">
        <v>0.10984707198806415</v>
      </c>
      <c r="H13" s="68">
        <v>0.07809847198641773</v>
      </c>
      <c r="I13" s="69">
        <v>840</v>
      </c>
      <c r="J13" s="70">
        <v>-0.24404761904761907</v>
      </c>
      <c r="K13" s="65">
        <v>2796</v>
      </c>
      <c r="L13" s="66">
        <v>0.12188317349607672</v>
      </c>
      <c r="M13" s="65">
        <v>2397</v>
      </c>
      <c r="N13" s="67">
        <v>0.11582507852138198</v>
      </c>
      <c r="O13" s="68">
        <v>0.16645807259073853</v>
      </c>
    </row>
    <row r="14" spans="2:15" ht="14.25" customHeight="1">
      <c r="B14" s="63">
        <v>4</v>
      </c>
      <c r="C14" s="64" t="s">
        <v>20</v>
      </c>
      <c r="D14" s="65">
        <v>669</v>
      </c>
      <c r="E14" s="66">
        <v>0.1131979695431472</v>
      </c>
      <c r="F14" s="65">
        <v>455</v>
      </c>
      <c r="G14" s="67">
        <v>0.08485639686684072</v>
      </c>
      <c r="H14" s="68">
        <v>0.47032967032967044</v>
      </c>
      <c r="I14" s="69">
        <v>627</v>
      </c>
      <c r="J14" s="70">
        <v>0.06698564593301426</v>
      </c>
      <c r="K14" s="65">
        <v>2443</v>
      </c>
      <c r="L14" s="66">
        <v>0.10649520488230166</v>
      </c>
      <c r="M14" s="65">
        <v>1809</v>
      </c>
      <c r="N14" s="67">
        <v>0.08741241845856487</v>
      </c>
      <c r="O14" s="68">
        <v>0.3504698728579325</v>
      </c>
    </row>
    <row r="15" spans="2:15" ht="14.25" customHeight="1">
      <c r="B15" s="71">
        <v>5</v>
      </c>
      <c r="C15" s="72" t="s">
        <v>34</v>
      </c>
      <c r="D15" s="73">
        <v>606</v>
      </c>
      <c r="E15" s="74">
        <v>0.10253807106598985</v>
      </c>
      <c r="F15" s="73">
        <v>383</v>
      </c>
      <c r="G15" s="75">
        <v>0.07142857142857142</v>
      </c>
      <c r="H15" s="76">
        <v>0.5822454308093994</v>
      </c>
      <c r="I15" s="77">
        <v>611</v>
      </c>
      <c r="J15" s="78">
        <v>-0.008183306055646433</v>
      </c>
      <c r="K15" s="73">
        <v>2222</v>
      </c>
      <c r="L15" s="74">
        <v>0.0968613775065388</v>
      </c>
      <c r="M15" s="73">
        <v>1638</v>
      </c>
      <c r="N15" s="75">
        <v>0.07914955303213336</v>
      </c>
      <c r="O15" s="76">
        <v>0.3565323565323566</v>
      </c>
    </row>
    <row r="16" spans="2:15" ht="14.25" customHeight="1">
      <c r="B16" s="55">
        <v>6</v>
      </c>
      <c r="C16" s="56" t="s">
        <v>29</v>
      </c>
      <c r="D16" s="57">
        <v>431</v>
      </c>
      <c r="E16" s="58">
        <v>0.07292724196277496</v>
      </c>
      <c r="F16" s="57">
        <v>486</v>
      </c>
      <c r="G16" s="59">
        <v>0.09063782170831779</v>
      </c>
      <c r="H16" s="60">
        <v>-0.11316872427983538</v>
      </c>
      <c r="I16" s="61">
        <v>597</v>
      </c>
      <c r="J16" s="62">
        <v>-0.2780569514237856</v>
      </c>
      <c r="K16" s="57">
        <v>1979</v>
      </c>
      <c r="L16" s="58">
        <v>0.08626852659110723</v>
      </c>
      <c r="M16" s="57">
        <v>2039</v>
      </c>
      <c r="N16" s="59">
        <v>0.09852621406136748</v>
      </c>
      <c r="O16" s="60">
        <v>-0.029426189308484507</v>
      </c>
    </row>
    <row r="17" spans="2:15" ht="14.25" customHeight="1">
      <c r="B17" s="63">
        <v>7</v>
      </c>
      <c r="C17" s="64" t="s">
        <v>63</v>
      </c>
      <c r="D17" s="65">
        <v>478</v>
      </c>
      <c r="E17" s="66">
        <v>0.08087986463620982</v>
      </c>
      <c r="F17" s="65">
        <v>539</v>
      </c>
      <c r="G17" s="67">
        <v>0.10052219321148825</v>
      </c>
      <c r="H17" s="68">
        <v>-0.11317254174397029</v>
      </c>
      <c r="I17" s="69">
        <v>527</v>
      </c>
      <c r="J17" s="70">
        <v>-0.09297912713472489</v>
      </c>
      <c r="K17" s="65">
        <v>1685</v>
      </c>
      <c r="L17" s="66">
        <v>0.07345248474280733</v>
      </c>
      <c r="M17" s="65">
        <v>1737</v>
      </c>
      <c r="N17" s="67">
        <v>0.08393331722638318</v>
      </c>
      <c r="O17" s="68">
        <v>-0.029936672423719002</v>
      </c>
    </row>
    <row r="18" spans="2:15" ht="14.25" customHeight="1">
      <c r="B18" s="63">
        <v>8</v>
      </c>
      <c r="C18" s="64" t="s">
        <v>30</v>
      </c>
      <c r="D18" s="65">
        <v>352</v>
      </c>
      <c r="E18" s="66">
        <v>0.05956006768189509</v>
      </c>
      <c r="F18" s="65">
        <v>324</v>
      </c>
      <c r="G18" s="67">
        <v>0.06042521447221186</v>
      </c>
      <c r="H18" s="68">
        <v>0.08641975308641969</v>
      </c>
      <c r="I18" s="69">
        <v>281</v>
      </c>
      <c r="J18" s="70">
        <v>0.25266903914590744</v>
      </c>
      <c r="K18" s="65">
        <v>1268</v>
      </c>
      <c r="L18" s="66">
        <v>0.055274629468177856</v>
      </c>
      <c r="M18" s="65">
        <v>1169</v>
      </c>
      <c r="N18" s="67">
        <v>0.05648707417250544</v>
      </c>
      <c r="O18" s="68">
        <v>0.08468776732249794</v>
      </c>
    </row>
    <row r="19" spans="2:15" ht="14.25" customHeight="1">
      <c r="B19" s="63">
        <v>9</v>
      </c>
      <c r="C19" s="64" t="s">
        <v>22</v>
      </c>
      <c r="D19" s="65">
        <v>293</v>
      </c>
      <c r="E19" s="66">
        <v>0.049576988155668356</v>
      </c>
      <c r="F19" s="65">
        <v>268</v>
      </c>
      <c r="G19" s="67">
        <v>0.04998135024244685</v>
      </c>
      <c r="H19" s="68">
        <v>0.09328358208955234</v>
      </c>
      <c r="I19" s="69">
        <v>342</v>
      </c>
      <c r="J19" s="70">
        <v>-0.14327485380116955</v>
      </c>
      <c r="K19" s="65">
        <v>1251</v>
      </c>
      <c r="L19" s="66">
        <v>0.0545335658238884</v>
      </c>
      <c r="M19" s="65">
        <v>956</v>
      </c>
      <c r="N19" s="67">
        <v>0.04619473302730128</v>
      </c>
      <c r="O19" s="68">
        <v>0.3085774058577406</v>
      </c>
    </row>
    <row r="20" spans="2:15" ht="14.25" customHeight="1">
      <c r="B20" s="71">
        <v>10</v>
      </c>
      <c r="C20" s="72" t="s">
        <v>31</v>
      </c>
      <c r="D20" s="73">
        <v>261</v>
      </c>
      <c r="E20" s="74">
        <v>0.04416243654822335</v>
      </c>
      <c r="F20" s="73">
        <v>197</v>
      </c>
      <c r="G20" s="75">
        <v>0.03674002237970907</v>
      </c>
      <c r="H20" s="76">
        <v>0.3248730964467006</v>
      </c>
      <c r="I20" s="77">
        <v>262</v>
      </c>
      <c r="J20" s="78">
        <v>-0.003816793893129722</v>
      </c>
      <c r="K20" s="73">
        <v>770</v>
      </c>
      <c r="L20" s="74">
        <v>0.03356582388840453</v>
      </c>
      <c r="M20" s="73">
        <v>765</v>
      </c>
      <c r="N20" s="75">
        <v>0.03696545059193042</v>
      </c>
      <c r="O20" s="76">
        <v>0.006535947712418277</v>
      </c>
    </row>
    <row r="21" spans="2:15" ht="14.25" customHeight="1">
      <c r="B21" s="55">
        <v>11</v>
      </c>
      <c r="C21" s="56" t="s">
        <v>21</v>
      </c>
      <c r="D21" s="57">
        <v>173</v>
      </c>
      <c r="E21" s="58">
        <v>0.029272419627749575</v>
      </c>
      <c r="F21" s="57">
        <v>149</v>
      </c>
      <c r="G21" s="59">
        <v>0.027788138754196196</v>
      </c>
      <c r="H21" s="60">
        <v>0.1610738255033557</v>
      </c>
      <c r="I21" s="61">
        <v>124</v>
      </c>
      <c r="J21" s="62">
        <v>0.39516129032258074</v>
      </c>
      <c r="K21" s="57">
        <v>608</v>
      </c>
      <c r="L21" s="58">
        <v>0.026503923278116827</v>
      </c>
      <c r="M21" s="57">
        <v>631</v>
      </c>
      <c r="N21" s="59">
        <v>0.030490456632036724</v>
      </c>
      <c r="O21" s="60">
        <v>-0.03645007923930266</v>
      </c>
    </row>
    <row r="22" spans="2:15" ht="14.25" customHeight="1">
      <c r="B22" s="63">
        <v>12</v>
      </c>
      <c r="C22" s="64" t="s">
        <v>84</v>
      </c>
      <c r="D22" s="65">
        <v>72</v>
      </c>
      <c r="E22" s="66">
        <v>0.012182741116751269</v>
      </c>
      <c r="F22" s="65">
        <v>28</v>
      </c>
      <c r="G22" s="67">
        <v>0.005221932114882507</v>
      </c>
      <c r="H22" s="68">
        <v>1.5714285714285716</v>
      </c>
      <c r="I22" s="69">
        <v>61</v>
      </c>
      <c r="J22" s="70">
        <v>0.180327868852459</v>
      </c>
      <c r="K22" s="65">
        <v>254</v>
      </c>
      <c r="L22" s="66">
        <v>0.01107236268526591</v>
      </c>
      <c r="M22" s="65">
        <v>101</v>
      </c>
      <c r="N22" s="67">
        <v>0.004880405895143754</v>
      </c>
      <c r="O22" s="68">
        <v>1.5148514851485149</v>
      </c>
    </row>
    <row r="23" spans="2:15" ht="14.25" customHeight="1">
      <c r="B23" s="63">
        <v>13</v>
      </c>
      <c r="C23" s="64" t="s">
        <v>130</v>
      </c>
      <c r="D23" s="65">
        <v>57</v>
      </c>
      <c r="E23" s="66">
        <v>0.009644670050761422</v>
      </c>
      <c r="F23" s="65">
        <v>31</v>
      </c>
      <c r="G23" s="67">
        <v>0.005781424841477061</v>
      </c>
      <c r="H23" s="68">
        <v>0.8387096774193548</v>
      </c>
      <c r="I23" s="69">
        <v>26</v>
      </c>
      <c r="J23" s="70">
        <v>1.1923076923076925</v>
      </c>
      <c r="K23" s="65">
        <v>137</v>
      </c>
      <c r="L23" s="66">
        <v>0.005972101133391456</v>
      </c>
      <c r="M23" s="65">
        <v>99</v>
      </c>
      <c r="N23" s="67">
        <v>0.004783764194249819</v>
      </c>
      <c r="O23" s="68">
        <v>0.38383838383838387</v>
      </c>
    </row>
    <row r="24" spans="2:15" ht="14.25" customHeight="1">
      <c r="B24" s="63">
        <v>14</v>
      </c>
      <c r="C24" s="64" t="s">
        <v>19</v>
      </c>
      <c r="D24" s="65">
        <v>12</v>
      </c>
      <c r="E24" s="66">
        <v>0.0020304568527918783</v>
      </c>
      <c r="F24" s="65">
        <v>57</v>
      </c>
      <c r="G24" s="67">
        <v>0.01063036180529653</v>
      </c>
      <c r="H24" s="68">
        <v>-0.7894736842105263</v>
      </c>
      <c r="I24" s="69">
        <v>22</v>
      </c>
      <c r="J24" s="70">
        <v>-0.4545454545454546</v>
      </c>
      <c r="K24" s="65">
        <v>124</v>
      </c>
      <c r="L24" s="66">
        <v>0.005405405405405406</v>
      </c>
      <c r="M24" s="65">
        <v>279</v>
      </c>
      <c r="N24" s="67">
        <v>0.013481517274704034</v>
      </c>
      <c r="O24" s="68">
        <v>-0.5555555555555556</v>
      </c>
    </row>
    <row r="25" spans="2:15" ht="15">
      <c r="B25" s="71">
        <v>15</v>
      </c>
      <c r="C25" s="72" t="s">
        <v>27</v>
      </c>
      <c r="D25" s="73">
        <v>28</v>
      </c>
      <c r="E25" s="74">
        <v>0.0047377326565143825</v>
      </c>
      <c r="F25" s="73">
        <v>52</v>
      </c>
      <c r="G25" s="75">
        <v>0.00969787392763894</v>
      </c>
      <c r="H25" s="76">
        <v>-0.46153846153846156</v>
      </c>
      <c r="I25" s="77">
        <v>29</v>
      </c>
      <c r="J25" s="78">
        <v>-0.03448275862068961</v>
      </c>
      <c r="K25" s="73">
        <v>122</v>
      </c>
      <c r="L25" s="74">
        <v>0.005318221447253705</v>
      </c>
      <c r="M25" s="73">
        <v>198</v>
      </c>
      <c r="N25" s="75">
        <v>0.009567528388499637</v>
      </c>
      <c r="O25" s="76">
        <v>-0.38383838383838387</v>
      </c>
    </row>
    <row r="26" spans="2:15" ht="15">
      <c r="B26" s="129" t="s">
        <v>60</v>
      </c>
      <c r="C26" s="130"/>
      <c r="D26" s="26">
        <f>SUM(D11:D25)</f>
        <v>5760</v>
      </c>
      <c r="E26" s="4">
        <f>D26/D28</f>
        <v>0.9746192893401016</v>
      </c>
      <c r="F26" s="26">
        <f>SUM(F11:F25)</f>
        <v>5263</v>
      </c>
      <c r="G26" s="4">
        <f>F26/F28</f>
        <v>0.9815367400223797</v>
      </c>
      <c r="H26" s="7">
        <f>D26/F26-1</f>
        <v>0.0944328329849895</v>
      </c>
      <c r="I26" s="26">
        <f>SUM(I11:I25)</f>
        <v>6306</v>
      </c>
      <c r="J26" s="4">
        <f>D26/I26-1</f>
        <v>-0.08658420551855373</v>
      </c>
      <c r="K26" s="26">
        <f>SUM(K11:K25)</f>
        <v>22475</v>
      </c>
      <c r="L26" s="4">
        <f>K26/K28</f>
        <v>0.9797297297297297</v>
      </c>
      <c r="M26" s="26">
        <f>SUM(M11:M25)</f>
        <v>20411</v>
      </c>
      <c r="N26" s="4">
        <f>M26/M28</f>
        <v>0.9862768784730611</v>
      </c>
      <c r="O26" s="7">
        <f>K26/M26-1</f>
        <v>0.10112194404977703</v>
      </c>
    </row>
    <row r="27" spans="2:15" ht="15">
      <c r="B27" s="129" t="s">
        <v>12</v>
      </c>
      <c r="C27" s="130"/>
      <c r="D27" s="3">
        <f>D28-SUM(D11:D25)</f>
        <v>150</v>
      </c>
      <c r="E27" s="4">
        <f>D27/D28</f>
        <v>0.025380710659898477</v>
      </c>
      <c r="F27" s="3">
        <f>F28-SUM(F11:F25)</f>
        <v>99</v>
      </c>
      <c r="G27" s="6">
        <f>F27/F28</f>
        <v>0.01846325997762029</v>
      </c>
      <c r="H27" s="7">
        <f>D27/F27-1</f>
        <v>0.5151515151515151</v>
      </c>
      <c r="I27" s="3">
        <f>I28-SUM(I11:I25)</f>
        <v>126</v>
      </c>
      <c r="J27" s="8">
        <f>D27/I27-1</f>
        <v>0.19047619047619047</v>
      </c>
      <c r="K27" s="3">
        <f>K28-SUM(K11:K25)</f>
        <v>465</v>
      </c>
      <c r="L27" s="4">
        <f>K27/K28</f>
        <v>0.02027027027027027</v>
      </c>
      <c r="M27" s="3">
        <f>M28-SUM(M11:M25)</f>
        <v>284</v>
      </c>
      <c r="N27" s="4">
        <f>M27/M28</f>
        <v>0.013723121526938874</v>
      </c>
      <c r="O27" s="7">
        <f>K27/M27-1</f>
        <v>0.6373239436619718</v>
      </c>
    </row>
    <row r="28" spans="2:15" ht="15">
      <c r="B28" s="125" t="s">
        <v>13</v>
      </c>
      <c r="C28" s="126"/>
      <c r="D28" s="50">
        <v>5910</v>
      </c>
      <c r="E28" s="79">
        <v>1</v>
      </c>
      <c r="F28" s="50">
        <v>5362</v>
      </c>
      <c r="G28" s="80">
        <v>0.9999999999999992</v>
      </c>
      <c r="H28" s="47">
        <v>0.10220067139127198</v>
      </c>
      <c r="I28" s="51">
        <v>6432</v>
      </c>
      <c r="J28" s="48">
        <v>-0.08115671641791045</v>
      </c>
      <c r="K28" s="50">
        <v>22940</v>
      </c>
      <c r="L28" s="79">
        <v>1</v>
      </c>
      <c r="M28" s="50">
        <v>20695</v>
      </c>
      <c r="N28" s="80">
        <v>0.9999999999999999</v>
      </c>
      <c r="O28" s="47">
        <v>0.10848030925344276</v>
      </c>
    </row>
    <row r="29" spans="2:3" ht="15">
      <c r="B29" t="s">
        <v>113</v>
      </c>
      <c r="C29" s="21"/>
    </row>
    <row r="30" ht="15">
      <c r="B30" s="9" t="s">
        <v>115</v>
      </c>
    </row>
    <row r="31" ht="15">
      <c r="B31" s="22"/>
    </row>
    <row r="32" spans="2:22" ht="15">
      <c r="B32" s="137" t="s">
        <v>134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21"/>
      <c r="N32" s="21"/>
      <c r="O32" s="137" t="s">
        <v>111</v>
      </c>
      <c r="P32" s="137"/>
      <c r="Q32" s="137"/>
      <c r="R32" s="137"/>
      <c r="S32" s="137"/>
      <c r="T32" s="137"/>
      <c r="U32" s="137"/>
      <c r="V32" s="137"/>
    </row>
    <row r="33" spans="2:22" ht="15">
      <c r="B33" s="138" t="s">
        <v>135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21"/>
      <c r="N33" s="21"/>
      <c r="O33" s="138" t="s">
        <v>112</v>
      </c>
      <c r="P33" s="138"/>
      <c r="Q33" s="138"/>
      <c r="R33" s="138"/>
      <c r="S33" s="138"/>
      <c r="T33" s="138"/>
      <c r="U33" s="138"/>
      <c r="V33" s="138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119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1" t="s">
        <v>0</v>
      </c>
      <c r="C35" s="141" t="s">
        <v>52</v>
      </c>
      <c r="D35" s="143" t="s">
        <v>124</v>
      </c>
      <c r="E35" s="144"/>
      <c r="F35" s="144"/>
      <c r="G35" s="144"/>
      <c r="H35" s="144"/>
      <c r="I35" s="145"/>
      <c r="J35" s="143" t="s">
        <v>116</v>
      </c>
      <c r="K35" s="144"/>
      <c r="L35" s="145"/>
      <c r="O35" s="141" t="s">
        <v>0</v>
      </c>
      <c r="P35" s="141" t="s">
        <v>52</v>
      </c>
      <c r="Q35" s="143" t="s">
        <v>125</v>
      </c>
      <c r="R35" s="144"/>
      <c r="S35" s="144"/>
      <c r="T35" s="144"/>
      <c r="U35" s="144"/>
      <c r="V35" s="145"/>
    </row>
    <row r="36" spans="2:22" ht="15" customHeight="1">
      <c r="B36" s="142"/>
      <c r="C36" s="142"/>
      <c r="D36" s="150" t="s">
        <v>126</v>
      </c>
      <c r="E36" s="151"/>
      <c r="F36" s="151"/>
      <c r="G36" s="151"/>
      <c r="H36" s="151"/>
      <c r="I36" s="152"/>
      <c r="J36" s="150" t="s">
        <v>117</v>
      </c>
      <c r="K36" s="151"/>
      <c r="L36" s="152"/>
      <c r="O36" s="142"/>
      <c r="P36" s="142"/>
      <c r="Q36" s="150" t="s">
        <v>127</v>
      </c>
      <c r="R36" s="151"/>
      <c r="S36" s="151"/>
      <c r="T36" s="151"/>
      <c r="U36" s="151"/>
      <c r="V36" s="152"/>
    </row>
    <row r="37" spans="2:22" ht="15" customHeight="1">
      <c r="B37" s="142"/>
      <c r="C37" s="142"/>
      <c r="D37" s="146">
        <v>2019</v>
      </c>
      <c r="E37" s="147"/>
      <c r="F37" s="156">
        <v>2018</v>
      </c>
      <c r="G37" s="147"/>
      <c r="H37" s="131" t="s">
        <v>5</v>
      </c>
      <c r="I37" s="127" t="s">
        <v>61</v>
      </c>
      <c r="J37" s="161">
        <v>2019</v>
      </c>
      <c r="K37" s="128" t="s">
        <v>128</v>
      </c>
      <c r="L37" s="127" t="s">
        <v>131</v>
      </c>
      <c r="O37" s="142"/>
      <c r="P37" s="142"/>
      <c r="Q37" s="146">
        <v>2019</v>
      </c>
      <c r="R37" s="147"/>
      <c r="S37" s="146">
        <v>2018</v>
      </c>
      <c r="T37" s="147"/>
      <c r="U37" s="131" t="s">
        <v>5</v>
      </c>
      <c r="V37" s="139" t="s">
        <v>67</v>
      </c>
    </row>
    <row r="38" spans="2:22" ht="15">
      <c r="B38" s="135" t="s">
        <v>6</v>
      </c>
      <c r="C38" s="135" t="s">
        <v>52</v>
      </c>
      <c r="D38" s="148"/>
      <c r="E38" s="149"/>
      <c r="F38" s="157"/>
      <c r="G38" s="149"/>
      <c r="H38" s="132"/>
      <c r="I38" s="128"/>
      <c r="J38" s="161"/>
      <c r="K38" s="128"/>
      <c r="L38" s="128"/>
      <c r="O38" s="135" t="s">
        <v>6</v>
      </c>
      <c r="P38" s="135" t="s">
        <v>52</v>
      </c>
      <c r="Q38" s="148"/>
      <c r="R38" s="149"/>
      <c r="S38" s="148"/>
      <c r="T38" s="149"/>
      <c r="U38" s="132"/>
      <c r="V38" s="140"/>
    </row>
    <row r="39" spans="2:22" ht="15" customHeight="1">
      <c r="B39" s="135"/>
      <c r="C39" s="135"/>
      <c r="D39" s="115" t="s">
        <v>8</v>
      </c>
      <c r="E39" s="83" t="s">
        <v>2</v>
      </c>
      <c r="F39" s="115" t="s">
        <v>8</v>
      </c>
      <c r="G39" s="83" t="s">
        <v>2</v>
      </c>
      <c r="H39" s="133" t="s">
        <v>9</v>
      </c>
      <c r="I39" s="133" t="s">
        <v>62</v>
      </c>
      <c r="J39" s="84" t="s">
        <v>8</v>
      </c>
      <c r="K39" s="162" t="s">
        <v>129</v>
      </c>
      <c r="L39" s="162" t="s">
        <v>132</v>
      </c>
      <c r="O39" s="135"/>
      <c r="P39" s="135"/>
      <c r="Q39" s="115" t="s">
        <v>8</v>
      </c>
      <c r="R39" s="83" t="s">
        <v>2</v>
      </c>
      <c r="S39" s="115" t="s">
        <v>8</v>
      </c>
      <c r="T39" s="83" t="s">
        <v>2</v>
      </c>
      <c r="U39" s="133" t="s">
        <v>9</v>
      </c>
      <c r="V39" s="123" t="s">
        <v>68</v>
      </c>
    </row>
    <row r="40" spans="2:22" ht="14.25" customHeight="1">
      <c r="B40" s="136"/>
      <c r="C40" s="136"/>
      <c r="D40" s="113" t="s">
        <v>10</v>
      </c>
      <c r="E40" s="46" t="s">
        <v>11</v>
      </c>
      <c r="F40" s="113" t="s">
        <v>10</v>
      </c>
      <c r="G40" s="46" t="s">
        <v>11</v>
      </c>
      <c r="H40" s="164"/>
      <c r="I40" s="164"/>
      <c r="J40" s="113" t="s">
        <v>10</v>
      </c>
      <c r="K40" s="163"/>
      <c r="L40" s="163"/>
      <c r="O40" s="136"/>
      <c r="P40" s="136"/>
      <c r="Q40" s="113" t="s">
        <v>10</v>
      </c>
      <c r="R40" s="46" t="s">
        <v>11</v>
      </c>
      <c r="S40" s="113" t="s">
        <v>10</v>
      </c>
      <c r="T40" s="46" t="s">
        <v>11</v>
      </c>
      <c r="U40" s="134"/>
      <c r="V40" s="124"/>
    </row>
    <row r="41" spans="2:22" ht="15">
      <c r="B41" s="55">
        <v>1</v>
      </c>
      <c r="C41" s="85" t="s">
        <v>86</v>
      </c>
      <c r="D41" s="57">
        <v>639</v>
      </c>
      <c r="E41" s="62">
        <v>0.1081218274111675</v>
      </c>
      <c r="F41" s="57">
        <v>656</v>
      </c>
      <c r="G41" s="62">
        <v>0.12234240954867587</v>
      </c>
      <c r="H41" s="86">
        <v>-0.02591463414634143</v>
      </c>
      <c r="I41" s="87">
        <v>0</v>
      </c>
      <c r="J41" s="57">
        <v>844</v>
      </c>
      <c r="K41" s="88">
        <v>-0.2428909952606635</v>
      </c>
      <c r="L41" s="89">
        <v>0</v>
      </c>
      <c r="O41" s="55">
        <v>1</v>
      </c>
      <c r="P41" s="85" t="s">
        <v>86</v>
      </c>
      <c r="Q41" s="57">
        <v>2741</v>
      </c>
      <c r="R41" s="62">
        <v>0.11948561464690496</v>
      </c>
      <c r="S41" s="57">
        <v>2575</v>
      </c>
      <c r="T41" s="62">
        <v>0.12442618990094226</v>
      </c>
      <c r="U41" s="60">
        <v>0.06446601941747576</v>
      </c>
      <c r="V41" s="89">
        <v>0</v>
      </c>
    </row>
    <row r="42" spans="2:22" ht="15">
      <c r="B42" s="90">
        <v>2</v>
      </c>
      <c r="C42" s="91" t="s">
        <v>87</v>
      </c>
      <c r="D42" s="65">
        <v>515</v>
      </c>
      <c r="E42" s="70">
        <v>0.08714043993231811</v>
      </c>
      <c r="F42" s="65">
        <v>543</v>
      </c>
      <c r="G42" s="70">
        <v>0.10126818351361433</v>
      </c>
      <c r="H42" s="92">
        <v>-0.05156537753222834</v>
      </c>
      <c r="I42" s="93">
        <v>0</v>
      </c>
      <c r="J42" s="65">
        <v>534</v>
      </c>
      <c r="K42" s="94">
        <v>-0.035580524344569264</v>
      </c>
      <c r="L42" s="95">
        <v>0</v>
      </c>
      <c r="O42" s="90">
        <v>2</v>
      </c>
      <c r="P42" s="91" t="s">
        <v>87</v>
      </c>
      <c r="Q42" s="65">
        <v>1961</v>
      </c>
      <c r="R42" s="70">
        <v>0.08548387096774193</v>
      </c>
      <c r="S42" s="65">
        <v>2191</v>
      </c>
      <c r="T42" s="70">
        <v>0.1058709833293066</v>
      </c>
      <c r="U42" s="68">
        <v>-0.1049748973071657</v>
      </c>
      <c r="V42" s="95">
        <v>0</v>
      </c>
    </row>
    <row r="43" spans="2:22" ht="15">
      <c r="B43" s="90">
        <v>3</v>
      </c>
      <c r="C43" s="91" t="s">
        <v>89</v>
      </c>
      <c r="D43" s="65">
        <v>499</v>
      </c>
      <c r="E43" s="70">
        <v>0.0844331641285956</v>
      </c>
      <c r="F43" s="65">
        <v>266</v>
      </c>
      <c r="G43" s="70">
        <v>0.04960835509138381</v>
      </c>
      <c r="H43" s="92">
        <v>0.8759398496240602</v>
      </c>
      <c r="I43" s="93">
        <v>2</v>
      </c>
      <c r="J43" s="65">
        <v>477</v>
      </c>
      <c r="K43" s="94">
        <v>0.04612159329140453</v>
      </c>
      <c r="L43" s="95">
        <v>1</v>
      </c>
      <c r="O43" s="90">
        <v>3</v>
      </c>
      <c r="P43" s="91" t="s">
        <v>89</v>
      </c>
      <c r="Q43" s="65">
        <v>1754</v>
      </c>
      <c r="R43" s="70">
        <v>0.07646033129904098</v>
      </c>
      <c r="S43" s="65">
        <v>1222</v>
      </c>
      <c r="T43" s="70">
        <v>0.059048079246194735</v>
      </c>
      <c r="U43" s="68">
        <v>0.4353518821603928</v>
      </c>
      <c r="V43" s="95">
        <v>1</v>
      </c>
    </row>
    <row r="44" spans="2:22" ht="15">
      <c r="B44" s="90">
        <v>4</v>
      </c>
      <c r="C44" s="91" t="s">
        <v>88</v>
      </c>
      <c r="D44" s="65">
        <v>476</v>
      </c>
      <c r="E44" s="70">
        <v>0.0805414551607445</v>
      </c>
      <c r="F44" s="65">
        <v>535</v>
      </c>
      <c r="G44" s="70">
        <v>0.09977620290936218</v>
      </c>
      <c r="H44" s="92">
        <v>-0.11028037383177569</v>
      </c>
      <c r="I44" s="93">
        <v>-1</v>
      </c>
      <c r="J44" s="65">
        <v>527</v>
      </c>
      <c r="K44" s="94">
        <v>-0.09677419354838712</v>
      </c>
      <c r="L44" s="95">
        <v>-1</v>
      </c>
      <c r="O44" s="90">
        <v>4</v>
      </c>
      <c r="P44" s="91" t="s">
        <v>88</v>
      </c>
      <c r="Q44" s="65">
        <v>1683</v>
      </c>
      <c r="R44" s="70">
        <v>0.07336530078465563</v>
      </c>
      <c r="S44" s="65">
        <v>1733</v>
      </c>
      <c r="T44" s="70">
        <v>0.08374003382459531</v>
      </c>
      <c r="U44" s="68">
        <v>-0.028851702250432765</v>
      </c>
      <c r="V44" s="95">
        <v>-1</v>
      </c>
    </row>
    <row r="45" spans="2:22" ht="15">
      <c r="B45" s="90">
        <v>5</v>
      </c>
      <c r="C45" s="96" t="s">
        <v>92</v>
      </c>
      <c r="D45" s="73">
        <v>353</v>
      </c>
      <c r="E45" s="78">
        <v>0.05972927241962775</v>
      </c>
      <c r="F45" s="73">
        <v>176</v>
      </c>
      <c r="G45" s="78">
        <v>0.03282357329354718</v>
      </c>
      <c r="H45" s="97">
        <v>1.0056818181818183</v>
      </c>
      <c r="I45" s="98">
        <v>4</v>
      </c>
      <c r="J45" s="73">
        <v>303</v>
      </c>
      <c r="K45" s="99">
        <v>0.16501650165016502</v>
      </c>
      <c r="L45" s="100">
        <v>2</v>
      </c>
      <c r="O45" s="90">
        <v>5</v>
      </c>
      <c r="P45" s="96" t="s">
        <v>91</v>
      </c>
      <c r="Q45" s="73">
        <v>1212</v>
      </c>
      <c r="R45" s="78">
        <v>0.05283347863993025</v>
      </c>
      <c r="S45" s="73">
        <v>830</v>
      </c>
      <c r="T45" s="78">
        <v>0.04010630587098333</v>
      </c>
      <c r="U45" s="76">
        <v>0.4602409638554217</v>
      </c>
      <c r="V45" s="100">
        <v>1</v>
      </c>
    </row>
    <row r="46" spans="2:22" ht="15">
      <c r="B46" s="101">
        <v>6</v>
      </c>
      <c r="C46" s="85" t="s">
        <v>91</v>
      </c>
      <c r="D46" s="57">
        <v>294</v>
      </c>
      <c r="E46" s="62">
        <v>0.049746192893401014</v>
      </c>
      <c r="F46" s="57">
        <v>231</v>
      </c>
      <c r="G46" s="62">
        <v>0.04308093994778068</v>
      </c>
      <c r="H46" s="86">
        <v>0.2727272727272727</v>
      </c>
      <c r="I46" s="87">
        <v>0</v>
      </c>
      <c r="J46" s="57">
        <v>371</v>
      </c>
      <c r="K46" s="88">
        <v>-0.2075471698113207</v>
      </c>
      <c r="L46" s="89">
        <v>-1</v>
      </c>
      <c r="O46" s="101">
        <v>6</v>
      </c>
      <c r="P46" s="85" t="s">
        <v>92</v>
      </c>
      <c r="Q46" s="57">
        <v>1142</v>
      </c>
      <c r="R46" s="62">
        <v>0.04978204010462075</v>
      </c>
      <c r="S46" s="57">
        <v>676</v>
      </c>
      <c r="T46" s="62">
        <v>0.03266489490215028</v>
      </c>
      <c r="U46" s="60">
        <v>0.6893491124260356</v>
      </c>
      <c r="V46" s="89">
        <v>4</v>
      </c>
    </row>
    <row r="47" spans="2:22" ht="15">
      <c r="B47" s="90">
        <v>7</v>
      </c>
      <c r="C47" s="91" t="s">
        <v>118</v>
      </c>
      <c r="D47" s="65">
        <v>261</v>
      </c>
      <c r="E47" s="70">
        <v>0.04416243654822335</v>
      </c>
      <c r="F47" s="65">
        <v>197</v>
      </c>
      <c r="G47" s="70">
        <v>0.03674002237970907</v>
      </c>
      <c r="H47" s="92">
        <v>0.3248730964467006</v>
      </c>
      <c r="I47" s="93">
        <v>1</v>
      </c>
      <c r="J47" s="65">
        <v>262</v>
      </c>
      <c r="K47" s="94">
        <v>-0.003816793893129722</v>
      </c>
      <c r="L47" s="95">
        <v>1</v>
      </c>
      <c r="O47" s="90">
        <v>7</v>
      </c>
      <c r="P47" s="91" t="s">
        <v>90</v>
      </c>
      <c r="Q47" s="65">
        <v>1032</v>
      </c>
      <c r="R47" s="70">
        <v>0.04498692240627725</v>
      </c>
      <c r="S47" s="65">
        <v>1164</v>
      </c>
      <c r="T47" s="70">
        <v>0.056245469920270595</v>
      </c>
      <c r="U47" s="68">
        <v>-0.11340206185567014</v>
      </c>
      <c r="V47" s="95">
        <v>-2</v>
      </c>
    </row>
    <row r="48" spans="2:22" ht="15">
      <c r="B48" s="90">
        <v>8</v>
      </c>
      <c r="C48" s="91" t="s">
        <v>90</v>
      </c>
      <c r="D48" s="65">
        <v>244</v>
      </c>
      <c r="E48" s="70">
        <v>0.04128595600676819</v>
      </c>
      <c r="F48" s="65">
        <v>299</v>
      </c>
      <c r="G48" s="70">
        <v>0.05576277508392391</v>
      </c>
      <c r="H48" s="92">
        <v>-0.18394648829431437</v>
      </c>
      <c r="I48" s="93">
        <v>-4</v>
      </c>
      <c r="J48" s="65">
        <v>308</v>
      </c>
      <c r="K48" s="94">
        <v>-0.20779220779220775</v>
      </c>
      <c r="L48" s="95">
        <v>-2</v>
      </c>
      <c r="O48" s="90">
        <v>8</v>
      </c>
      <c r="P48" s="91" t="s">
        <v>118</v>
      </c>
      <c r="Q48" s="65">
        <v>770</v>
      </c>
      <c r="R48" s="70">
        <v>0.03356582388840453</v>
      </c>
      <c r="S48" s="65">
        <v>764</v>
      </c>
      <c r="T48" s="70">
        <v>0.03691712974148345</v>
      </c>
      <c r="U48" s="68">
        <v>0.007853403141361293</v>
      </c>
      <c r="V48" s="95">
        <v>-1</v>
      </c>
    </row>
    <row r="49" spans="2:22" ht="15">
      <c r="B49" s="90">
        <v>9</v>
      </c>
      <c r="C49" s="91" t="s">
        <v>119</v>
      </c>
      <c r="D49" s="65">
        <v>197</v>
      </c>
      <c r="E49" s="70">
        <v>0.03333333333333333</v>
      </c>
      <c r="F49" s="65">
        <v>134</v>
      </c>
      <c r="G49" s="70">
        <v>0.024990675121223424</v>
      </c>
      <c r="H49" s="92">
        <v>0.4701492537313432</v>
      </c>
      <c r="I49" s="93">
        <v>6</v>
      </c>
      <c r="J49" s="65">
        <v>183</v>
      </c>
      <c r="K49" s="94">
        <v>0.07650273224043724</v>
      </c>
      <c r="L49" s="95">
        <v>4</v>
      </c>
      <c r="O49" s="90">
        <v>9</v>
      </c>
      <c r="P49" s="91" t="s">
        <v>110</v>
      </c>
      <c r="Q49" s="65">
        <v>741</v>
      </c>
      <c r="R49" s="70">
        <v>0.03230165649520488</v>
      </c>
      <c r="S49" s="65">
        <v>699</v>
      </c>
      <c r="T49" s="70">
        <v>0.03377627446243054</v>
      </c>
      <c r="U49" s="68">
        <v>0.06008583690987135</v>
      </c>
      <c r="V49" s="95">
        <v>0</v>
      </c>
    </row>
    <row r="50" spans="2:22" ht="15">
      <c r="B50" s="102">
        <v>10</v>
      </c>
      <c r="C50" s="96" t="s">
        <v>133</v>
      </c>
      <c r="D50" s="73">
        <v>173</v>
      </c>
      <c r="E50" s="78">
        <v>0.029272419627749575</v>
      </c>
      <c r="F50" s="73">
        <v>146</v>
      </c>
      <c r="G50" s="78">
        <v>0.027228646027601642</v>
      </c>
      <c r="H50" s="97">
        <v>0.18493150684931514</v>
      </c>
      <c r="I50" s="98">
        <v>2</v>
      </c>
      <c r="J50" s="73">
        <v>129</v>
      </c>
      <c r="K50" s="99">
        <v>0.3410852713178294</v>
      </c>
      <c r="L50" s="100">
        <v>5</v>
      </c>
      <c r="O50" s="102">
        <v>10</v>
      </c>
      <c r="P50" s="96" t="s">
        <v>93</v>
      </c>
      <c r="Q50" s="73">
        <v>726</v>
      </c>
      <c r="R50" s="78">
        <v>0.03164777680906713</v>
      </c>
      <c r="S50" s="73">
        <v>716</v>
      </c>
      <c r="T50" s="78">
        <v>0.03459772892002899</v>
      </c>
      <c r="U50" s="76">
        <v>0.013966480446927276</v>
      </c>
      <c r="V50" s="100">
        <v>-2</v>
      </c>
    </row>
    <row r="51" spans="2:22" ht="15">
      <c r="B51" s="129" t="s">
        <v>94</v>
      </c>
      <c r="C51" s="130"/>
      <c r="D51" s="26">
        <f>SUM(D41:D50)</f>
        <v>3651</v>
      </c>
      <c r="E51" s="6">
        <f>D51/D53</f>
        <v>0.6177664974619289</v>
      </c>
      <c r="F51" s="26">
        <f>SUM(F41:F50)</f>
        <v>3183</v>
      </c>
      <c r="G51" s="6">
        <f>F51/F53</f>
        <v>0.5936217829168221</v>
      </c>
      <c r="H51" s="17">
        <f>D51/F51-1</f>
        <v>0.14703110273327047</v>
      </c>
      <c r="I51" s="25"/>
      <c r="J51" s="26">
        <f>SUM(J41:J50)</f>
        <v>3938</v>
      </c>
      <c r="K51" s="18">
        <f>E51/J51-1</f>
        <v>-0.9998431268416805</v>
      </c>
      <c r="L51" s="19"/>
      <c r="O51" s="129" t="s">
        <v>94</v>
      </c>
      <c r="P51" s="130"/>
      <c r="Q51" s="26">
        <f>SUM(Q41:Q50)</f>
        <v>13762</v>
      </c>
      <c r="R51" s="6">
        <f>Q51/Q53</f>
        <v>0.5999128160418483</v>
      </c>
      <c r="S51" s="26">
        <f>SUM(S41:S50)</f>
        <v>12570</v>
      </c>
      <c r="T51" s="6">
        <f>S51/S53</f>
        <v>0.607393090118386</v>
      </c>
      <c r="U51" s="17">
        <f>Q51/S51-1</f>
        <v>0.09482895783611767</v>
      </c>
      <c r="V51" s="27"/>
    </row>
    <row r="52" spans="2:22" ht="15">
      <c r="B52" s="129" t="s">
        <v>12</v>
      </c>
      <c r="C52" s="130"/>
      <c r="D52" s="26">
        <f>D53-D51</f>
        <v>2259</v>
      </c>
      <c r="E52" s="6">
        <f>D52/D53</f>
        <v>0.3822335025380711</v>
      </c>
      <c r="F52" s="26">
        <f>F53-F51</f>
        <v>2179</v>
      </c>
      <c r="G52" s="6">
        <f>F52/F53</f>
        <v>0.4063782170831779</v>
      </c>
      <c r="H52" s="17">
        <f>D52/F52-1</f>
        <v>0.03671408903166595</v>
      </c>
      <c r="I52" s="3"/>
      <c r="J52" s="26">
        <f>J53-SUM(J41:J50)</f>
        <v>2494</v>
      </c>
      <c r="K52" s="18">
        <f>E52/J52-1</f>
        <v>-0.9998467387720377</v>
      </c>
      <c r="L52" s="19"/>
      <c r="O52" s="129" t="s">
        <v>12</v>
      </c>
      <c r="P52" s="130"/>
      <c r="Q52" s="26">
        <f>Q53-Q51</f>
        <v>9178</v>
      </c>
      <c r="R52" s="6">
        <f>Q52/Q53</f>
        <v>0.4000871839581517</v>
      </c>
      <c r="S52" s="26">
        <f>S53-S51</f>
        <v>8125</v>
      </c>
      <c r="T52" s="6">
        <f>S52/S53</f>
        <v>0.3926069098816139</v>
      </c>
      <c r="U52" s="17">
        <f>Q52/S52-1</f>
        <v>0.12959999999999994</v>
      </c>
      <c r="V52" s="28"/>
    </row>
    <row r="53" spans="2:22" ht="15">
      <c r="B53" s="125" t="s">
        <v>38</v>
      </c>
      <c r="C53" s="126"/>
      <c r="D53" s="24">
        <v>5910</v>
      </c>
      <c r="E53" s="103">
        <v>1</v>
      </c>
      <c r="F53" s="24">
        <v>5362</v>
      </c>
      <c r="G53" s="103">
        <v>1</v>
      </c>
      <c r="H53" s="20">
        <v>0.10220067139127198</v>
      </c>
      <c r="I53" s="20"/>
      <c r="J53" s="24">
        <v>6432</v>
      </c>
      <c r="K53" s="49">
        <v>-0.08115671641791045</v>
      </c>
      <c r="L53" s="104"/>
      <c r="O53" s="125" t="s">
        <v>38</v>
      </c>
      <c r="P53" s="126"/>
      <c r="Q53" s="24">
        <v>22940</v>
      </c>
      <c r="R53" s="103">
        <v>1</v>
      </c>
      <c r="S53" s="24">
        <v>20695</v>
      </c>
      <c r="T53" s="103">
        <v>1</v>
      </c>
      <c r="U53" s="29">
        <v>0.10848030925344276</v>
      </c>
      <c r="V53" s="104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537" dxfId="274" operator="lessThan">
      <formula>0</formula>
    </cfRule>
  </conditionalFormatting>
  <conditionalFormatting sqref="H26 O26">
    <cfRule type="cellIs" priority="337" dxfId="274" operator="lessThan">
      <formula>0</formula>
    </cfRule>
  </conditionalFormatting>
  <conditionalFormatting sqref="U51">
    <cfRule type="cellIs" priority="242" dxfId="274" operator="lessThan">
      <formula>0</formula>
    </cfRule>
  </conditionalFormatting>
  <conditionalFormatting sqref="K52">
    <cfRule type="cellIs" priority="254" dxfId="274" operator="lessThan">
      <formula>0</formula>
    </cfRule>
  </conditionalFormatting>
  <conditionalFormatting sqref="H52 J52">
    <cfRule type="cellIs" priority="255" dxfId="274" operator="lessThan">
      <formula>0</formula>
    </cfRule>
  </conditionalFormatting>
  <conditionalFormatting sqref="K51">
    <cfRule type="cellIs" priority="252" dxfId="274" operator="lessThan">
      <formula>0</formula>
    </cfRule>
  </conditionalFormatting>
  <conditionalFormatting sqref="H51">
    <cfRule type="cellIs" priority="253" dxfId="274" operator="lessThan">
      <formula>0</formula>
    </cfRule>
  </conditionalFormatting>
  <conditionalFormatting sqref="L52">
    <cfRule type="cellIs" priority="250" dxfId="274" operator="lessThan">
      <formula>0</formula>
    </cfRule>
  </conditionalFormatting>
  <conditionalFormatting sqref="K52">
    <cfRule type="cellIs" priority="251" dxfId="274" operator="lessThan">
      <formula>0</formula>
    </cfRule>
  </conditionalFormatting>
  <conditionalFormatting sqref="L51">
    <cfRule type="cellIs" priority="248" dxfId="274" operator="lessThan">
      <formula>0</formula>
    </cfRule>
  </conditionalFormatting>
  <conditionalFormatting sqref="K51">
    <cfRule type="cellIs" priority="249" dxfId="274" operator="lessThan">
      <formula>0</formula>
    </cfRule>
  </conditionalFormatting>
  <conditionalFormatting sqref="V51">
    <cfRule type="cellIs" priority="245" dxfId="274" operator="lessThan">
      <formula>0</formula>
    </cfRule>
    <cfRule type="cellIs" priority="246" dxfId="275" operator="equal">
      <formula>0</formula>
    </cfRule>
    <cfRule type="cellIs" priority="247" dxfId="276" operator="greaterThan">
      <formula>0</formula>
    </cfRule>
  </conditionalFormatting>
  <conditionalFormatting sqref="V52">
    <cfRule type="cellIs" priority="244" dxfId="274" operator="lessThan">
      <formula>0</formula>
    </cfRule>
  </conditionalFormatting>
  <conditionalFormatting sqref="U52">
    <cfRule type="cellIs" priority="243" dxfId="274" operator="lessThan">
      <formula>0</formula>
    </cfRule>
  </conditionalFormatting>
  <conditionalFormatting sqref="V53">
    <cfRule type="cellIs" priority="22" dxfId="274" operator="lessThan">
      <formula>0</formula>
    </cfRule>
  </conditionalFormatting>
  <conditionalFormatting sqref="H11:H15 J11:J15 O11:O15">
    <cfRule type="cellIs" priority="21" dxfId="274" operator="lessThan">
      <formula>0</formula>
    </cfRule>
  </conditionalFormatting>
  <conditionalFormatting sqref="H16:H25 J16:J25 O16:O25">
    <cfRule type="cellIs" priority="20" dxfId="274" operator="lessThan">
      <formula>0</formula>
    </cfRule>
  </conditionalFormatting>
  <conditionalFormatting sqref="D11:E25 G11:J25 L11:L25 N11:O25">
    <cfRule type="cellIs" priority="19" dxfId="277" operator="equal">
      <formula>0</formula>
    </cfRule>
  </conditionalFormatting>
  <conditionalFormatting sqref="F11:F25">
    <cfRule type="cellIs" priority="18" dxfId="277" operator="equal">
      <formula>0</formula>
    </cfRule>
  </conditionalFormatting>
  <conditionalFormatting sqref="K11:K25">
    <cfRule type="cellIs" priority="17" dxfId="277" operator="equal">
      <formula>0</formula>
    </cfRule>
  </conditionalFormatting>
  <conditionalFormatting sqref="M11:M25">
    <cfRule type="cellIs" priority="16" dxfId="277" operator="equal">
      <formula>0</formula>
    </cfRule>
  </conditionalFormatting>
  <conditionalFormatting sqref="O28 J28 H28">
    <cfRule type="cellIs" priority="15" dxfId="274" operator="lessThan">
      <formula>0</formula>
    </cfRule>
  </conditionalFormatting>
  <conditionalFormatting sqref="K41:K50 H41:H50">
    <cfRule type="cellIs" priority="14" dxfId="274" operator="lessThan">
      <formula>0</formula>
    </cfRule>
  </conditionalFormatting>
  <conditionalFormatting sqref="L41:L50">
    <cfRule type="cellIs" priority="11" dxfId="274" operator="lessThan">
      <formula>0</formula>
    </cfRule>
    <cfRule type="cellIs" priority="12" dxfId="275" operator="equal">
      <formula>0</formula>
    </cfRule>
    <cfRule type="cellIs" priority="13" dxfId="276" operator="greaterThan">
      <formula>0</formula>
    </cfRule>
  </conditionalFormatting>
  <conditionalFormatting sqref="I41:I50">
    <cfRule type="cellIs" priority="8" dxfId="274" operator="lessThan">
      <formula>0</formula>
    </cfRule>
    <cfRule type="cellIs" priority="9" dxfId="275" operator="equal">
      <formula>0</formula>
    </cfRule>
    <cfRule type="cellIs" priority="10" dxfId="276" operator="greaterThan">
      <formula>0</formula>
    </cfRule>
  </conditionalFormatting>
  <conditionalFormatting sqref="H53:I53 K53">
    <cfRule type="cellIs" priority="7" dxfId="274" operator="lessThan">
      <formula>0</formula>
    </cfRule>
  </conditionalFormatting>
  <conditionalFormatting sqref="L53">
    <cfRule type="cellIs" priority="6" dxfId="274" operator="lessThan">
      <formula>0</formula>
    </cfRule>
  </conditionalFormatting>
  <conditionalFormatting sqref="U41:U50">
    <cfRule type="cellIs" priority="5" dxfId="274" operator="lessThan">
      <formula>0</formula>
    </cfRule>
  </conditionalFormatting>
  <conditionalFormatting sqref="V41:V50">
    <cfRule type="cellIs" priority="2" dxfId="274" operator="lessThan">
      <formula>0</formula>
    </cfRule>
    <cfRule type="cellIs" priority="3" dxfId="275" operator="equal">
      <formula>0</formula>
    </cfRule>
    <cfRule type="cellIs" priority="4" dxfId="276" operator="greaterThan">
      <formula>0</formula>
    </cfRule>
  </conditionalFormatting>
  <conditionalFormatting sqref="U53">
    <cfRule type="cellIs" priority="1" dxfId="27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43593</v>
      </c>
    </row>
    <row r="2" spans="2:15" ht="14.25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25" customHeight="1">
      <c r="B3" s="166" t="s">
        <v>17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1" t="s">
        <v>0</v>
      </c>
      <c r="C5" s="159" t="s">
        <v>1</v>
      </c>
      <c r="D5" s="143" t="s">
        <v>124</v>
      </c>
      <c r="E5" s="144"/>
      <c r="F5" s="144"/>
      <c r="G5" s="144"/>
      <c r="H5" s="145"/>
      <c r="I5" s="144" t="s">
        <v>116</v>
      </c>
      <c r="J5" s="144"/>
      <c r="K5" s="143" t="s">
        <v>125</v>
      </c>
      <c r="L5" s="144"/>
      <c r="M5" s="144"/>
      <c r="N5" s="144"/>
      <c r="O5" s="145"/>
    </row>
    <row r="6" spans="2:15" ht="14.25" customHeight="1">
      <c r="B6" s="142"/>
      <c r="C6" s="160"/>
      <c r="D6" s="150" t="s">
        <v>126</v>
      </c>
      <c r="E6" s="151"/>
      <c r="F6" s="151"/>
      <c r="G6" s="151"/>
      <c r="H6" s="152"/>
      <c r="I6" s="151" t="s">
        <v>117</v>
      </c>
      <c r="J6" s="151"/>
      <c r="K6" s="150" t="s">
        <v>127</v>
      </c>
      <c r="L6" s="151"/>
      <c r="M6" s="151"/>
      <c r="N6" s="151"/>
      <c r="O6" s="152"/>
    </row>
    <row r="7" spans="2:15" ht="14.25" customHeight="1">
      <c r="B7" s="142"/>
      <c r="C7" s="142"/>
      <c r="D7" s="146">
        <v>2019</v>
      </c>
      <c r="E7" s="147"/>
      <c r="F7" s="156">
        <v>2018</v>
      </c>
      <c r="G7" s="156"/>
      <c r="H7" s="131" t="s">
        <v>5</v>
      </c>
      <c r="I7" s="153">
        <v>2019</v>
      </c>
      <c r="J7" s="146" t="s">
        <v>128</v>
      </c>
      <c r="K7" s="146">
        <v>2019</v>
      </c>
      <c r="L7" s="147"/>
      <c r="M7" s="156">
        <v>2018</v>
      </c>
      <c r="N7" s="147"/>
      <c r="O7" s="158" t="s">
        <v>5</v>
      </c>
    </row>
    <row r="8" spans="2:15" ht="14.25" customHeight="1">
      <c r="B8" s="135" t="s">
        <v>6</v>
      </c>
      <c r="C8" s="135" t="s">
        <v>7</v>
      </c>
      <c r="D8" s="148"/>
      <c r="E8" s="149"/>
      <c r="F8" s="157"/>
      <c r="G8" s="157"/>
      <c r="H8" s="132"/>
      <c r="I8" s="154"/>
      <c r="J8" s="155"/>
      <c r="K8" s="148"/>
      <c r="L8" s="149"/>
      <c r="M8" s="157"/>
      <c r="N8" s="149"/>
      <c r="O8" s="158"/>
    </row>
    <row r="9" spans="2:15" ht="14.25" customHeight="1">
      <c r="B9" s="135"/>
      <c r="C9" s="135"/>
      <c r="D9" s="115" t="s">
        <v>8</v>
      </c>
      <c r="E9" s="114" t="s">
        <v>2</v>
      </c>
      <c r="F9" s="111" t="s">
        <v>8</v>
      </c>
      <c r="G9" s="43" t="s">
        <v>2</v>
      </c>
      <c r="H9" s="133" t="s">
        <v>9</v>
      </c>
      <c r="I9" s="44" t="s">
        <v>8</v>
      </c>
      <c r="J9" s="169" t="s">
        <v>129</v>
      </c>
      <c r="K9" s="115" t="s">
        <v>8</v>
      </c>
      <c r="L9" s="42" t="s">
        <v>2</v>
      </c>
      <c r="M9" s="111" t="s">
        <v>8</v>
      </c>
      <c r="N9" s="42" t="s">
        <v>2</v>
      </c>
      <c r="O9" s="167" t="s">
        <v>9</v>
      </c>
    </row>
    <row r="10" spans="2:15" ht="14.25" customHeight="1">
      <c r="B10" s="136"/>
      <c r="C10" s="136"/>
      <c r="D10" s="113" t="s">
        <v>10</v>
      </c>
      <c r="E10" s="112" t="s">
        <v>11</v>
      </c>
      <c r="F10" s="41" t="s">
        <v>10</v>
      </c>
      <c r="G10" s="46" t="s">
        <v>11</v>
      </c>
      <c r="H10" s="134"/>
      <c r="I10" s="45" t="s">
        <v>10</v>
      </c>
      <c r="J10" s="170"/>
      <c r="K10" s="113" t="s">
        <v>10</v>
      </c>
      <c r="L10" s="112" t="s">
        <v>11</v>
      </c>
      <c r="M10" s="41" t="s">
        <v>10</v>
      </c>
      <c r="N10" s="112" t="s">
        <v>11</v>
      </c>
      <c r="O10" s="168"/>
    </row>
    <row r="11" spans="2:15" ht="14.25" customHeight="1">
      <c r="B11" s="55">
        <v>1</v>
      </c>
      <c r="C11" s="56" t="s">
        <v>19</v>
      </c>
      <c r="D11" s="57">
        <v>5925</v>
      </c>
      <c r="E11" s="58">
        <v>0.11331255139704335</v>
      </c>
      <c r="F11" s="57">
        <v>5500</v>
      </c>
      <c r="G11" s="59">
        <v>0.1098286672790447</v>
      </c>
      <c r="H11" s="60">
        <v>0.07727272727272738</v>
      </c>
      <c r="I11" s="61">
        <v>5875</v>
      </c>
      <c r="J11" s="62">
        <v>0.008510638297872353</v>
      </c>
      <c r="K11" s="57">
        <v>23876</v>
      </c>
      <c r="L11" s="58">
        <v>0.11416931257411729</v>
      </c>
      <c r="M11" s="57">
        <v>24608</v>
      </c>
      <c r="N11" s="59">
        <v>0.1198659496531837</v>
      </c>
      <c r="O11" s="60">
        <v>-0.02974642392717819</v>
      </c>
    </row>
    <row r="12" spans="2:15" ht="14.25" customHeight="1">
      <c r="B12" s="63">
        <v>2</v>
      </c>
      <c r="C12" s="64" t="s">
        <v>20</v>
      </c>
      <c r="D12" s="65">
        <v>5032</v>
      </c>
      <c r="E12" s="66">
        <v>0.09623438964218095</v>
      </c>
      <c r="F12" s="65">
        <v>5466</v>
      </c>
      <c r="G12" s="67">
        <v>0.10914972642677423</v>
      </c>
      <c r="H12" s="68">
        <v>-0.07939992682034391</v>
      </c>
      <c r="I12" s="69">
        <v>5330</v>
      </c>
      <c r="J12" s="70">
        <v>-0.05590994371482172</v>
      </c>
      <c r="K12" s="65">
        <v>21189</v>
      </c>
      <c r="L12" s="66">
        <v>0.10132072223709881</v>
      </c>
      <c r="M12" s="65">
        <v>20748</v>
      </c>
      <c r="N12" s="67">
        <v>0.10106382978723404</v>
      </c>
      <c r="O12" s="68">
        <v>0.021255060728744946</v>
      </c>
    </row>
    <row r="13" spans="2:15" ht="14.25" customHeight="1">
      <c r="B13" s="63">
        <v>3</v>
      </c>
      <c r="C13" s="64" t="s">
        <v>21</v>
      </c>
      <c r="D13" s="65">
        <v>5734</v>
      </c>
      <c r="E13" s="66">
        <v>0.10965977547859014</v>
      </c>
      <c r="F13" s="65">
        <v>5255</v>
      </c>
      <c r="G13" s="67">
        <v>0.10493629937297816</v>
      </c>
      <c r="H13" s="68">
        <v>0.091151284490961</v>
      </c>
      <c r="I13" s="69">
        <v>5141</v>
      </c>
      <c r="J13" s="70">
        <v>0.11534720871425796</v>
      </c>
      <c r="K13" s="65">
        <v>20872</v>
      </c>
      <c r="L13" s="66">
        <v>0.09980490417352052</v>
      </c>
      <c r="M13" s="65">
        <v>21609</v>
      </c>
      <c r="N13" s="67">
        <v>0.10525777414075287</v>
      </c>
      <c r="O13" s="68">
        <v>-0.034106159470590924</v>
      </c>
    </row>
    <row r="14" spans="2:15" ht="14.25" customHeight="1">
      <c r="B14" s="63">
        <v>4</v>
      </c>
      <c r="C14" s="64" t="s">
        <v>23</v>
      </c>
      <c r="D14" s="65">
        <v>2964</v>
      </c>
      <c r="E14" s="66">
        <v>0.05668496242039435</v>
      </c>
      <c r="F14" s="65">
        <v>3368</v>
      </c>
      <c r="G14" s="67">
        <v>0.06725508207196773</v>
      </c>
      <c r="H14" s="68">
        <v>-0.11995249406175768</v>
      </c>
      <c r="I14" s="69">
        <v>3656</v>
      </c>
      <c r="J14" s="70">
        <v>-0.1892778993435449</v>
      </c>
      <c r="K14" s="65">
        <v>13192</v>
      </c>
      <c r="L14" s="66">
        <v>0.06308098389503079</v>
      </c>
      <c r="M14" s="65">
        <v>14062</v>
      </c>
      <c r="N14" s="67">
        <v>0.06849622009196478</v>
      </c>
      <c r="O14" s="68">
        <v>-0.0618688664485848</v>
      </c>
    </row>
    <row r="15" spans="2:15" ht="14.25" customHeight="1">
      <c r="B15" s="71">
        <v>5</v>
      </c>
      <c r="C15" s="72" t="s">
        <v>22</v>
      </c>
      <c r="D15" s="73">
        <v>2849</v>
      </c>
      <c r="E15" s="74">
        <v>0.05448564707682304</v>
      </c>
      <c r="F15" s="73">
        <v>3341</v>
      </c>
      <c r="G15" s="75">
        <v>0.0667159231598706</v>
      </c>
      <c r="H15" s="76">
        <v>-0.1472612990122718</v>
      </c>
      <c r="I15" s="77">
        <v>3562</v>
      </c>
      <c r="J15" s="78">
        <v>-0.2001684446939921</v>
      </c>
      <c r="K15" s="73">
        <v>13120</v>
      </c>
      <c r="L15" s="74">
        <v>0.06273669714241996</v>
      </c>
      <c r="M15" s="73">
        <v>13691</v>
      </c>
      <c r="N15" s="75">
        <v>0.06668907333800951</v>
      </c>
      <c r="O15" s="76">
        <v>-0.04170623037031629</v>
      </c>
    </row>
    <row r="16" spans="2:15" ht="14.25" customHeight="1">
      <c r="B16" s="55">
        <v>6</v>
      </c>
      <c r="C16" s="56" t="s">
        <v>31</v>
      </c>
      <c r="D16" s="57">
        <v>3120</v>
      </c>
      <c r="E16" s="58">
        <v>0.05966838149515195</v>
      </c>
      <c r="F16" s="57">
        <v>2093</v>
      </c>
      <c r="G16" s="59">
        <v>0.04179480011182555</v>
      </c>
      <c r="H16" s="60">
        <v>0.4906832298136645</v>
      </c>
      <c r="I16" s="61">
        <v>3695</v>
      </c>
      <c r="J16" s="62">
        <v>-0.15561569688768606</v>
      </c>
      <c r="K16" s="57">
        <v>12361</v>
      </c>
      <c r="L16" s="58">
        <v>0.059107340958647336</v>
      </c>
      <c r="M16" s="57">
        <v>8788</v>
      </c>
      <c r="N16" s="59">
        <v>0.042806484295846</v>
      </c>
      <c r="O16" s="60">
        <v>0.4065771506599909</v>
      </c>
    </row>
    <row r="17" spans="2:15" ht="14.25" customHeight="1">
      <c r="B17" s="63">
        <v>7</v>
      </c>
      <c r="C17" s="64" t="s">
        <v>26</v>
      </c>
      <c r="D17" s="65">
        <v>3204</v>
      </c>
      <c r="E17" s="66">
        <v>0.06127483792002142</v>
      </c>
      <c r="F17" s="65">
        <v>2815</v>
      </c>
      <c r="G17" s="67">
        <v>0.05621230879827469</v>
      </c>
      <c r="H17" s="68">
        <v>0.13818827708703374</v>
      </c>
      <c r="I17" s="69">
        <v>3452</v>
      </c>
      <c r="J17" s="70">
        <v>-0.07184241019698723</v>
      </c>
      <c r="K17" s="65">
        <v>12124</v>
      </c>
      <c r="L17" s="66">
        <v>0.057974063731303316</v>
      </c>
      <c r="M17" s="65">
        <v>11680</v>
      </c>
      <c r="N17" s="67">
        <v>0.0568934611487803</v>
      </c>
      <c r="O17" s="68">
        <v>0.03801369863013693</v>
      </c>
    </row>
    <row r="18" spans="2:15" ht="14.25" customHeight="1">
      <c r="B18" s="63">
        <v>8</v>
      </c>
      <c r="C18" s="64" t="s">
        <v>24</v>
      </c>
      <c r="D18" s="65">
        <v>2297</v>
      </c>
      <c r="E18" s="66">
        <v>0.043928933427680776</v>
      </c>
      <c r="F18" s="65">
        <v>2174</v>
      </c>
      <c r="G18" s="67">
        <v>0.04341227684811694</v>
      </c>
      <c r="H18" s="68">
        <v>0.05657773689052448</v>
      </c>
      <c r="I18" s="69">
        <v>2369</v>
      </c>
      <c r="J18" s="70">
        <v>-0.030392570704938837</v>
      </c>
      <c r="K18" s="65">
        <v>9676</v>
      </c>
      <c r="L18" s="66">
        <v>0.04626831414253472</v>
      </c>
      <c r="M18" s="65">
        <v>9091</v>
      </c>
      <c r="N18" s="67">
        <v>0.044282401995167954</v>
      </c>
      <c r="O18" s="68">
        <v>0.06434935650643503</v>
      </c>
    </row>
    <row r="19" spans="2:15" ht="14.25" customHeight="1">
      <c r="B19" s="63">
        <v>9</v>
      </c>
      <c r="C19" s="64" t="s">
        <v>25</v>
      </c>
      <c r="D19" s="65">
        <v>2070</v>
      </c>
      <c r="E19" s="66">
        <v>0.0395876761842835</v>
      </c>
      <c r="F19" s="65">
        <v>1835</v>
      </c>
      <c r="G19" s="67">
        <v>0.03664283717400855</v>
      </c>
      <c r="H19" s="68">
        <v>0.12806539509536785</v>
      </c>
      <c r="I19" s="69">
        <v>2175</v>
      </c>
      <c r="J19" s="70">
        <v>-0.0482758620689655</v>
      </c>
      <c r="K19" s="65">
        <v>8641</v>
      </c>
      <c r="L19" s="66">
        <v>0.041319192073753876</v>
      </c>
      <c r="M19" s="65">
        <v>7962</v>
      </c>
      <c r="N19" s="67">
        <v>0.038783025485153146</v>
      </c>
      <c r="O19" s="68">
        <v>0.08528008038181367</v>
      </c>
    </row>
    <row r="20" spans="2:15" ht="14.25" customHeight="1">
      <c r="B20" s="71">
        <v>10</v>
      </c>
      <c r="C20" s="72" t="s">
        <v>34</v>
      </c>
      <c r="D20" s="73">
        <v>2243</v>
      </c>
      <c r="E20" s="74">
        <v>0.04289621144026468</v>
      </c>
      <c r="F20" s="73">
        <v>1858</v>
      </c>
      <c r="G20" s="75">
        <v>0.03710212069172091</v>
      </c>
      <c r="H20" s="76">
        <v>0.2072120559741657</v>
      </c>
      <c r="I20" s="77">
        <v>2280</v>
      </c>
      <c r="J20" s="78">
        <v>-0.01622807017543859</v>
      </c>
      <c r="K20" s="73">
        <v>8520</v>
      </c>
      <c r="L20" s="74">
        <v>0.04074059905894954</v>
      </c>
      <c r="M20" s="73">
        <v>7557</v>
      </c>
      <c r="N20" s="75">
        <v>0.03681026420388123</v>
      </c>
      <c r="O20" s="76">
        <v>0.1274315204446208</v>
      </c>
    </row>
    <row r="21" spans="2:15" ht="14.25" customHeight="1">
      <c r="B21" s="55">
        <v>11</v>
      </c>
      <c r="C21" s="56" t="s">
        <v>28</v>
      </c>
      <c r="D21" s="57">
        <v>1891</v>
      </c>
      <c r="E21" s="58">
        <v>0.03616439404081164</v>
      </c>
      <c r="F21" s="57">
        <v>2207</v>
      </c>
      <c r="G21" s="59">
        <v>0.04407124885179121</v>
      </c>
      <c r="H21" s="60">
        <v>-0.1431807884005437</v>
      </c>
      <c r="I21" s="61">
        <v>2229</v>
      </c>
      <c r="J21" s="62">
        <v>-0.1516375056078959</v>
      </c>
      <c r="K21" s="57">
        <v>8478</v>
      </c>
      <c r="L21" s="58">
        <v>0.04053976511992655</v>
      </c>
      <c r="M21" s="57">
        <v>8211</v>
      </c>
      <c r="N21" s="59">
        <v>0.03999590834697218</v>
      </c>
      <c r="O21" s="60">
        <v>0.03251735476799422</v>
      </c>
    </row>
    <row r="22" spans="2:15" ht="14.25" customHeight="1">
      <c r="B22" s="63">
        <v>12</v>
      </c>
      <c r="C22" s="64" t="s">
        <v>29</v>
      </c>
      <c r="D22" s="65">
        <v>1631</v>
      </c>
      <c r="E22" s="66">
        <v>0.03119202891621565</v>
      </c>
      <c r="F22" s="65">
        <v>1953</v>
      </c>
      <c r="G22" s="67">
        <v>0.03899916130835896</v>
      </c>
      <c r="H22" s="68">
        <v>-0.16487455197132617</v>
      </c>
      <c r="I22" s="69">
        <v>1884</v>
      </c>
      <c r="J22" s="70">
        <v>-0.1342887473460722</v>
      </c>
      <c r="K22" s="65">
        <v>6998</v>
      </c>
      <c r="L22" s="66">
        <v>0.0334627596495926</v>
      </c>
      <c r="M22" s="65">
        <v>7569</v>
      </c>
      <c r="N22" s="67">
        <v>0.036868716389992985</v>
      </c>
      <c r="O22" s="68">
        <v>-0.07543929184832876</v>
      </c>
    </row>
    <row r="23" spans="2:15" ht="14.25" customHeight="1">
      <c r="B23" s="63">
        <v>13</v>
      </c>
      <c r="C23" s="64" t="s">
        <v>18</v>
      </c>
      <c r="D23" s="65">
        <v>1893</v>
      </c>
      <c r="E23" s="66">
        <v>0.036202643003308534</v>
      </c>
      <c r="F23" s="65">
        <v>1243</v>
      </c>
      <c r="G23" s="67">
        <v>0.0248212788050641</v>
      </c>
      <c r="H23" s="68">
        <v>0.5229283990345936</v>
      </c>
      <c r="I23" s="69">
        <v>1886</v>
      </c>
      <c r="J23" s="70">
        <v>0.003711558854718966</v>
      </c>
      <c r="K23" s="65">
        <v>6288</v>
      </c>
      <c r="L23" s="66">
        <v>0.030067709728013467</v>
      </c>
      <c r="M23" s="65">
        <v>4112</v>
      </c>
      <c r="N23" s="67">
        <v>0.020029615774296624</v>
      </c>
      <c r="O23" s="68">
        <v>0.5291828793774318</v>
      </c>
    </row>
    <row r="24" spans="2:15" ht="14.25" customHeight="1">
      <c r="B24" s="63">
        <v>14</v>
      </c>
      <c r="C24" s="64" t="s">
        <v>30</v>
      </c>
      <c r="D24" s="65">
        <v>1267</v>
      </c>
      <c r="E24" s="66">
        <v>0.024230717741781253</v>
      </c>
      <c r="F24" s="65">
        <v>1060</v>
      </c>
      <c r="G24" s="67">
        <v>0.02116697951196134</v>
      </c>
      <c r="H24" s="68">
        <v>0.19528301886792443</v>
      </c>
      <c r="I24" s="69">
        <v>1298</v>
      </c>
      <c r="J24" s="70">
        <v>-0.023882896764252703</v>
      </c>
      <c r="K24" s="65">
        <v>5012</v>
      </c>
      <c r="L24" s="66">
        <v>0.02396618339007689</v>
      </c>
      <c r="M24" s="65">
        <v>4868</v>
      </c>
      <c r="N24" s="67">
        <v>0.023712103499337542</v>
      </c>
      <c r="O24" s="68">
        <v>0.02958093672966311</v>
      </c>
    </row>
    <row r="25" spans="2:15" ht="14.25" customHeight="1">
      <c r="B25" s="71">
        <v>15</v>
      </c>
      <c r="C25" s="72" t="s">
        <v>35</v>
      </c>
      <c r="D25" s="73">
        <v>958</v>
      </c>
      <c r="E25" s="74">
        <v>0.018321253036011398</v>
      </c>
      <c r="F25" s="73">
        <v>838</v>
      </c>
      <c r="G25" s="75">
        <v>0.016733895123607172</v>
      </c>
      <c r="H25" s="76">
        <v>0.1431980906921242</v>
      </c>
      <c r="I25" s="77">
        <v>1803</v>
      </c>
      <c r="J25" s="78">
        <v>-0.46866333887964506</v>
      </c>
      <c r="K25" s="73">
        <v>4688</v>
      </c>
      <c r="L25" s="74">
        <v>0.022416893003328105</v>
      </c>
      <c r="M25" s="73">
        <v>5516</v>
      </c>
      <c r="N25" s="75">
        <v>0.026868521549372613</v>
      </c>
      <c r="O25" s="76">
        <v>-0.15010877447425675</v>
      </c>
    </row>
    <row r="26" spans="2:15" ht="14.25" customHeight="1">
      <c r="B26" s="55">
        <v>16</v>
      </c>
      <c r="C26" s="56" t="s">
        <v>36</v>
      </c>
      <c r="D26" s="57">
        <v>1132</v>
      </c>
      <c r="E26" s="58">
        <v>0.021648912773241026</v>
      </c>
      <c r="F26" s="57">
        <v>939</v>
      </c>
      <c r="G26" s="59">
        <v>0.01875074883182236</v>
      </c>
      <c r="H26" s="60">
        <v>0.20553780617678385</v>
      </c>
      <c r="I26" s="61">
        <v>1552</v>
      </c>
      <c r="J26" s="62">
        <v>-0.27061855670103097</v>
      </c>
      <c r="K26" s="57">
        <v>4438</v>
      </c>
      <c r="L26" s="58">
        <v>0.02122145289009602</v>
      </c>
      <c r="M26" s="57">
        <v>4007</v>
      </c>
      <c r="N26" s="59">
        <v>0.019518159145818722</v>
      </c>
      <c r="O26" s="60">
        <v>0.1075617669079112</v>
      </c>
    </row>
    <row r="27" spans="2:15" ht="14.25" customHeight="1">
      <c r="B27" s="63">
        <v>17</v>
      </c>
      <c r="C27" s="64" t="s">
        <v>50</v>
      </c>
      <c r="D27" s="65">
        <v>1273</v>
      </c>
      <c r="E27" s="66">
        <v>0.02434546462927193</v>
      </c>
      <c r="F27" s="65">
        <v>878</v>
      </c>
      <c r="G27" s="67">
        <v>0.017532649067454772</v>
      </c>
      <c r="H27" s="68">
        <v>0.44988610478359914</v>
      </c>
      <c r="I27" s="69">
        <v>1045</v>
      </c>
      <c r="J27" s="70">
        <v>0.21818181818181825</v>
      </c>
      <c r="K27" s="65">
        <v>4170</v>
      </c>
      <c r="L27" s="66">
        <v>0.01993994108871122</v>
      </c>
      <c r="M27" s="65">
        <v>3969</v>
      </c>
      <c r="N27" s="67">
        <v>0.01933306055646481</v>
      </c>
      <c r="O27" s="68">
        <v>0.05064247921390774</v>
      </c>
    </row>
    <row r="28" spans="2:15" ht="14.25" customHeight="1">
      <c r="B28" s="63">
        <v>18</v>
      </c>
      <c r="C28" s="64" t="s">
        <v>27</v>
      </c>
      <c r="D28" s="65">
        <v>859</v>
      </c>
      <c r="E28" s="66">
        <v>0.01642792939241523</v>
      </c>
      <c r="F28" s="65">
        <v>1546</v>
      </c>
      <c r="G28" s="67">
        <v>0.030871839929709655</v>
      </c>
      <c r="H28" s="68">
        <v>-0.44437257438551103</v>
      </c>
      <c r="I28" s="69">
        <v>1237</v>
      </c>
      <c r="J28" s="70">
        <v>-0.3055780113177041</v>
      </c>
      <c r="K28" s="65">
        <v>3936</v>
      </c>
      <c r="L28" s="66">
        <v>0.018821009142725987</v>
      </c>
      <c r="M28" s="65">
        <v>6351</v>
      </c>
      <c r="N28" s="67">
        <v>0.030935819499649287</v>
      </c>
      <c r="O28" s="68">
        <v>-0.38025507794048186</v>
      </c>
    </row>
    <row r="29" spans="2:15" ht="14.25" customHeight="1">
      <c r="B29" s="63">
        <v>19</v>
      </c>
      <c r="C29" s="64" t="s">
        <v>56</v>
      </c>
      <c r="D29" s="65">
        <v>1051</v>
      </c>
      <c r="E29" s="66">
        <v>0.02009982979211689</v>
      </c>
      <c r="F29" s="65">
        <v>1348</v>
      </c>
      <c r="G29" s="67">
        <v>0.026918007907664045</v>
      </c>
      <c r="H29" s="68">
        <v>-0.22032640949554894</v>
      </c>
      <c r="I29" s="69">
        <v>1018</v>
      </c>
      <c r="J29" s="70">
        <v>0.03241650294695475</v>
      </c>
      <c r="K29" s="65">
        <v>3723</v>
      </c>
      <c r="L29" s="66">
        <v>0.017802494166252247</v>
      </c>
      <c r="M29" s="65">
        <v>4730</v>
      </c>
      <c r="N29" s="67">
        <v>0.023039903359052295</v>
      </c>
      <c r="O29" s="68">
        <v>-0.21289640591966175</v>
      </c>
    </row>
    <row r="30" spans="2:15" ht="14.25" customHeight="1">
      <c r="B30" s="71">
        <v>20</v>
      </c>
      <c r="C30" s="72" t="s">
        <v>33</v>
      </c>
      <c r="D30" s="73">
        <v>1024</v>
      </c>
      <c r="E30" s="74">
        <v>0.019583468798408842</v>
      </c>
      <c r="F30" s="73">
        <v>916</v>
      </c>
      <c r="G30" s="75">
        <v>0.018291465314109988</v>
      </c>
      <c r="H30" s="76">
        <v>0.11790393013100431</v>
      </c>
      <c r="I30" s="77">
        <v>845</v>
      </c>
      <c r="J30" s="78">
        <v>0.21183431952662723</v>
      </c>
      <c r="K30" s="73">
        <v>3299</v>
      </c>
      <c r="L30" s="74">
        <v>0.015775027734210627</v>
      </c>
      <c r="M30" s="73">
        <v>3228</v>
      </c>
      <c r="N30" s="75">
        <v>0.015723638064063596</v>
      </c>
      <c r="O30" s="76">
        <v>0.02199504337050806</v>
      </c>
    </row>
    <row r="31" spans="2:15" ht="14.25" customHeight="1">
      <c r="B31" s="129" t="s">
        <v>53</v>
      </c>
      <c r="C31" s="130"/>
      <c r="D31" s="26">
        <f>SUM(D11:D30)</f>
        <v>48417</v>
      </c>
      <c r="E31" s="4">
        <f>D31/D33</f>
        <v>0.9259500086060166</v>
      </c>
      <c r="F31" s="26">
        <f>SUM(F11:F30)</f>
        <v>46633</v>
      </c>
      <c r="G31" s="4">
        <f>F31/F33</f>
        <v>0.9312073165861257</v>
      </c>
      <c r="H31" s="7">
        <f>D31/F31-1</f>
        <v>0.038256170523020216</v>
      </c>
      <c r="I31" s="26">
        <f>SUM(I11:I30)</f>
        <v>52332</v>
      </c>
      <c r="J31" s="4">
        <f>D31/I31-1</f>
        <v>-0.07481082320568677</v>
      </c>
      <c r="K31" s="26">
        <f>SUM(K11:K30)</f>
        <v>194601</v>
      </c>
      <c r="L31" s="4">
        <f>K31/K33</f>
        <v>0.9305353659003098</v>
      </c>
      <c r="M31" s="26">
        <f>SUM(M11:M30)</f>
        <v>192357</v>
      </c>
      <c r="N31" s="4">
        <f>M31/M33</f>
        <v>0.9369739303249942</v>
      </c>
      <c r="O31" s="7">
        <f>K31/M31-1</f>
        <v>0.011665808886601514</v>
      </c>
    </row>
    <row r="32" spans="2:15" ht="14.25" customHeight="1">
      <c r="B32" s="129" t="s">
        <v>12</v>
      </c>
      <c r="C32" s="130"/>
      <c r="D32" s="3">
        <f>D33-SUM(D11:D30)</f>
        <v>3872</v>
      </c>
      <c r="E32" s="4">
        <f>D32/D33</f>
        <v>0.07404999139398344</v>
      </c>
      <c r="F32" s="5">
        <f>F33-SUM(F11:F30)</f>
        <v>3445</v>
      </c>
      <c r="G32" s="6">
        <f>F32/F33</f>
        <v>0.06879268341387436</v>
      </c>
      <c r="H32" s="7">
        <f>D32/F32-1</f>
        <v>0.12394775036284478</v>
      </c>
      <c r="I32" s="5">
        <f>I33-SUM(I11:I30)</f>
        <v>4218</v>
      </c>
      <c r="J32" s="8">
        <f>D32/I32-1</f>
        <v>-0.08202939781887153</v>
      </c>
      <c r="K32" s="3">
        <f>K33-SUM(K11:K30)</f>
        <v>14527</v>
      </c>
      <c r="L32" s="4">
        <f>K32/K33</f>
        <v>0.06946463409969014</v>
      </c>
      <c r="M32" s="3">
        <f>M33-SUM(M11:M30)</f>
        <v>12939</v>
      </c>
      <c r="N32" s="4">
        <f>M32/M33</f>
        <v>0.06302606967500585</v>
      </c>
      <c r="O32" s="7">
        <f>K32/M32-1</f>
        <v>0.1227297318185332</v>
      </c>
    </row>
    <row r="33" spans="2:16" ht="14.25" customHeight="1">
      <c r="B33" s="125" t="s">
        <v>13</v>
      </c>
      <c r="C33" s="126"/>
      <c r="D33" s="50">
        <v>52289</v>
      </c>
      <c r="E33" s="79">
        <v>1</v>
      </c>
      <c r="F33" s="50">
        <v>50078</v>
      </c>
      <c r="G33" s="80">
        <v>1</v>
      </c>
      <c r="H33" s="47">
        <v>0.044151124246176066</v>
      </c>
      <c r="I33" s="51">
        <v>56550</v>
      </c>
      <c r="J33" s="48">
        <v>-0.07534924845269675</v>
      </c>
      <c r="K33" s="50">
        <v>209128</v>
      </c>
      <c r="L33" s="79">
        <v>1</v>
      </c>
      <c r="M33" s="50">
        <v>205296</v>
      </c>
      <c r="N33" s="80">
        <v>0.9999999999999996</v>
      </c>
      <c r="O33" s="47">
        <v>0.018665731431688926</v>
      </c>
      <c r="P33" s="14"/>
    </row>
    <row r="34" ht="14.25" customHeight="1">
      <c r="B34" t="s">
        <v>113</v>
      </c>
    </row>
    <row r="35" ht="15">
      <c r="B35" s="9" t="s">
        <v>115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49" dxfId="274" operator="lessThan">
      <formula>0</formula>
    </cfRule>
  </conditionalFormatting>
  <conditionalFormatting sqref="H31 O31">
    <cfRule type="cellIs" priority="154" dxfId="274" operator="lessThan">
      <formula>0</formula>
    </cfRule>
  </conditionalFormatting>
  <conditionalFormatting sqref="H11:H15 J11:J15 O11:O15">
    <cfRule type="cellIs" priority="7" dxfId="274" operator="lessThan">
      <formula>0</formula>
    </cfRule>
  </conditionalFormatting>
  <conditionalFormatting sqref="H16:H30 J16:J30 O16:O30">
    <cfRule type="cellIs" priority="6" dxfId="274" operator="lessThan">
      <formula>0</formula>
    </cfRule>
  </conditionalFormatting>
  <conditionalFormatting sqref="D11:E30 G11:J30 L11:L30 N11:O30">
    <cfRule type="cellIs" priority="5" dxfId="277" operator="equal">
      <formula>0</formula>
    </cfRule>
  </conditionalFormatting>
  <conditionalFormatting sqref="F11:F30">
    <cfRule type="cellIs" priority="4" dxfId="277" operator="equal">
      <formula>0</formula>
    </cfRule>
  </conditionalFormatting>
  <conditionalFormatting sqref="K11:K30">
    <cfRule type="cellIs" priority="3" dxfId="277" operator="equal">
      <formula>0</formula>
    </cfRule>
  </conditionalFormatting>
  <conditionalFormatting sqref="M11:M30">
    <cfRule type="cellIs" priority="2" dxfId="277" operator="equal">
      <formula>0</formula>
    </cfRule>
  </conditionalFormatting>
  <conditionalFormatting sqref="O33 J33 H33">
    <cfRule type="cellIs" priority="1" dxfId="27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2019-05-08T10:59:29Z</dcterms:modified>
  <cp:category/>
  <cp:version/>
  <cp:contentType/>
  <cp:contentStatus/>
</cp:coreProperties>
</file>