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3995" windowHeight="13260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<sst xmlns="http://schemas.openxmlformats.org/spreadsheetml/2006/main" count="262" uniqueCount="132">
  <si>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</si>
  <si>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</si>
  <si>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</si>
  <si>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</si>
  <si>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</si>
  <si>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</si>
  <si>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</si>
  <si>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</si>
  <si>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</si>
  <si>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</si>
  <si>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</si>
  <si>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</si>
  <si>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</si>
  <si>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</si>
  <si>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</si>
  <si>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</si>
  <si>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</si>
  <si>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</si>
  <si>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</si>
  <si>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</si>
  <si>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</si>
  <si>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</si>
  <si>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</si>
  <si>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</si>
  <si>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</si>
  <si>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</si>
  <si>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</si>
  <si>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</si>
  <si>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</si>
  <si>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</si>
  <si>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</si>
  <si>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</si>
  <si>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</si>
  <si>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</si>
  <si>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</si>
  <si>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</si>
  <si>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</si>
  <si>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</si>
  <si>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</si>
  <si>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</si>
  <si>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</si>
  <si>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</si>
  <si>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</si>
  <si>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</si>
  <si>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</si>
  <si>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</si>
  <si>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</si>
  <si>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</si>
  <si>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</si>
  <si>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</si>
  <si>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</si>
  <si>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</si>
  <si>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</si>
  <si>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</si>
  <si>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</si>
  <si>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</si>
  <si>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</si>
  <si>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</si>
  <si>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</si>
  <si>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</si>
  <si>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</si>
  <si>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</si>
  <si>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</si>
  <si>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</si>
  <si>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</si>
  <si>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</si>
  <si>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</si>
  <si>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</si>
  <si>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</si>
  <si>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</si>
  <si>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</si>
  <si>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</si>
  <si>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</si>
  <si>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</si>
  <si>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</si>
  <si>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</si>
  <si>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</si>
  <si>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</si>
  <si>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</si>
  <si>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</si>
  <si>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</si>
  <si>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</si>
  <si>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</si>
  <si>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</si>
  <si>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</si>
  <si>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</si>
  <si>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</si>
  <si>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</si>
  <si>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</si>
  <si>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</si>
  <si>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</si>
  <si>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</si>
  <si>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</si>
  <si>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</si>
  <si>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</si>
  <si>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LANDINI</t>
  </si>
  <si>
    <t>WIDPOL</t>
  </si>
  <si>
    <t>CYNKOMET</t>
  </si>
  <si>
    <t>TECHMONT</t>
  </si>
  <si>
    <t>MASSEY FERGUSON</t>
  </si>
  <si>
    <t>PRZYCZEPY, DMC&gt;3.5T"</t>
  </si>
  <si>
    <t>NACZEPY, DMC&gt;3.5T"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</si>
  <si>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</si>
  <si>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</si>
  <si>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</si>
  <si>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</si>
  <si>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</si>
  <si>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</si>
  <si>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</si>
  <si>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</si>
  <si>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</si>
  <si>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</si>
  <si>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</si>
  <si>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</si>
  <si>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2019
Sty</t>
  </si>
  <si>
    <t>2018
Sty</t>
  </si>
  <si>
    <t>2019
Sty - Sty</t>
  </si>
  <si>
    <t>2018
Sty - Sty</t>
  </si>
  <si>
    <t>Rok narastająco Styczeń - Styczeń</t>
  </si>
  <si>
    <t>YTD January - January</t>
  </si>
  <si>
    <t>D-TEC</t>
  </si>
  <si>
    <t>MAGYAR</t>
  </si>
  <si>
    <t>MHS</t>
  </si>
  <si>
    <t>LAG</t>
  </si>
  <si>
    <t>KRAKER</t>
  </si>
  <si>
    <t>ADNO</t>
  </si>
  <si>
    <t>LESMAR</t>
  </si>
  <si>
    <t>CZUŁ</t>
  </si>
  <si>
    <t>MAR-POL</t>
  </si>
  <si>
    <t>UMEGA</t>
  </si>
  <si>
    <t>MMIUR ROSTALSKI</t>
  </si>
  <si>
    <t>SOLIS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</si>
</sst>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61"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16</xdr:row>
      <xdr:rowOff>66675</xdr:rowOff>
    </xdr:from>
    <xdr:to>
      <xdr:col>16</xdr:col>
      <xdr:colOff>409575</xdr:colOff>
      <xdr:row>32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05350"/>
          <a:ext cx="52768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66</xdr:row>
      <xdr:rowOff>0</xdr:rowOff>
    </xdr:from>
    <xdr:to>
      <xdr:col>8</xdr:col>
      <xdr:colOff>409575</xdr:colOff>
      <xdr:row>80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277600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190500</xdr:colOff>
      <xdr:row>61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61531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676275</xdr:colOff>
      <xdr:row>55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34150"/>
          <a:ext cx="58578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6</xdr:col>
      <xdr:colOff>647700</xdr:colOff>
      <xdr:row>79</xdr:row>
      <xdr:rowOff>19050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15650"/>
          <a:ext cx="58293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1\dane%20szczeg&#243;&#322;owe\raporty\PZPM_CEP_RAPORT_PRZYCZEPY_NACZEP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Rodzaje - analiza (3)"/>
      <sheetName val="PiN - tabele i wykresy (2)"/>
      <sheetName val="PN&gt;3.5T - tabela (1)"/>
      <sheetName val="PN&gt;3.5T - analiza1"/>
      <sheetName val="PN&gt;3.5T - tabela (2)"/>
      <sheetName val="PN&gt;3.5T - analiza2"/>
      <sheetName val="PN&gt;3.5T - Podrodzaje - tabel"/>
      <sheetName val="PN&gt;3.5T - Podrodzaje-analiza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CR - analiza2"/>
      <sheetName val="Naczepy-przeznaczenie-analiza"/>
      <sheetName val="Przyczepy-przeznaczenie-analiza"/>
      <sheetName val="Rodzaje - analiza"/>
      <sheetName val="Arkusz1"/>
      <sheetName val="BAZA_PRZYCZEPY_NACZE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6">
        <v>43515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114</v>
      </c>
      <c r="C4" s="9" t="s">
        <v>115</v>
      </c>
      <c r="D4" s="10" t="s">
        <v>3</v>
      </c>
      <c r="E4" s="9" t="s">
        <v>116</v>
      </c>
      <c r="F4" s="9" t="s">
        <v>117</v>
      </c>
      <c r="G4" s="10" t="s">
        <v>3</v>
      </c>
    </row>
    <row r="5" spans="1:7" ht="25.5" customHeight="1">
      <c r="A5" s="2" t="s">
        <v>18</v>
      </c>
      <c r="B5" s="3">
        <v>3774</v>
      </c>
      <c r="C5" s="3">
        <v>4174</v>
      </c>
      <c r="D5" s="4">
        <v>-0.09583133684714906</v>
      </c>
      <c r="E5" s="3">
        <v>3774</v>
      </c>
      <c r="F5" s="3">
        <v>4174</v>
      </c>
      <c r="G5" s="4">
        <v>-0.09583133684714906</v>
      </c>
    </row>
    <row r="6" spans="1:7" ht="25.5" customHeight="1">
      <c r="A6" s="5" t="s">
        <v>19</v>
      </c>
      <c r="B6" s="6">
        <v>860</v>
      </c>
      <c r="C6" s="6">
        <v>910</v>
      </c>
      <c r="D6" s="7">
        <v>-0.05494505494505497</v>
      </c>
      <c r="E6" s="6">
        <v>860</v>
      </c>
      <c r="F6" s="6">
        <v>910</v>
      </c>
      <c r="G6" s="7">
        <v>-0.05494505494505497</v>
      </c>
    </row>
    <row r="7" spans="1:7" ht="25.5" customHeight="1">
      <c r="A7" s="41" t="s">
        <v>20</v>
      </c>
      <c r="B7" s="6">
        <v>123</v>
      </c>
      <c r="C7" s="6">
        <v>120</v>
      </c>
      <c r="D7" s="7">
        <v>0.02499999999999991</v>
      </c>
      <c r="E7" s="6">
        <v>123</v>
      </c>
      <c r="F7" s="6">
        <v>120</v>
      </c>
      <c r="G7" s="7">
        <v>0.02499999999999991</v>
      </c>
    </row>
    <row r="8" spans="1:7" ht="25.5" customHeight="1">
      <c r="A8" s="41" t="s">
        <v>21</v>
      </c>
      <c r="B8" s="6">
        <v>2460</v>
      </c>
      <c r="C8" s="6">
        <v>2793</v>
      </c>
      <c r="D8" s="7">
        <v>-0.11922663802363054</v>
      </c>
      <c r="E8" s="6">
        <v>2460</v>
      </c>
      <c r="F8" s="6">
        <v>2793</v>
      </c>
      <c r="G8" s="7">
        <v>-0.11922663802363054</v>
      </c>
    </row>
    <row r="9" spans="1:7" ht="25.5" customHeight="1">
      <c r="A9" s="41" t="s">
        <v>22</v>
      </c>
      <c r="B9" s="6">
        <v>331</v>
      </c>
      <c r="C9" s="6">
        <v>351</v>
      </c>
      <c r="D9" s="7">
        <v>-0.056980056980056926</v>
      </c>
      <c r="E9" s="6">
        <v>331</v>
      </c>
      <c r="F9" s="6">
        <v>351</v>
      </c>
      <c r="G9" s="7">
        <v>-0.056980056980056926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15</v>
      </c>
      <c r="B11" s="3">
        <v>1920</v>
      </c>
      <c r="C11" s="3">
        <v>1716</v>
      </c>
      <c r="D11" s="4">
        <v>0.11888111888111896</v>
      </c>
      <c r="E11" s="3">
        <v>1920</v>
      </c>
      <c r="F11" s="3">
        <v>1716</v>
      </c>
      <c r="G11" s="4">
        <v>0.11888111888111896</v>
      </c>
    </row>
    <row r="12" spans="1:7" ht="25.5" customHeight="1">
      <c r="A12" s="5" t="s">
        <v>16</v>
      </c>
      <c r="B12" s="6">
        <v>1920</v>
      </c>
      <c r="C12" s="6">
        <v>1714</v>
      </c>
      <c r="D12" s="7">
        <v>0.12018669778296376</v>
      </c>
      <c r="E12" s="6">
        <v>1920</v>
      </c>
      <c r="F12" s="6">
        <v>1714</v>
      </c>
      <c r="G12" s="7">
        <v>0.12018669778296376</v>
      </c>
    </row>
    <row r="13" spans="1:7" ht="25.5" customHeight="1">
      <c r="A13" s="41" t="s">
        <v>17</v>
      </c>
      <c r="B13" s="6">
        <v>0</v>
      </c>
      <c r="C13" s="6">
        <v>2</v>
      </c>
      <c r="D13" s="7">
        <v>-1</v>
      </c>
      <c r="E13" s="6">
        <v>0</v>
      </c>
      <c r="F13" s="6">
        <v>2</v>
      </c>
      <c r="G13" s="7">
        <v>-1</v>
      </c>
    </row>
    <row r="14" spans="1:8" ht="25.5" customHeight="1">
      <c r="A14" s="11" t="s">
        <v>30</v>
      </c>
      <c r="B14" s="12">
        <v>5694</v>
      </c>
      <c r="C14" s="12">
        <v>5890</v>
      </c>
      <c r="D14" s="13">
        <v>-0.033276740237691005</v>
      </c>
      <c r="E14" s="12">
        <v>5694</v>
      </c>
      <c r="F14" s="12">
        <v>5890</v>
      </c>
      <c r="G14" s="13">
        <v>-0.033276740237691005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114</v>
      </c>
      <c r="C21" s="9" t="s">
        <v>115</v>
      </c>
      <c r="D21" s="10" t="s">
        <v>3</v>
      </c>
      <c r="E21" s="9" t="s">
        <v>116</v>
      </c>
      <c r="F21" s="9" t="s">
        <v>117</v>
      </c>
      <c r="G21" s="10" t="s">
        <v>3</v>
      </c>
    </row>
    <row r="22" spans="1:7" ht="25.5" customHeight="1">
      <c r="A22" s="2" t="s">
        <v>100</v>
      </c>
      <c r="B22" s="3">
        <v>158</v>
      </c>
      <c r="C22" s="3">
        <v>186</v>
      </c>
      <c r="D22" s="4">
        <v>-0.15053763440860213</v>
      </c>
      <c r="E22" s="3">
        <v>158</v>
      </c>
      <c r="F22" s="3">
        <v>186</v>
      </c>
      <c r="G22" s="4">
        <v>-0.15053763440860213</v>
      </c>
    </row>
    <row r="23" spans="1:7" ht="25.5" customHeight="1">
      <c r="A23" s="5" t="s">
        <v>26</v>
      </c>
      <c r="B23" s="6">
        <v>154</v>
      </c>
      <c r="C23" s="6">
        <v>179</v>
      </c>
      <c r="D23" s="7">
        <v>-0.13966480446927376</v>
      </c>
      <c r="E23" s="6">
        <v>154</v>
      </c>
      <c r="F23" s="6">
        <v>179</v>
      </c>
      <c r="G23" s="7">
        <v>-0.13966480446927376</v>
      </c>
    </row>
    <row r="24" spans="1:7" ht="25.5" customHeight="1">
      <c r="A24" s="5" t="s">
        <v>27</v>
      </c>
      <c r="B24" s="6">
        <v>4</v>
      </c>
      <c r="C24" s="6">
        <v>7</v>
      </c>
      <c r="D24" s="7">
        <v>-0.4285714285714286</v>
      </c>
      <c r="E24" s="6">
        <v>4</v>
      </c>
      <c r="F24" s="6">
        <v>7</v>
      </c>
      <c r="G24" s="7">
        <v>-0.4285714285714286</v>
      </c>
    </row>
    <row r="25" spans="1:7" ht="25.5" customHeight="1">
      <c r="A25" s="2" t="s">
        <v>101</v>
      </c>
      <c r="B25" s="3">
        <v>1919</v>
      </c>
      <c r="C25" s="3">
        <v>1711</v>
      </c>
      <c r="D25" s="4">
        <v>0.12156633547632967</v>
      </c>
      <c r="E25" s="3">
        <v>1919</v>
      </c>
      <c r="F25" s="3">
        <v>1711</v>
      </c>
      <c r="G25" s="4">
        <v>0.12156633547632967</v>
      </c>
    </row>
    <row r="26" spans="1:7" ht="25.5" customHeight="1">
      <c r="A26" s="46" t="s">
        <v>24</v>
      </c>
      <c r="B26" s="42">
        <v>1919</v>
      </c>
      <c r="C26" s="42">
        <v>1710</v>
      </c>
      <c r="D26" s="43">
        <v>0.12222222222222223</v>
      </c>
      <c r="E26" s="42">
        <v>1919</v>
      </c>
      <c r="F26" s="42">
        <v>1710</v>
      </c>
      <c r="G26" s="43">
        <v>0.12222222222222223</v>
      </c>
    </row>
    <row r="27" spans="1:7" ht="25.5" customHeight="1">
      <c r="A27" s="5" t="s">
        <v>25</v>
      </c>
      <c r="B27" s="6">
        <v>0</v>
      </c>
      <c r="C27" s="6">
        <v>1</v>
      </c>
      <c r="D27" s="7">
        <v>-1</v>
      </c>
      <c r="E27" s="6">
        <v>0</v>
      </c>
      <c r="F27" s="6">
        <v>1</v>
      </c>
      <c r="G27" s="7">
        <v>-1</v>
      </c>
    </row>
    <row r="28" spans="1:8" ht="25.5" customHeight="1">
      <c r="A28" s="11" t="s">
        <v>75</v>
      </c>
      <c r="B28" s="12">
        <v>2077</v>
      </c>
      <c r="C28" s="12">
        <v>1897</v>
      </c>
      <c r="D28" s="13">
        <v>0.09488666315234573</v>
      </c>
      <c r="E28" s="12">
        <v>2077</v>
      </c>
      <c r="F28" s="12">
        <v>1897</v>
      </c>
      <c r="G28" s="13">
        <v>0.09488666315234573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26 G26">
    <cfRule type="cellIs" priority="46" dxfId="58" operator="lessThan">
      <formula>0</formula>
    </cfRule>
  </conditionalFormatting>
  <conditionalFormatting sqref="D24 G24">
    <cfRule type="cellIs" priority="45" dxfId="58" operator="lessThan">
      <formula>0</formula>
    </cfRule>
  </conditionalFormatting>
  <conditionalFormatting sqref="D28 G28">
    <cfRule type="cellIs" priority="44" dxfId="58" operator="lessThan">
      <formula>0</formula>
    </cfRule>
  </conditionalFormatting>
  <conditionalFormatting sqref="D23 G23">
    <cfRule type="cellIs" priority="43" dxfId="58" operator="lessThan">
      <formula>0</formula>
    </cfRule>
  </conditionalFormatting>
  <conditionalFormatting sqref="D27 G27">
    <cfRule type="cellIs" priority="42" dxfId="58" operator="lessThan">
      <formula>0</formula>
    </cfRule>
  </conditionalFormatting>
  <conditionalFormatting sqref="D25 G25">
    <cfRule type="cellIs" priority="41" dxfId="58" operator="lessThan">
      <formula>0</formula>
    </cfRule>
  </conditionalFormatting>
  <conditionalFormatting sqref="D22 G22">
    <cfRule type="cellIs" priority="40" dxfId="58" operator="lessThan">
      <formula>0</formula>
    </cfRule>
  </conditionalFormatting>
  <conditionalFormatting sqref="D26 G26">
    <cfRule type="cellIs" priority="23" dxfId="58" operator="lessThan">
      <formula>0</formula>
    </cfRule>
  </conditionalFormatting>
  <conditionalFormatting sqref="D24 G24">
    <cfRule type="cellIs" priority="22" dxfId="58" operator="lessThan">
      <formula>0</formula>
    </cfRule>
  </conditionalFormatting>
  <conditionalFormatting sqref="D28 G28">
    <cfRule type="cellIs" priority="21" dxfId="58" operator="lessThan">
      <formula>0</formula>
    </cfRule>
  </conditionalFormatting>
  <conditionalFormatting sqref="D23 G23">
    <cfRule type="cellIs" priority="20" dxfId="58" operator="lessThan">
      <formula>0</formula>
    </cfRule>
  </conditionalFormatting>
  <conditionalFormatting sqref="D27 G27">
    <cfRule type="cellIs" priority="19" dxfId="58" operator="lessThan">
      <formula>0</formula>
    </cfRule>
  </conditionalFormatting>
  <conditionalFormatting sqref="D25 G25">
    <cfRule type="cellIs" priority="18" dxfId="58" operator="lessThan">
      <formula>0</formula>
    </cfRule>
  </conditionalFormatting>
  <conditionalFormatting sqref="D22 G22">
    <cfRule type="cellIs" priority="17" dxfId="58" operator="lessThan">
      <formula>0</formula>
    </cfRule>
  </conditionalFormatting>
  <conditionalFormatting sqref="D5:D6 G5:G6 D14 G14">
    <cfRule type="cellIs" priority="8" dxfId="58" operator="lessThan">
      <formula>0</formula>
    </cfRule>
  </conditionalFormatting>
  <conditionalFormatting sqref="D11 G11">
    <cfRule type="cellIs" priority="7" dxfId="58" operator="lessThan">
      <formula>0</formula>
    </cfRule>
  </conditionalFormatting>
  <conditionalFormatting sqref="D7 G7">
    <cfRule type="cellIs" priority="6" dxfId="58" operator="lessThan">
      <formula>0</formula>
    </cfRule>
  </conditionalFormatting>
  <conditionalFormatting sqref="D8 G8">
    <cfRule type="cellIs" priority="5" dxfId="58" operator="lessThan">
      <formula>0</formula>
    </cfRule>
  </conditionalFormatting>
  <conditionalFormatting sqref="D12 G12">
    <cfRule type="cellIs" priority="4" dxfId="58" operator="lessThan">
      <formula>0</formula>
    </cfRule>
  </conditionalFormatting>
  <conditionalFormatting sqref="D13 G13">
    <cfRule type="cellIs" priority="3" dxfId="58" operator="lessThan">
      <formula>0</formula>
    </cfRule>
  </conditionalFormatting>
  <conditionalFormatting sqref="D9 G9">
    <cfRule type="cellIs" priority="2" dxfId="58" operator="lessThan">
      <formula>0</formula>
    </cfRule>
  </conditionalFormatting>
  <conditionalFormatting sqref="D10 G10">
    <cfRule type="cellIs" priority="1" dxfId="5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I30" sqref="I3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6">
        <v>43515</v>
      </c>
    </row>
    <row r="2" spans="1:10" ht="14.25" customHeight="1">
      <c r="A2" s="94" t="s">
        <v>44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43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118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119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471</v>
      </c>
      <c r="D11" s="18">
        <v>0.22676937891189214</v>
      </c>
      <c r="E11" s="19">
        <v>386</v>
      </c>
      <c r="F11" s="20">
        <v>0.20347917764891935</v>
      </c>
      <c r="G11" s="21">
        <v>0.22020725388601026</v>
      </c>
    </row>
    <row r="12" spans="1:7" ht="14.25" customHeight="1">
      <c r="A12" s="56">
        <v>2</v>
      </c>
      <c r="B12" s="22" t="s">
        <v>32</v>
      </c>
      <c r="C12" s="23">
        <v>371</v>
      </c>
      <c r="D12" s="24">
        <v>0.17862301396244584</v>
      </c>
      <c r="E12" s="25">
        <v>331</v>
      </c>
      <c r="F12" s="26">
        <v>0.17448603057459147</v>
      </c>
      <c r="G12" s="27">
        <v>0.12084592145015116</v>
      </c>
    </row>
    <row r="13" spans="1:7" ht="14.25" customHeight="1">
      <c r="A13" s="56">
        <v>3</v>
      </c>
      <c r="B13" s="22" t="s">
        <v>33</v>
      </c>
      <c r="C13" s="23">
        <v>318</v>
      </c>
      <c r="D13" s="24">
        <v>0.15310544053923927</v>
      </c>
      <c r="E13" s="25">
        <v>290</v>
      </c>
      <c r="F13" s="26">
        <v>0.1528729573010016</v>
      </c>
      <c r="G13" s="27">
        <v>0.096551724137931</v>
      </c>
    </row>
    <row r="14" spans="1:7" ht="14.25" customHeight="1">
      <c r="A14" s="56">
        <v>4</v>
      </c>
      <c r="B14" s="22" t="s">
        <v>34</v>
      </c>
      <c r="C14" s="23">
        <v>144</v>
      </c>
      <c r="D14" s="24">
        <v>0.0693307655272027</v>
      </c>
      <c r="E14" s="25">
        <v>134</v>
      </c>
      <c r="F14" s="26">
        <v>0.07063784923563521</v>
      </c>
      <c r="G14" s="27">
        <v>0.07462686567164178</v>
      </c>
    </row>
    <row r="15" spans="1:7" ht="14.25" customHeight="1">
      <c r="A15" s="57">
        <v>5</v>
      </c>
      <c r="B15" s="28" t="s">
        <v>37</v>
      </c>
      <c r="C15" s="29">
        <v>72</v>
      </c>
      <c r="D15" s="83">
        <v>0.03466538276360135</v>
      </c>
      <c r="E15" s="49">
        <v>71</v>
      </c>
      <c r="F15" s="84">
        <v>0.03742751713231418</v>
      </c>
      <c r="G15" s="50">
        <v>0.014084507042253502</v>
      </c>
    </row>
    <row r="16" spans="1:7" ht="14.25" customHeight="1">
      <c r="A16" s="55">
        <v>6</v>
      </c>
      <c r="B16" s="16" t="s">
        <v>35</v>
      </c>
      <c r="C16" s="17">
        <v>47</v>
      </c>
      <c r="D16" s="18">
        <v>0.02262879152623977</v>
      </c>
      <c r="E16" s="19">
        <v>71</v>
      </c>
      <c r="F16" s="20">
        <v>0.03742751713231418</v>
      </c>
      <c r="G16" s="21">
        <v>-0.3380281690140845</v>
      </c>
    </row>
    <row r="17" spans="1:7" ht="14.25" customHeight="1">
      <c r="A17" s="56"/>
      <c r="B17" s="22" t="s">
        <v>36</v>
      </c>
      <c r="C17" s="23">
        <v>47</v>
      </c>
      <c r="D17" s="24">
        <v>0.02262879152623977</v>
      </c>
      <c r="E17" s="25">
        <v>63</v>
      </c>
      <c r="F17" s="26">
        <v>0.033210332103321034</v>
      </c>
      <c r="G17" s="27">
        <v>-0.25396825396825395</v>
      </c>
    </row>
    <row r="18" spans="1:7" ht="14.25" customHeight="1">
      <c r="A18" s="56"/>
      <c r="B18" s="22" t="s">
        <v>39</v>
      </c>
      <c r="C18" s="23">
        <v>47</v>
      </c>
      <c r="D18" s="24">
        <v>0.02262879152623977</v>
      </c>
      <c r="E18" s="25">
        <v>38</v>
      </c>
      <c r="F18" s="26">
        <v>0.020031628887717447</v>
      </c>
      <c r="G18" s="27">
        <v>0.23684210526315796</v>
      </c>
    </row>
    <row r="19" spans="1:7" ht="14.25" customHeight="1">
      <c r="A19" s="56">
        <v>9</v>
      </c>
      <c r="B19" s="22" t="s">
        <v>94</v>
      </c>
      <c r="C19" s="23">
        <v>46</v>
      </c>
      <c r="D19" s="24">
        <v>0.022147327876745306</v>
      </c>
      <c r="E19" s="25">
        <v>25</v>
      </c>
      <c r="F19" s="26">
        <v>0.013178703215603585</v>
      </c>
      <c r="G19" s="27">
        <v>0.8400000000000001</v>
      </c>
    </row>
    <row r="20" spans="1:7" ht="14.25" customHeight="1">
      <c r="A20" s="57">
        <v>10</v>
      </c>
      <c r="B20" s="28" t="s">
        <v>38</v>
      </c>
      <c r="C20" s="29">
        <v>31</v>
      </c>
      <c r="D20" s="83">
        <v>0.014925373134328358</v>
      </c>
      <c r="E20" s="49">
        <v>65</v>
      </c>
      <c r="F20" s="84">
        <v>0.03426462836056932</v>
      </c>
      <c r="G20" s="50">
        <v>-0.523076923076923</v>
      </c>
    </row>
    <row r="21" spans="1:7" ht="14.25" customHeight="1">
      <c r="A21" s="55">
        <v>11</v>
      </c>
      <c r="B21" s="16" t="s">
        <v>91</v>
      </c>
      <c r="C21" s="17">
        <v>29</v>
      </c>
      <c r="D21" s="18">
        <v>0.013962445835339432</v>
      </c>
      <c r="E21" s="19">
        <v>28</v>
      </c>
      <c r="F21" s="20">
        <v>0.014760147601476014</v>
      </c>
      <c r="G21" s="21">
        <v>0.03571428571428581</v>
      </c>
    </row>
    <row r="22" spans="1:7" ht="14.25" customHeight="1">
      <c r="A22" s="56">
        <v>12</v>
      </c>
      <c r="B22" s="22" t="s">
        <v>42</v>
      </c>
      <c r="C22" s="23">
        <v>27</v>
      </c>
      <c r="D22" s="24">
        <v>0.012999518536350506</v>
      </c>
      <c r="E22" s="25">
        <v>29</v>
      </c>
      <c r="F22" s="26">
        <v>0.015287295730100159</v>
      </c>
      <c r="G22" s="27">
        <v>-0.06896551724137934</v>
      </c>
    </row>
    <row r="23" spans="1:7" ht="14.25" customHeight="1">
      <c r="A23" s="56">
        <v>13</v>
      </c>
      <c r="B23" s="22" t="s">
        <v>79</v>
      </c>
      <c r="C23" s="23">
        <v>26</v>
      </c>
      <c r="D23" s="24">
        <v>0.012518054886856042</v>
      </c>
      <c r="E23" s="25">
        <v>33</v>
      </c>
      <c r="F23" s="26">
        <v>0.01739588824459673</v>
      </c>
      <c r="G23" s="27">
        <v>-0.21212121212121215</v>
      </c>
    </row>
    <row r="24" spans="1:7" ht="14.25" customHeight="1">
      <c r="A24" s="56"/>
      <c r="B24" s="22" t="s">
        <v>40</v>
      </c>
      <c r="C24" s="23">
        <v>26</v>
      </c>
      <c r="D24" s="24">
        <v>0.012518054886856042</v>
      </c>
      <c r="E24" s="25">
        <v>24</v>
      </c>
      <c r="F24" s="26">
        <v>0.012651555086979441</v>
      </c>
      <c r="G24" s="27">
        <v>0.08333333333333326</v>
      </c>
    </row>
    <row r="25" spans="1:7" ht="14.25" customHeight="1">
      <c r="A25" s="57"/>
      <c r="B25" s="28" t="s">
        <v>120</v>
      </c>
      <c r="C25" s="29">
        <v>26</v>
      </c>
      <c r="D25" s="83">
        <v>0.012518054886856042</v>
      </c>
      <c r="E25" s="49">
        <v>6</v>
      </c>
      <c r="F25" s="84">
        <v>0.0031628887717448603</v>
      </c>
      <c r="G25" s="50">
        <v>3.333333333333333</v>
      </c>
    </row>
    <row r="26" spans="1:7" ht="14.25" customHeight="1">
      <c r="A26" s="55">
        <v>16</v>
      </c>
      <c r="B26" s="16" t="s">
        <v>41</v>
      </c>
      <c r="C26" s="17">
        <v>21</v>
      </c>
      <c r="D26" s="18">
        <v>0.010110736639383727</v>
      </c>
      <c r="E26" s="19">
        <v>27</v>
      </c>
      <c r="F26" s="20">
        <v>0.014232999472851872</v>
      </c>
      <c r="G26" s="21">
        <v>-0.2222222222222222</v>
      </c>
    </row>
    <row r="27" spans="1:7" ht="14.25" customHeight="1">
      <c r="A27" s="56">
        <v>17</v>
      </c>
      <c r="B27" s="22" t="s">
        <v>121</v>
      </c>
      <c r="C27" s="23">
        <v>19</v>
      </c>
      <c r="D27" s="24">
        <v>0.0091478093403948</v>
      </c>
      <c r="E27" s="25">
        <v>4</v>
      </c>
      <c r="F27" s="26">
        <v>0.0021085925144965737</v>
      </c>
      <c r="G27" s="27">
        <v>3.75</v>
      </c>
    </row>
    <row r="28" spans="1:7" ht="14.25" customHeight="1">
      <c r="A28" s="56">
        <v>18</v>
      </c>
      <c r="B28" s="22" t="s">
        <v>83</v>
      </c>
      <c r="C28" s="23">
        <v>18</v>
      </c>
      <c r="D28" s="24">
        <v>0.008666345690900338</v>
      </c>
      <c r="E28" s="25">
        <v>28</v>
      </c>
      <c r="F28" s="26">
        <v>0.014760147601476014</v>
      </c>
      <c r="G28" s="27">
        <v>-0.3571428571428571</v>
      </c>
    </row>
    <row r="29" spans="1:7" ht="14.25" customHeight="1">
      <c r="A29" s="56"/>
      <c r="B29" s="22" t="s">
        <v>76</v>
      </c>
      <c r="C29" s="23">
        <v>18</v>
      </c>
      <c r="D29" s="24">
        <v>0.008666345690900338</v>
      </c>
      <c r="E29" s="25">
        <v>17</v>
      </c>
      <c r="F29" s="26">
        <v>0.008961518186610437</v>
      </c>
      <c r="G29" s="27">
        <v>0.05882352941176472</v>
      </c>
    </row>
    <row r="30" spans="1:7" ht="14.25" customHeight="1">
      <c r="A30" s="57"/>
      <c r="B30" s="28" t="s">
        <v>122</v>
      </c>
      <c r="C30" s="29">
        <v>18</v>
      </c>
      <c r="D30" s="83">
        <v>0.008666345690900338</v>
      </c>
      <c r="E30" s="49">
        <v>10</v>
      </c>
      <c r="F30" s="84">
        <v>0.005271481286241434</v>
      </c>
      <c r="G30" s="50">
        <v>0.8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93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93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93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255</v>
      </c>
      <c r="D36" s="87">
        <f>C36/C37</f>
        <v>0.12277323062108811</v>
      </c>
      <c r="E36" s="64">
        <f>E37-SUM(E11:E35)</f>
        <v>217</v>
      </c>
      <c r="F36" s="87">
        <f>E36/E37</f>
        <v>0.11439114391143912</v>
      </c>
      <c r="G36" s="69">
        <f>C36/E36-1</f>
        <v>0.1751152073732718</v>
      </c>
    </row>
    <row r="37" spans="1:7" ht="14.25" customHeight="1">
      <c r="A37" s="36"/>
      <c r="B37" s="30" t="s">
        <v>13</v>
      </c>
      <c r="C37" s="32">
        <v>2077</v>
      </c>
      <c r="D37" s="33">
        <v>1</v>
      </c>
      <c r="E37" s="34">
        <v>1897</v>
      </c>
      <c r="F37" s="35">
        <v>0.9999999999999987</v>
      </c>
      <c r="G37" s="59">
        <v>0.09488666315234573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59" operator="lessThan">
      <formula>0</formula>
    </cfRule>
  </conditionalFormatting>
  <conditionalFormatting sqref="G37">
    <cfRule type="cellIs" priority="8" dxfId="59" operator="lessThan">
      <formula>0</formula>
    </cfRule>
  </conditionalFormatting>
  <conditionalFormatting sqref="G31:G35">
    <cfRule type="cellIs" priority="10" dxfId="59" operator="lessThan">
      <formula>0</formula>
    </cfRule>
  </conditionalFormatting>
  <conditionalFormatting sqref="C31:G35">
    <cfRule type="cellIs" priority="9" dxfId="60" operator="equal">
      <formula>0</formula>
    </cfRule>
  </conditionalFormatting>
  <conditionalFormatting sqref="G11:G15">
    <cfRule type="cellIs" priority="7" dxfId="59" operator="lessThan">
      <formula>0</formula>
    </cfRule>
  </conditionalFormatting>
  <conditionalFormatting sqref="G16:G30">
    <cfRule type="cellIs" priority="6" dxfId="59" operator="lessThan">
      <formula>0</formula>
    </cfRule>
  </conditionalFormatting>
  <conditionalFormatting sqref="C11:G30">
    <cfRule type="cellIs" priority="5" dxfId="60" operator="equal">
      <formula>0</formula>
    </cfRule>
  </conditionalFormatting>
  <conditionalFormatting sqref="G11:G15">
    <cfRule type="cellIs" priority="4" dxfId="59" operator="lessThan">
      <formula>0</formula>
    </cfRule>
  </conditionalFormatting>
  <conditionalFormatting sqref="G16:G30">
    <cfRule type="cellIs" priority="3" dxfId="59" operator="lessThan">
      <formula>0</formula>
    </cfRule>
  </conditionalFormatting>
  <conditionalFormatting sqref="C11:G30">
    <cfRule type="cellIs" priority="2" dxfId="60" operator="equal">
      <formula>0</formula>
    </cfRule>
  </conditionalFormatting>
  <conditionalFormatting sqref="G37">
    <cfRule type="cellIs" priority="1" dxfId="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31" sqref="I3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6">
        <v>43515</v>
      </c>
    </row>
    <row r="2" spans="1:8" ht="14.25" customHeight="1">
      <c r="A2" s="94" t="s">
        <v>46</v>
      </c>
      <c r="B2" s="94"/>
      <c r="C2" s="94"/>
      <c r="D2" s="94"/>
      <c r="E2" s="94"/>
      <c r="F2" s="94"/>
      <c r="G2" s="94"/>
      <c r="H2" s="47"/>
    </row>
    <row r="3" spans="1:8" ht="14.25" customHeight="1">
      <c r="A3" s="95" t="s">
        <v>89</v>
      </c>
      <c r="B3" s="95"/>
      <c r="C3" s="95"/>
      <c r="D3" s="95"/>
      <c r="E3" s="95"/>
      <c r="F3" s="95"/>
      <c r="G3" s="95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96" t="s">
        <v>0</v>
      </c>
      <c r="B5" s="98" t="s">
        <v>1</v>
      </c>
      <c r="C5" s="100" t="s">
        <v>118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119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471</v>
      </c>
      <c r="D11" s="18">
        <v>0.24544033350703492</v>
      </c>
      <c r="E11" s="19">
        <v>386</v>
      </c>
      <c r="F11" s="20">
        <v>0.2255990648743425</v>
      </c>
      <c r="G11" s="21">
        <v>0.22020725388601026</v>
      </c>
    </row>
    <row r="12" spans="1:7" ht="14.25" customHeight="1">
      <c r="A12" s="56">
        <v>2</v>
      </c>
      <c r="B12" s="22" t="s">
        <v>32</v>
      </c>
      <c r="C12" s="23">
        <v>359</v>
      </c>
      <c r="D12" s="24">
        <v>0.18707660239708182</v>
      </c>
      <c r="E12" s="25">
        <v>331</v>
      </c>
      <c r="F12" s="26">
        <v>0.1934541203974284</v>
      </c>
      <c r="G12" s="27">
        <v>0.0845921450151057</v>
      </c>
    </row>
    <row r="13" spans="1:7" ht="14.25" customHeight="1">
      <c r="A13" s="56">
        <v>3</v>
      </c>
      <c r="B13" s="22" t="s">
        <v>33</v>
      </c>
      <c r="C13" s="23">
        <v>297</v>
      </c>
      <c r="D13" s="24">
        <v>0.15476810838978636</v>
      </c>
      <c r="E13" s="25">
        <v>251</v>
      </c>
      <c r="F13" s="26">
        <v>0.146697837521917</v>
      </c>
      <c r="G13" s="27">
        <v>0.1832669322709164</v>
      </c>
    </row>
    <row r="14" spans="1:7" ht="14.25" customHeight="1">
      <c r="A14" s="56">
        <v>4</v>
      </c>
      <c r="B14" s="22" t="s">
        <v>34</v>
      </c>
      <c r="C14" s="23">
        <v>144</v>
      </c>
      <c r="D14" s="24">
        <v>0.07503908285565399</v>
      </c>
      <c r="E14" s="25">
        <v>131</v>
      </c>
      <c r="F14" s="26">
        <v>0.07656341320864991</v>
      </c>
      <c r="G14" s="27">
        <v>0.0992366412213741</v>
      </c>
    </row>
    <row r="15" spans="1:7" ht="14.25" customHeight="1">
      <c r="A15" s="57">
        <v>5</v>
      </c>
      <c r="B15" s="28" t="s">
        <v>37</v>
      </c>
      <c r="C15" s="29">
        <v>68</v>
      </c>
      <c r="D15" s="83">
        <v>0.03543512245961438</v>
      </c>
      <c r="E15" s="49">
        <v>71</v>
      </c>
      <c r="F15" s="84">
        <v>0.04149620105201637</v>
      </c>
      <c r="G15" s="50">
        <v>-0.04225352112676062</v>
      </c>
    </row>
    <row r="16" spans="1:7" ht="14.25" customHeight="1">
      <c r="A16" s="55">
        <v>6</v>
      </c>
      <c r="B16" s="16" t="s">
        <v>36</v>
      </c>
      <c r="C16" s="17">
        <v>47</v>
      </c>
      <c r="D16" s="18">
        <v>0.024491922876498175</v>
      </c>
      <c r="E16" s="19">
        <v>61</v>
      </c>
      <c r="F16" s="20">
        <v>0.03565166569257744</v>
      </c>
      <c r="G16" s="21">
        <v>-0.2295081967213115</v>
      </c>
    </row>
    <row r="17" spans="1:7" ht="14.25" customHeight="1">
      <c r="A17" s="56"/>
      <c r="B17" s="22" t="s">
        <v>39</v>
      </c>
      <c r="C17" s="23">
        <v>47</v>
      </c>
      <c r="D17" s="24">
        <v>0.024491922876498175</v>
      </c>
      <c r="E17" s="25">
        <v>38</v>
      </c>
      <c r="F17" s="26">
        <v>0.022209234365867914</v>
      </c>
      <c r="G17" s="27">
        <v>0.23684210526315796</v>
      </c>
    </row>
    <row r="18" spans="1:7" ht="14.25" customHeight="1">
      <c r="A18" s="56">
        <v>8</v>
      </c>
      <c r="B18" s="22" t="s">
        <v>35</v>
      </c>
      <c r="C18" s="23">
        <v>46</v>
      </c>
      <c r="D18" s="24">
        <v>0.023970818134445022</v>
      </c>
      <c r="E18" s="25">
        <v>70</v>
      </c>
      <c r="F18" s="26">
        <v>0.040911747516072475</v>
      </c>
      <c r="G18" s="27">
        <v>-0.34285714285714286</v>
      </c>
    </row>
    <row r="19" spans="1:7" ht="14.25" customHeight="1">
      <c r="A19" s="56"/>
      <c r="B19" s="22" t="s">
        <v>94</v>
      </c>
      <c r="C19" s="23">
        <v>46</v>
      </c>
      <c r="D19" s="24">
        <v>0.023970818134445022</v>
      </c>
      <c r="E19" s="25">
        <v>25</v>
      </c>
      <c r="F19" s="26">
        <v>0.014611338398597311</v>
      </c>
      <c r="G19" s="27">
        <v>0.8400000000000001</v>
      </c>
    </row>
    <row r="20" spans="1:7" ht="14.25" customHeight="1">
      <c r="A20" s="57">
        <v>10</v>
      </c>
      <c r="B20" s="28" t="s">
        <v>38</v>
      </c>
      <c r="C20" s="29">
        <v>26</v>
      </c>
      <c r="D20" s="83">
        <v>0.01354872329338197</v>
      </c>
      <c r="E20" s="49">
        <v>33</v>
      </c>
      <c r="F20" s="84">
        <v>0.01928696668614845</v>
      </c>
      <c r="G20" s="50">
        <v>-0.21212121212121215</v>
      </c>
    </row>
    <row r="21" spans="1:7" ht="14.25" customHeight="1">
      <c r="A21" s="55"/>
      <c r="B21" s="16" t="s">
        <v>79</v>
      </c>
      <c r="C21" s="17">
        <v>26</v>
      </c>
      <c r="D21" s="18">
        <v>0.01354872329338197</v>
      </c>
      <c r="E21" s="19">
        <v>33</v>
      </c>
      <c r="F21" s="20">
        <v>0.01928696668614845</v>
      </c>
      <c r="G21" s="21">
        <v>-0.21212121212121215</v>
      </c>
    </row>
    <row r="22" spans="1:7" ht="14.25" customHeight="1">
      <c r="A22" s="56"/>
      <c r="B22" s="22" t="s">
        <v>40</v>
      </c>
      <c r="C22" s="23">
        <v>26</v>
      </c>
      <c r="D22" s="24">
        <v>0.01354872329338197</v>
      </c>
      <c r="E22" s="25">
        <v>24</v>
      </c>
      <c r="F22" s="26">
        <v>0.014026884862653419</v>
      </c>
      <c r="G22" s="27">
        <v>0.08333333333333326</v>
      </c>
    </row>
    <row r="23" spans="1:7" ht="14.25" customHeight="1">
      <c r="A23" s="56"/>
      <c r="B23" s="22" t="s">
        <v>120</v>
      </c>
      <c r="C23" s="23">
        <v>26</v>
      </c>
      <c r="D23" s="24">
        <v>0.01354872329338197</v>
      </c>
      <c r="E23" s="25">
        <v>6</v>
      </c>
      <c r="F23" s="26">
        <v>0.0035067212156633548</v>
      </c>
      <c r="G23" s="27">
        <v>3.333333333333333</v>
      </c>
    </row>
    <row r="24" spans="1:7" ht="14.25" customHeight="1">
      <c r="A24" s="56">
        <v>14</v>
      </c>
      <c r="B24" s="22" t="s">
        <v>42</v>
      </c>
      <c r="C24" s="23">
        <v>24</v>
      </c>
      <c r="D24" s="24">
        <v>0.012506513809275664</v>
      </c>
      <c r="E24" s="25">
        <v>28</v>
      </c>
      <c r="F24" s="26">
        <v>0.01636469900642899</v>
      </c>
      <c r="G24" s="27">
        <v>-0.1428571428571429</v>
      </c>
    </row>
    <row r="25" spans="1:7" ht="14.25" customHeight="1">
      <c r="A25" s="57">
        <v>15</v>
      </c>
      <c r="B25" s="28" t="s">
        <v>41</v>
      </c>
      <c r="C25" s="29">
        <v>21</v>
      </c>
      <c r="D25" s="83">
        <v>0.010943199583116207</v>
      </c>
      <c r="E25" s="49">
        <v>27</v>
      </c>
      <c r="F25" s="84">
        <v>0.015780245470485097</v>
      </c>
      <c r="G25" s="50">
        <v>-0.2222222222222222</v>
      </c>
    </row>
    <row r="26" spans="1:7" ht="14.25" customHeight="1">
      <c r="A26" s="55">
        <v>16</v>
      </c>
      <c r="B26" s="16" t="s">
        <v>121</v>
      </c>
      <c r="C26" s="17">
        <v>19</v>
      </c>
      <c r="D26" s="18">
        <v>0.009900990099009901</v>
      </c>
      <c r="E26" s="19">
        <v>4</v>
      </c>
      <c r="F26" s="20">
        <v>0.0023378141437755697</v>
      </c>
      <c r="G26" s="21">
        <v>3.75</v>
      </c>
    </row>
    <row r="27" spans="1:7" ht="14.25" customHeight="1">
      <c r="A27" s="56">
        <v>17</v>
      </c>
      <c r="B27" s="22" t="s">
        <v>83</v>
      </c>
      <c r="C27" s="23">
        <v>18</v>
      </c>
      <c r="D27" s="24">
        <v>0.009379885356956748</v>
      </c>
      <c r="E27" s="25">
        <v>28</v>
      </c>
      <c r="F27" s="26">
        <v>0.01636469900642899</v>
      </c>
      <c r="G27" s="27">
        <v>-0.3571428571428571</v>
      </c>
    </row>
    <row r="28" spans="1:7" ht="14.25" customHeight="1">
      <c r="A28" s="56">
        <v>18</v>
      </c>
      <c r="B28" s="22" t="s">
        <v>123</v>
      </c>
      <c r="C28" s="23">
        <v>16</v>
      </c>
      <c r="D28" s="24">
        <v>0.008337675872850442</v>
      </c>
      <c r="E28" s="25">
        <v>6</v>
      </c>
      <c r="F28" s="26">
        <v>0.0035067212156633548</v>
      </c>
      <c r="G28" s="27">
        <v>1.6666666666666665</v>
      </c>
    </row>
    <row r="29" spans="1:7" ht="14.25" customHeight="1">
      <c r="A29" s="56">
        <v>19</v>
      </c>
      <c r="B29" s="22" t="s">
        <v>113</v>
      </c>
      <c r="C29" s="23">
        <v>15</v>
      </c>
      <c r="D29" s="24">
        <v>0.007816571130797291</v>
      </c>
      <c r="E29" s="25">
        <v>15</v>
      </c>
      <c r="F29" s="26">
        <v>0.008766803039158387</v>
      </c>
      <c r="G29" s="27">
        <v>0</v>
      </c>
    </row>
    <row r="30" spans="1:7" ht="14.25" customHeight="1">
      <c r="A30" s="57">
        <v>20</v>
      </c>
      <c r="B30" s="28" t="s">
        <v>124</v>
      </c>
      <c r="C30" s="29">
        <v>14</v>
      </c>
      <c r="D30" s="83">
        <v>0.007295466388744137</v>
      </c>
      <c r="E30" s="49">
        <v>6</v>
      </c>
      <c r="F30" s="84">
        <v>0.0035067212156633548</v>
      </c>
      <c r="G30" s="50">
        <v>1.3333333333333335</v>
      </c>
    </row>
    <row r="31" spans="1:7" ht="14.25" customHeight="1">
      <c r="A31" s="63"/>
      <c r="B31" s="28" t="s">
        <v>12</v>
      </c>
      <c r="C31" s="29">
        <f>C32-SUM(C11:C30)</f>
        <v>163</v>
      </c>
      <c r="D31" s="88">
        <f>C31/C32</f>
        <v>0.08494007295466388</v>
      </c>
      <c r="E31" s="29">
        <f>E32-SUM(E11:E30)</f>
        <v>137</v>
      </c>
      <c r="F31" s="88">
        <f>E31/E32</f>
        <v>0.08007013442431327</v>
      </c>
      <c r="G31" s="37">
        <f>C31/E31-1</f>
        <v>0.1897810218978102</v>
      </c>
    </row>
    <row r="32" spans="1:7" ht="14.25" customHeight="1">
      <c r="A32" s="36"/>
      <c r="B32" s="30" t="s">
        <v>13</v>
      </c>
      <c r="C32" s="32">
        <v>1919</v>
      </c>
      <c r="D32" s="33">
        <v>1</v>
      </c>
      <c r="E32" s="34">
        <v>1711</v>
      </c>
      <c r="F32" s="35">
        <v>1.0000000000000004</v>
      </c>
      <c r="G32" s="59">
        <v>0.12156633547632967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1" dxfId="59" operator="lessThan">
      <formula>0</formula>
    </cfRule>
  </conditionalFormatting>
  <conditionalFormatting sqref="G11:G15">
    <cfRule type="cellIs" priority="4" dxfId="59" operator="lessThan">
      <formula>0</formula>
    </cfRule>
  </conditionalFormatting>
  <conditionalFormatting sqref="G16:G30">
    <cfRule type="cellIs" priority="3" dxfId="59" operator="lessThan">
      <formula>0</formula>
    </cfRule>
  </conditionalFormatting>
  <conditionalFormatting sqref="C11:G30">
    <cfRule type="cellIs" priority="2" dxfId="60" operator="equal">
      <formula>0</formula>
    </cfRule>
  </conditionalFormatting>
  <conditionalFormatting sqref="G32">
    <cfRule type="cellIs" priority="1" dxfId="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25" sqref="I25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6">
        <v>43515</v>
      </c>
    </row>
    <row r="2" spans="1:10" ht="14.25" customHeight="1">
      <c r="A2" s="94" t="s">
        <v>47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48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118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119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49</v>
      </c>
      <c r="C11" s="17">
        <v>639</v>
      </c>
      <c r="D11" s="18">
        <v>0.2597560975609756</v>
      </c>
      <c r="E11" s="19">
        <v>755</v>
      </c>
      <c r="F11" s="20">
        <v>0.2703186537773004</v>
      </c>
      <c r="G11" s="21">
        <v>-0.15364238410596032</v>
      </c>
    </row>
    <row r="12" spans="1:7" ht="14.25" customHeight="1">
      <c r="A12" s="56">
        <v>2</v>
      </c>
      <c r="B12" s="22" t="s">
        <v>112</v>
      </c>
      <c r="C12" s="23">
        <v>579</v>
      </c>
      <c r="D12" s="24">
        <v>0.23536585365853657</v>
      </c>
      <c r="E12" s="25">
        <v>732</v>
      </c>
      <c r="F12" s="26">
        <v>0.2620837808807734</v>
      </c>
      <c r="G12" s="27">
        <v>-0.2090163934426229</v>
      </c>
    </row>
    <row r="13" spans="1:7" ht="14.25" customHeight="1">
      <c r="A13" s="56">
        <v>3</v>
      </c>
      <c r="B13" s="22" t="s">
        <v>104</v>
      </c>
      <c r="C13" s="23">
        <v>210</v>
      </c>
      <c r="D13" s="24">
        <v>0.08536585365853659</v>
      </c>
      <c r="E13" s="25">
        <v>98</v>
      </c>
      <c r="F13" s="26">
        <v>0.03508771929824561</v>
      </c>
      <c r="G13" s="27">
        <v>1.1428571428571428</v>
      </c>
    </row>
    <row r="14" spans="1:7" ht="14.25" customHeight="1">
      <c r="A14" s="56">
        <v>4</v>
      </c>
      <c r="B14" s="22" t="s">
        <v>52</v>
      </c>
      <c r="C14" s="23">
        <v>185</v>
      </c>
      <c r="D14" s="24">
        <v>0.07520325203252033</v>
      </c>
      <c r="E14" s="25">
        <v>164</v>
      </c>
      <c r="F14" s="26">
        <v>0.058718224131757965</v>
      </c>
      <c r="G14" s="27">
        <v>0.12804878048780477</v>
      </c>
    </row>
    <row r="15" spans="1:7" ht="14.25" customHeight="1">
      <c r="A15" s="57">
        <v>5</v>
      </c>
      <c r="B15" s="28" t="s">
        <v>50</v>
      </c>
      <c r="C15" s="29">
        <v>140</v>
      </c>
      <c r="D15" s="83">
        <v>0.056910569105691054</v>
      </c>
      <c r="E15" s="49">
        <v>168</v>
      </c>
      <c r="F15" s="84">
        <v>0.06015037593984962</v>
      </c>
      <c r="G15" s="50">
        <v>-0.16666666666666663</v>
      </c>
    </row>
    <row r="16" spans="1:7" ht="14.25" customHeight="1">
      <c r="A16" s="55">
        <v>6</v>
      </c>
      <c r="B16" s="16" t="s">
        <v>38</v>
      </c>
      <c r="C16" s="17">
        <v>96</v>
      </c>
      <c r="D16" s="18">
        <v>0.03902439024390244</v>
      </c>
      <c r="E16" s="19">
        <v>186</v>
      </c>
      <c r="F16" s="20">
        <v>0.06659505907626208</v>
      </c>
      <c r="G16" s="21">
        <v>-0.4838709677419355</v>
      </c>
    </row>
    <row r="17" spans="1:7" ht="14.25" customHeight="1">
      <c r="A17" s="56">
        <v>7</v>
      </c>
      <c r="B17" s="22" t="s">
        <v>81</v>
      </c>
      <c r="C17" s="23">
        <v>60</v>
      </c>
      <c r="D17" s="24">
        <v>0.024390243902439025</v>
      </c>
      <c r="E17" s="25">
        <v>79</v>
      </c>
      <c r="F17" s="26">
        <v>0.02828499820981024</v>
      </c>
      <c r="G17" s="27">
        <v>-0.240506329113924</v>
      </c>
    </row>
    <row r="18" spans="1:7" ht="14.25" customHeight="1">
      <c r="A18" s="56">
        <v>8</v>
      </c>
      <c r="B18" s="22" t="s">
        <v>125</v>
      </c>
      <c r="C18" s="23">
        <v>40</v>
      </c>
      <c r="D18" s="24">
        <v>0.016260162601626018</v>
      </c>
      <c r="E18" s="25">
        <v>14</v>
      </c>
      <c r="F18" s="26">
        <v>0.005012531328320802</v>
      </c>
      <c r="G18" s="27">
        <v>1.8571428571428572</v>
      </c>
    </row>
    <row r="19" spans="1:11" ht="14.25" customHeight="1">
      <c r="A19" s="56">
        <v>9</v>
      </c>
      <c r="B19" s="22" t="s">
        <v>106</v>
      </c>
      <c r="C19" s="23">
        <v>39</v>
      </c>
      <c r="D19" s="24">
        <v>0.015853658536585366</v>
      </c>
      <c r="E19" s="25">
        <v>35</v>
      </c>
      <c r="F19" s="26">
        <v>0.012531328320802004</v>
      </c>
      <c r="G19" s="27">
        <v>0.11428571428571432</v>
      </c>
      <c r="K19" t="s">
        <v>80</v>
      </c>
    </row>
    <row r="20" spans="1:7" ht="14.25" customHeight="1">
      <c r="A20" s="57">
        <v>10</v>
      </c>
      <c r="B20" s="28" t="s">
        <v>51</v>
      </c>
      <c r="C20" s="29">
        <v>38</v>
      </c>
      <c r="D20" s="83">
        <v>0.015447154471544716</v>
      </c>
      <c r="E20" s="49">
        <v>66</v>
      </c>
      <c r="F20" s="84">
        <v>0.023630504833512353</v>
      </c>
      <c r="G20" s="50">
        <v>-0.4242424242424242</v>
      </c>
    </row>
    <row r="21" spans="1:7" ht="14.25" customHeight="1">
      <c r="A21" s="55">
        <v>11</v>
      </c>
      <c r="B21" s="16" t="s">
        <v>105</v>
      </c>
      <c r="C21" s="17">
        <v>37</v>
      </c>
      <c r="D21" s="18">
        <v>0.015040650406504066</v>
      </c>
      <c r="E21" s="19">
        <v>52</v>
      </c>
      <c r="F21" s="20">
        <v>0.01861797350519155</v>
      </c>
      <c r="G21" s="21">
        <v>-0.28846153846153844</v>
      </c>
    </row>
    <row r="22" spans="1:7" ht="14.25" customHeight="1">
      <c r="A22" s="56">
        <v>12</v>
      </c>
      <c r="B22" s="22" t="s">
        <v>102</v>
      </c>
      <c r="C22" s="23">
        <v>31</v>
      </c>
      <c r="D22" s="24">
        <v>0.012601626016260163</v>
      </c>
      <c r="E22" s="25">
        <v>29</v>
      </c>
      <c r="F22" s="26">
        <v>0.010383100608664519</v>
      </c>
      <c r="G22" s="27">
        <v>0.06896551724137923</v>
      </c>
    </row>
    <row r="23" spans="1:7" ht="14.25" customHeight="1">
      <c r="A23" s="56"/>
      <c r="B23" s="22" t="s">
        <v>107</v>
      </c>
      <c r="C23" s="23">
        <v>31</v>
      </c>
      <c r="D23" s="24">
        <v>0.012601626016260163</v>
      </c>
      <c r="E23" s="25">
        <v>27</v>
      </c>
      <c r="F23" s="26">
        <v>0.00966702470461869</v>
      </c>
      <c r="G23" s="27">
        <v>0.14814814814814814</v>
      </c>
    </row>
    <row r="24" spans="1:7" ht="14.25" customHeight="1">
      <c r="A24" s="56">
        <v>14</v>
      </c>
      <c r="B24" s="22" t="s">
        <v>103</v>
      </c>
      <c r="C24" s="23">
        <v>26</v>
      </c>
      <c r="D24" s="24">
        <v>0.01056910569105691</v>
      </c>
      <c r="E24" s="25">
        <v>29</v>
      </c>
      <c r="F24" s="26">
        <v>0.010383100608664519</v>
      </c>
      <c r="G24" s="27">
        <v>-0.10344827586206895</v>
      </c>
    </row>
    <row r="25" spans="1:7" ht="14.25" customHeight="1">
      <c r="A25" s="57">
        <v>15</v>
      </c>
      <c r="B25" s="28" t="s">
        <v>111</v>
      </c>
      <c r="C25" s="29">
        <v>24</v>
      </c>
      <c r="D25" s="83">
        <v>0.00975609756097561</v>
      </c>
      <c r="E25" s="49">
        <v>29</v>
      </c>
      <c r="F25" s="84">
        <v>0.010383100608664519</v>
      </c>
      <c r="G25" s="50">
        <v>-0.1724137931034483</v>
      </c>
    </row>
    <row r="26" spans="1:7" ht="14.25" customHeight="1">
      <c r="A26" s="55">
        <v>16</v>
      </c>
      <c r="B26" s="16" t="s">
        <v>109</v>
      </c>
      <c r="C26" s="17">
        <v>23</v>
      </c>
      <c r="D26" s="18">
        <v>0.00934959349593496</v>
      </c>
      <c r="E26" s="19">
        <v>21</v>
      </c>
      <c r="F26" s="20">
        <v>0.007518796992481203</v>
      </c>
      <c r="G26" s="21">
        <v>0.09523809523809534</v>
      </c>
    </row>
    <row r="27" spans="1:7" ht="14.25" customHeight="1">
      <c r="A27" s="56">
        <v>17</v>
      </c>
      <c r="B27" s="22" t="s">
        <v>96</v>
      </c>
      <c r="C27" s="23">
        <v>20</v>
      </c>
      <c r="D27" s="24">
        <v>0.008130081300813009</v>
      </c>
      <c r="E27" s="25">
        <v>15</v>
      </c>
      <c r="F27" s="26">
        <v>0.0053705692803437165</v>
      </c>
      <c r="G27" s="27">
        <v>0.33333333333333326</v>
      </c>
    </row>
    <row r="28" spans="1:7" ht="14.25" customHeight="1">
      <c r="A28" s="56">
        <v>18</v>
      </c>
      <c r="B28" s="22" t="s">
        <v>108</v>
      </c>
      <c r="C28" s="23">
        <v>17</v>
      </c>
      <c r="D28" s="24">
        <v>0.006910569105691057</v>
      </c>
      <c r="E28" s="25">
        <v>21</v>
      </c>
      <c r="F28" s="26">
        <v>0.007518796992481203</v>
      </c>
      <c r="G28" s="27">
        <v>-0.19047619047619047</v>
      </c>
    </row>
    <row r="29" spans="1:7" ht="14.25" customHeight="1">
      <c r="A29" s="56">
        <v>19</v>
      </c>
      <c r="B29" s="22" t="s">
        <v>110</v>
      </c>
      <c r="C29" s="23">
        <v>16</v>
      </c>
      <c r="D29" s="24">
        <v>0.0065040650406504065</v>
      </c>
      <c r="E29" s="25">
        <v>17</v>
      </c>
      <c r="F29" s="26">
        <v>0.006086645184389545</v>
      </c>
      <c r="G29" s="27">
        <v>-0.05882352941176472</v>
      </c>
    </row>
    <row r="30" spans="1:7" ht="14.25" customHeight="1">
      <c r="A30" s="57"/>
      <c r="B30" s="28" t="s">
        <v>126</v>
      </c>
      <c r="C30" s="29">
        <v>16</v>
      </c>
      <c r="D30" s="83">
        <v>0.0065040650406504065</v>
      </c>
      <c r="E30" s="49">
        <v>17</v>
      </c>
      <c r="F30" s="84">
        <v>0.006086645184389545</v>
      </c>
      <c r="G30" s="50">
        <v>-0.05882352941176472</v>
      </c>
    </row>
    <row r="31" spans="1:7" ht="14.25" customHeight="1">
      <c r="A31" s="63"/>
      <c r="B31" s="28" t="s">
        <v>12</v>
      </c>
      <c r="C31" s="29">
        <f>C32-SUM(C11:C30)</f>
        <v>193</v>
      </c>
      <c r="D31" s="88">
        <f>C31/C32</f>
        <v>0.07845528455284553</v>
      </c>
      <c r="E31" s="29">
        <f>E32-SUM(E11:E30)</f>
        <v>239</v>
      </c>
      <c r="F31" s="88">
        <f>E31/E32</f>
        <v>0.08557107053347655</v>
      </c>
      <c r="G31" s="37">
        <f>C31/E31-1</f>
        <v>-0.19246861924686187</v>
      </c>
    </row>
    <row r="32" spans="1:7" ht="14.25" customHeight="1">
      <c r="A32" s="36"/>
      <c r="B32" s="30" t="s">
        <v>13</v>
      </c>
      <c r="C32" s="32">
        <v>2460</v>
      </c>
      <c r="D32" s="33">
        <v>1</v>
      </c>
      <c r="E32" s="34">
        <v>2793</v>
      </c>
      <c r="F32" s="35">
        <v>1</v>
      </c>
      <c r="G32" s="59">
        <v>-0.11922663802363054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59" operator="lessThan">
      <formula>0</formula>
    </cfRule>
  </conditionalFormatting>
  <conditionalFormatting sqref="G11:G15">
    <cfRule type="cellIs" priority="4" dxfId="59" operator="lessThan">
      <formula>0</formula>
    </cfRule>
  </conditionalFormatting>
  <conditionalFormatting sqref="G16:G30">
    <cfRule type="cellIs" priority="3" dxfId="59" operator="lessThan">
      <formula>0</formula>
    </cfRule>
  </conditionalFormatting>
  <conditionalFormatting sqref="C11:G30">
    <cfRule type="cellIs" priority="2" dxfId="60" operator="equal">
      <formula>0</formula>
    </cfRule>
  </conditionalFormatting>
  <conditionalFormatting sqref="G32">
    <cfRule type="cellIs" priority="1" dxfId="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9">
      <selection activeCell="K68" sqref="K6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6">
        <v>43515</v>
      </c>
    </row>
    <row r="2" spans="1:9" ht="14.25" customHeight="1">
      <c r="A2" s="94" t="s">
        <v>53</v>
      </c>
      <c r="B2" s="94"/>
      <c r="C2" s="94"/>
      <c r="D2" s="94"/>
      <c r="E2" s="94"/>
      <c r="F2" s="94"/>
      <c r="G2" s="94"/>
      <c r="H2" s="47"/>
      <c r="I2" s="47"/>
    </row>
    <row r="3" spans="1:9" ht="14.25" customHeight="1">
      <c r="A3" s="95" t="s">
        <v>54</v>
      </c>
      <c r="B3" s="95"/>
      <c r="C3" s="95"/>
      <c r="D3" s="95"/>
      <c r="E3" s="95"/>
      <c r="F3" s="95"/>
      <c r="G3" s="95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96" t="s">
        <v>0</v>
      </c>
      <c r="B5" s="98" t="s">
        <v>1</v>
      </c>
      <c r="C5" s="100" t="s">
        <v>118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119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55</v>
      </c>
      <c r="C11" s="17">
        <v>137</v>
      </c>
      <c r="D11" s="18">
        <v>0.41389728096676737</v>
      </c>
      <c r="E11" s="19">
        <v>153</v>
      </c>
      <c r="F11" s="20">
        <v>0.4358974358974359</v>
      </c>
      <c r="G11" s="21">
        <v>-0.10457516339869277</v>
      </c>
    </row>
    <row r="12" spans="1:7" ht="14.25" customHeight="1">
      <c r="A12" s="56">
        <v>2</v>
      </c>
      <c r="B12" s="22" t="s">
        <v>56</v>
      </c>
      <c r="C12" s="23">
        <v>45</v>
      </c>
      <c r="D12" s="24">
        <v>0.13595166163141995</v>
      </c>
      <c r="E12" s="25">
        <v>48</v>
      </c>
      <c r="F12" s="26">
        <v>0.13675213675213677</v>
      </c>
      <c r="G12" s="27">
        <v>-0.0625</v>
      </c>
    </row>
    <row r="13" spans="1:7" ht="14.25" customHeight="1">
      <c r="A13" s="56">
        <v>3</v>
      </c>
      <c r="B13" s="22" t="s">
        <v>33</v>
      </c>
      <c r="C13" s="23">
        <v>21</v>
      </c>
      <c r="D13" s="24">
        <v>0.0634441087613293</v>
      </c>
      <c r="E13" s="25">
        <v>18</v>
      </c>
      <c r="F13" s="26">
        <v>0.05128205128205128</v>
      </c>
      <c r="G13" s="27">
        <v>0.16666666666666674</v>
      </c>
    </row>
    <row r="14" spans="1:7" ht="14.25" customHeight="1">
      <c r="A14" s="56">
        <v>4</v>
      </c>
      <c r="B14" s="22" t="s">
        <v>97</v>
      </c>
      <c r="C14" s="23">
        <v>18</v>
      </c>
      <c r="D14" s="24">
        <v>0.054380664652567974</v>
      </c>
      <c r="E14" s="25">
        <v>3</v>
      </c>
      <c r="F14" s="26">
        <v>0.008547008547008548</v>
      </c>
      <c r="G14" s="27">
        <v>5</v>
      </c>
    </row>
    <row r="15" spans="1:7" ht="14.25" customHeight="1">
      <c r="A15" s="57">
        <v>5</v>
      </c>
      <c r="B15" s="28" t="s">
        <v>92</v>
      </c>
      <c r="C15" s="29">
        <v>17</v>
      </c>
      <c r="D15" s="83">
        <v>0.0513595166163142</v>
      </c>
      <c r="E15" s="49">
        <v>4</v>
      </c>
      <c r="F15" s="84">
        <v>0.011396011396011397</v>
      </c>
      <c r="G15" s="50">
        <v>3.25</v>
      </c>
    </row>
    <row r="16" spans="1:7" ht="14.25" customHeight="1">
      <c r="A16" s="55"/>
      <c r="B16" s="16" t="s">
        <v>38</v>
      </c>
      <c r="C16" s="17">
        <v>17</v>
      </c>
      <c r="D16" s="18">
        <v>0.0513595166163142</v>
      </c>
      <c r="E16" s="19">
        <v>16</v>
      </c>
      <c r="F16" s="20">
        <v>0.045584045584045586</v>
      </c>
      <c r="G16" s="21">
        <v>0.0625</v>
      </c>
    </row>
    <row r="17" spans="1:7" ht="14.25" customHeight="1">
      <c r="A17" s="56">
        <v>7</v>
      </c>
      <c r="B17" s="22" t="s">
        <v>57</v>
      </c>
      <c r="C17" s="23">
        <v>14</v>
      </c>
      <c r="D17" s="24">
        <v>0.04229607250755287</v>
      </c>
      <c r="E17" s="25">
        <v>25</v>
      </c>
      <c r="F17" s="26">
        <v>0.07122507122507123</v>
      </c>
      <c r="G17" s="27">
        <v>-0.43999999999999995</v>
      </c>
    </row>
    <row r="18" spans="1:7" ht="14.25" customHeight="1">
      <c r="A18" s="56">
        <v>8</v>
      </c>
      <c r="B18" s="22" t="s">
        <v>58</v>
      </c>
      <c r="C18" s="23">
        <v>13</v>
      </c>
      <c r="D18" s="24">
        <v>0.03927492447129909</v>
      </c>
      <c r="E18" s="25">
        <v>5</v>
      </c>
      <c r="F18" s="26">
        <v>0.014245014245014245</v>
      </c>
      <c r="G18" s="27">
        <v>1.6</v>
      </c>
    </row>
    <row r="19" spans="1:7" ht="14.25" customHeight="1">
      <c r="A19" s="56">
        <v>9</v>
      </c>
      <c r="B19" s="22" t="s">
        <v>59</v>
      </c>
      <c r="C19" s="23">
        <v>6</v>
      </c>
      <c r="D19" s="24">
        <v>0.01812688821752266</v>
      </c>
      <c r="E19" s="25">
        <v>6</v>
      </c>
      <c r="F19" s="26">
        <v>0.017094017094017096</v>
      </c>
      <c r="G19" s="27">
        <v>0</v>
      </c>
    </row>
    <row r="20" spans="1:7" ht="14.25" customHeight="1">
      <c r="A20" s="57">
        <v>10</v>
      </c>
      <c r="B20" s="28" t="s">
        <v>127</v>
      </c>
      <c r="C20" s="29">
        <v>5</v>
      </c>
      <c r="D20" s="83">
        <v>0.015105740181268883</v>
      </c>
      <c r="E20" s="49">
        <v>0</v>
      </c>
      <c r="F20" s="84">
        <v>0</v>
      </c>
      <c r="G20" s="50"/>
    </row>
    <row r="21" spans="1:7" ht="14.25" customHeight="1">
      <c r="A21" s="55"/>
      <c r="B21" s="16" t="s">
        <v>77</v>
      </c>
      <c r="C21" s="17">
        <v>5</v>
      </c>
      <c r="D21" s="18">
        <v>0.015105740181268883</v>
      </c>
      <c r="E21" s="19">
        <v>6</v>
      </c>
      <c r="F21" s="20">
        <v>0.017094017094017096</v>
      </c>
      <c r="G21" s="21">
        <v>-0.16666666666666663</v>
      </c>
    </row>
    <row r="22" spans="1:7" ht="14.25" customHeight="1">
      <c r="A22" s="56">
        <v>12</v>
      </c>
      <c r="B22" s="22" t="s">
        <v>98</v>
      </c>
      <c r="C22" s="23">
        <v>4</v>
      </c>
      <c r="D22" s="24">
        <v>0.012084592145015106</v>
      </c>
      <c r="E22" s="25">
        <v>3</v>
      </c>
      <c r="F22" s="26">
        <v>0.008547008547008548</v>
      </c>
      <c r="G22" s="27">
        <v>0.33333333333333326</v>
      </c>
    </row>
    <row r="23" spans="1:7" ht="14.25" customHeight="1">
      <c r="A23" s="56"/>
      <c r="B23" s="22" t="s">
        <v>128</v>
      </c>
      <c r="C23" s="23">
        <v>4</v>
      </c>
      <c r="D23" s="24">
        <v>0.012084592145015106</v>
      </c>
      <c r="E23" s="25">
        <v>6</v>
      </c>
      <c r="F23" s="26">
        <v>0.017094017094017096</v>
      </c>
      <c r="G23" s="27">
        <v>-0.33333333333333337</v>
      </c>
    </row>
    <row r="24" spans="1:7" ht="14.25" customHeight="1">
      <c r="A24" s="56">
        <v>14</v>
      </c>
      <c r="B24" s="22" t="s">
        <v>129</v>
      </c>
      <c r="C24" s="23">
        <v>3</v>
      </c>
      <c r="D24" s="24">
        <v>0.00906344410876133</v>
      </c>
      <c r="E24" s="25">
        <v>0</v>
      </c>
      <c r="F24" s="26">
        <v>0</v>
      </c>
      <c r="G24" s="27"/>
    </row>
    <row r="25" spans="1:7" ht="14.25" customHeight="1">
      <c r="A25" s="57"/>
      <c r="B25" s="28" t="s">
        <v>130</v>
      </c>
      <c r="C25" s="29">
        <v>3</v>
      </c>
      <c r="D25" s="83">
        <v>0.00906344410876133</v>
      </c>
      <c r="E25" s="49">
        <v>0</v>
      </c>
      <c r="F25" s="84">
        <v>0</v>
      </c>
      <c r="G25" s="50"/>
    </row>
    <row r="26" spans="1:7" ht="14.25" customHeight="1">
      <c r="A26" s="38"/>
      <c r="B26" s="28" t="s">
        <v>12</v>
      </c>
      <c r="C26" s="29">
        <f>C27-SUM(C11:C25)</f>
        <v>19</v>
      </c>
      <c r="D26" s="88">
        <f>C26/C27</f>
        <v>0.05740181268882175</v>
      </c>
      <c r="E26" s="29">
        <f>E27-SUM(E11:E25)</f>
        <v>58</v>
      </c>
      <c r="F26" s="88">
        <f>E26/E27</f>
        <v>0.16524216524216523</v>
      </c>
      <c r="G26" s="37">
        <f>C26/E26-1</f>
        <v>-0.6724137931034483</v>
      </c>
    </row>
    <row r="27" spans="1:7" ht="15">
      <c r="A27" s="36"/>
      <c r="B27" s="30" t="s">
        <v>13</v>
      </c>
      <c r="C27" s="32">
        <v>331</v>
      </c>
      <c r="D27" s="33">
        <v>1</v>
      </c>
      <c r="E27" s="34">
        <v>351</v>
      </c>
      <c r="F27" s="35">
        <v>0.9999999999999996</v>
      </c>
      <c r="G27" s="59">
        <v>-0.056980056980056926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4" t="s">
        <v>61</v>
      </c>
      <c r="B50" s="94"/>
      <c r="C50" s="94"/>
      <c r="D50" s="94"/>
      <c r="E50" s="94"/>
      <c r="F50" s="94"/>
      <c r="G50" s="94"/>
    </row>
    <row r="51" spans="1:7" ht="15">
      <c r="A51" s="95" t="s">
        <v>62</v>
      </c>
      <c r="B51" s="95"/>
      <c r="C51" s="95"/>
      <c r="D51" s="95"/>
      <c r="E51" s="95"/>
      <c r="F51" s="95"/>
      <c r="G51" s="95"/>
    </row>
    <row r="52" spans="1:7" ht="15" customHeight="1">
      <c r="A52" s="85"/>
      <c r="B52" s="85"/>
      <c r="C52" s="85"/>
      <c r="D52" s="85"/>
      <c r="E52" s="85"/>
      <c r="F52" s="85"/>
      <c r="G52" s="14" t="s">
        <v>14</v>
      </c>
    </row>
    <row r="53" spans="1:7" ht="14.25" customHeight="1">
      <c r="A53" s="96" t="s">
        <v>0</v>
      </c>
      <c r="B53" s="98" t="s">
        <v>1</v>
      </c>
      <c r="C53" s="100" t="s">
        <v>118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119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2019</v>
      </c>
      <c r="D55" s="107"/>
      <c r="E55" s="110">
        <v>2018</v>
      </c>
      <c r="F55" s="107"/>
      <c r="G55" s="112" t="s">
        <v>5</v>
      </c>
    </row>
    <row r="56" spans="1:7" ht="15" customHeight="1">
      <c r="A56" s="113" t="s">
        <v>6</v>
      </c>
      <c r="B56" s="113" t="s">
        <v>7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40" t="s">
        <v>8</v>
      </c>
      <c r="D57" s="70" t="s">
        <v>2</v>
      </c>
      <c r="E57" s="90" t="s">
        <v>8</v>
      </c>
      <c r="F57" s="70" t="s">
        <v>2</v>
      </c>
      <c r="G57" s="115" t="s">
        <v>9</v>
      </c>
    </row>
    <row r="58" spans="1:7" ht="15" customHeight="1">
      <c r="A58" s="114"/>
      <c r="B58" s="114"/>
      <c r="C58" s="39" t="s">
        <v>10</v>
      </c>
      <c r="D58" s="89" t="s">
        <v>11</v>
      </c>
      <c r="E58" s="15" t="s">
        <v>10</v>
      </c>
      <c r="F58" s="89" t="s">
        <v>11</v>
      </c>
      <c r="G58" s="116"/>
    </row>
    <row r="59" spans="1:7" ht="15">
      <c r="A59" s="55">
        <v>1</v>
      </c>
      <c r="B59" s="16" t="s">
        <v>67</v>
      </c>
      <c r="C59" s="71">
        <v>74</v>
      </c>
      <c r="D59" s="18">
        <v>0.19786096256684493</v>
      </c>
      <c r="E59" s="71">
        <v>43</v>
      </c>
      <c r="F59" s="20">
        <v>0.12573099415204678</v>
      </c>
      <c r="G59" s="21">
        <v>0.7209302325581395</v>
      </c>
    </row>
    <row r="60" spans="1:7" ht="15">
      <c r="A60" s="56">
        <v>2</v>
      </c>
      <c r="B60" s="22" t="s">
        <v>60</v>
      </c>
      <c r="C60" s="72">
        <v>47</v>
      </c>
      <c r="D60" s="24">
        <v>0.12566844919786097</v>
      </c>
      <c r="E60" s="72">
        <v>23</v>
      </c>
      <c r="F60" s="26">
        <v>0.06725146198830409</v>
      </c>
      <c r="G60" s="27">
        <v>1.0434782608695654</v>
      </c>
    </row>
    <row r="61" spans="1:7" ht="15">
      <c r="A61" s="56">
        <v>3</v>
      </c>
      <c r="B61" s="22" t="s">
        <v>71</v>
      </c>
      <c r="C61" s="72">
        <v>44</v>
      </c>
      <c r="D61" s="24">
        <v>0.11764705882352941</v>
      </c>
      <c r="E61" s="72">
        <v>61</v>
      </c>
      <c r="F61" s="26">
        <v>0.1783625730994152</v>
      </c>
      <c r="G61" s="27">
        <v>-0.2786885245901639</v>
      </c>
    </row>
    <row r="62" spans="1:7" ht="15">
      <c r="A62" s="56">
        <v>4</v>
      </c>
      <c r="B62" s="22" t="s">
        <v>65</v>
      </c>
      <c r="C62" s="72">
        <v>36</v>
      </c>
      <c r="D62" s="24">
        <v>0.0962566844919786</v>
      </c>
      <c r="E62" s="72">
        <v>73</v>
      </c>
      <c r="F62" s="26">
        <v>0.2134502923976608</v>
      </c>
      <c r="G62" s="27">
        <v>-0.5068493150684932</v>
      </c>
    </row>
    <row r="63" spans="1:7" ht="15">
      <c r="A63" s="57"/>
      <c r="B63" s="28" t="s">
        <v>69</v>
      </c>
      <c r="C63" s="73">
        <v>36</v>
      </c>
      <c r="D63" s="83">
        <v>0.0962566844919786</v>
      </c>
      <c r="E63" s="73">
        <v>19</v>
      </c>
      <c r="F63" s="84">
        <v>0.05555555555555555</v>
      </c>
      <c r="G63" s="50">
        <v>0.894736842105263</v>
      </c>
    </row>
    <row r="64" spans="1:7" ht="15">
      <c r="A64" s="55">
        <v>6</v>
      </c>
      <c r="B64" s="16" t="s">
        <v>66</v>
      </c>
      <c r="C64" s="71">
        <v>34</v>
      </c>
      <c r="D64" s="18">
        <v>0.09090909090909091</v>
      </c>
      <c r="E64" s="71">
        <v>36</v>
      </c>
      <c r="F64" s="20">
        <v>0.10526315789473684</v>
      </c>
      <c r="G64" s="21">
        <v>-0.05555555555555558</v>
      </c>
    </row>
    <row r="65" spans="1:7" ht="15">
      <c r="A65" s="56">
        <v>7</v>
      </c>
      <c r="B65" s="22" t="s">
        <v>99</v>
      </c>
      <c r="C65" s="72">
        <v>19</v>
      </c>
      <c r="D65" s="24">
        <v>0.05080213903743316</v>
      </c>
      <c r="E65" s="72">
        <v>3</v>
      </c>
      <c r="F65" s="26">
        <v>0.008771929824561403</v>
      </c>
      <c r="G65" s="27">
        <v>5.333333333333333</v>
      </c>
    </row>
    <row r="66" spans="1:7" ht="15">
      <c r="A66" s="56">
        <v>8</v>
      </c>
      <c r="B66" s="22" t="s">
        <v>72</v>
      </c>
      <c r="C66" s="72">
        <v>13</v>
      </c>
      <c r="D66" s="24">
        <v>0.034759358288770054</v>
      </c>
      <c r="E66" s="72">
        <v>3</v>
      </c>
      <c r="F66" s="26">
        <v>0.008771929824561403</v>
      </c>
      <c r="G66" s="27">
        <v>3.333333333333333</v>
      </c>
    </row>
    <row r="67" spans="1:7" ht="15">
      <c r="A67" s="56">
        <v>9</v>
      </c>
      <c r="B67" s="22" t="s">
        <v>90</v>
      </c>
      <c r="C67" s="72">
        <v>12</v>
      </c>
      <c r="D67" s="24">
        <v>0.03208556149732621</v>
      </c>
      <c r="E67" s="72">
        <v>8</v>
      </c>
      <c r="F67" s="26">
        <v>0.023391812865497075</v>
      </c>
      <c r="G67" s="27">
        <v>0.5</v>
      </c>
    </row>
    <row r="68" spans="1:7" ht="15">
      <c r="A68" s="57"/>
      <c r="B68" s="28" t="s">
        <v>73</v>
      </c>
      <c r="C68" s="73">
        <v>12</v>
      </c>
      <c r="D68" s="83">
        <v>0.03208556149732621</v>
      </c>
      <c r="E68" s="73">
        <v>15</v>
      </c>
      <c r="F68" s="84">
        <v>0.043859649122807015</v>
      </c>
      <c r="G68" s="50">
        <v>-0.19999999999999996</v>
      </c>
    </row>
    <row r="69" spans="1:7" ht="15">
      <c r="A69" s="55">
        <v>11</v>
      </c>
      <c r="B69" s="16" t="s">
        <v>68</v>
      </c>
      <c r="C69" s="71">
        <v>11</v>
      </c>
      <c r="D69" s="18">
        <v>0.029411764705882353</v>
      </c>
      <c r="E69" s="71">
        <v>25</v>
      </c>
      <c r="F69" s="20">
        <v>0.07309941520467836</v>
      </c>
      <c r="G69" s="21">
        <v>-0.56</v>
      </c>
    </row>
    <row r="70" spans="1:7" ht="15">
      <c r="A70" s="56">
        <v>12</v>
      </c>
      <c r="B70" s="22" t="s">
        <v>70</v>
      </c>
      <c r="C70" s="72">
        <v>9</v>
      </c>
      <c r="D70" s="24">
        <v>0.02406417112299465</v>
      </c>
      <c r="E70" s="72">
        <v>3</v>
      </c>
      <c r="F70" s="26">
        <v>0.008771929824561403</v>
      </c>
      <c r="G70" s="27">
        <v>2</v>
      </c>
    </row>
    <row r="71" spans="1:7" ht="15">
      <c r="A71" s="56">
        <v>13</v>
      </c>
      <c r="B71" s="22" t="s">
        <v>131</v>
      </c>
      <c r="C71" s="72">
        <v>6</v>
      </c>
      <c r="D71" s="24">
        <v>0.016042780748663103</v>
      </c>
      <c r="E71" s="72">
        <v>1</v>
      </c>
      <c r="F71" s="26">
        <v>0.0029239766081871343</v>
      </c>
      <c r="G71" s="27">
        <v>5</v>
      </c>
    </row>
    <row r="72" spans="1:7" ht="15">
      <c r="A72" s="56">
        <v>14</v>
      </c>
      <c r="B72" s="22" t="s">
        <v>82</v>
      </c>
      <c r="C72" s="72">
        <v>5</v>
      </c>
      <c r="D72" s="24">
        <v>0.013368983957219251</v>
      </c>
      <c r="E72" s="72">
        <v>10</v>
      </c>
      <c r="F72" s="26">
        <v>0.029239766081871343</v>
      </c>
      <c r="G72" s="27">
        <v>-0.5</v>
      </c>
    </row>
    <row r="73" spans="1:7" ht="15">
      <c r="A73" s="57">
        <v>15</v>
      </c>
      <c r="B73" s="28" t="s">
        <v>95</v>
      </c>
      <c r="C73" s="73">
        <v>3</v>
      </c>
      <c r="D73" s="83">
        <v>0.008021390374331552</v>
      </c>
      <c r="E73" s="73">
        <v>4</v>
      </c>
      <c r="F73" s="84">
        <v>0.011695906432748537</v>
      </c>
      <c r="G73" s="50">
        <v>-0.25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13</v>
      </c>
      <c r="D75" s="87">
        <f>C75/C76</f>
        <v>0.034759358288770054</v>
      </c>
      <c r="E75" s="81">
        <f>E76-SUM(E59:E74)</f>
        <v>15</v>
      </c>
      <c r="F75" s="87">
        <f>E75/E76</f>
        <v>0.043859649122807015</v>
      </c>
      <c r="G75" s="69">
        <f>C75/E75-1</f>
        <v>-0.1333333333333333</v>
      </c>
    </row>
    <row r="76" spans="1:7" ht="15">
      <c r="A76" s="36"/>
      <c r="B76" s="30" t="s">
        <v>13</v>
      </c>
      <c r="C76" s="74">
        <v>374</v>
      </c>
      <c r="D76" s="33">
        <v>1</v>
      </c>
      <c r="E76" s="74">
        <v>342</v>
      </c>
      <c r="F76" s="35">
        <v>1</v>
      </c>
      <c r="G76" s="59">
        <v>0.0935672514619883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12" dxfId="59" operator="lessThan">
      <formula>0</formula>
    </cfRule>
  </conditionalFormatting>
  <conditionalFormatting sqref="C74:G74">
    <cfRule type="cellIs" priority="11" dxfId="60" operator="equal">
      <formula>0</formula>
    </cfRule>
  </conditionalFormatting>
  <conditionalFormatting sqref="G11:G15">
    <cfRule type="cellIs" priority="10" dxfId="59" operator="lessThan">
      <formula>0</formula>
    </cfRule>
  </conditionalFormatting>
  <conditionalFormatting sqref="G16:G25">
    <cfRule type="cellIs" priority="9" dxfId="59" operator="lessThan">
      <formula>0</formula>
    </cfRule>
  </conditionalFormatting>
  <conditionalFormatting sqref="C11:G25">
    <cfRule type="cellIs" priority="8" dxfId="60" operator="equal">
      <formula>0</formula>
    </cfRule>
  </conditionalFormatting>
  <conditionalFormatting sqref="G27">
    <cfRule type="cellIs" priority="7" dxfId="59" operator="lessThan">
      <formula>0</formula>
    </cfRule>
  </conditionalFormatting>
  <conditionalFormatting sqref="G59:G63">
    <cfRule type="cellIs" priority="6" dxfId="59" operator="lessThan">
      <formula>0</formula>
    </cfRule>
  </conditionalFormatting>
  <conditionalFormatting sqref="G64:G73">
    <cfRule type="cellIs" priority="5" dxfId="59" operator="lessThan">
      <formula>0</formula>
    </cfRule>
  </conditionalFormatting>
  <conditionalFormatting sqref="D59:D73 F59:G73">
    <cfRule type="cellIs" priority="4" dxfId="60" operator="equal">
      <formula>0</formula>
    </cfRule>
  </conditionalFormatting>
  <conditionalFormatting sqref="C59:C73">
    <cfRule type="cellIs" priority="3" dxfId="60" operator="equal">
      <formula>0</formula>
    </cfRule>
  </conditionalFormatting>
  <conditionalFormatting sqref="E59:E73">
    <cfRule type="cellIs" priority="2" dxfId="60" operator="equal">
      <formula>0</formula>
    </cfRule>
  </conditionalFormatting>
  <conditionalFormatting sqref="G76">
    <cfRule type="cellIs" priority="1" dxfId="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2019-02-18T13:36:10Z</dcterms:modified>
  <cp:category/>
  <cp:version/>
  <cp:contentType/>
  <cp:contentStatus/>
</cp:coreProperties>
</file>