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025" activeTab="0"/>
  </bookViews>
  <sheets>
    <sheet name="Tabele zbiorcze i wykresy" sheetId="1" r:id="rId1"/>
    <sheet name="Samochody osobowe" sheetId="2" r:id="rId2"/>
    <sheet name="Samochody osobowe REGON" sheetId="3" r:id="rId3"/>
    <sheet name="Samochody osobowe INDYW" sheetId="4" r:id="rId4"/>
    <sheet name="Samochody dostawcze" sheetId="5" r:id="rId5"/>
    <sheet name="Samochody osobowe i dostawcze" sheetId="6" r:id="rId6"/>
  </sheets>
  <definedNames>
    <definedName name="_xlfn.IFERROR" hidden="1">#NAME?</definedName>
    <definedName name="_xlfn.Z.TEST" hidden="1">#NAME?</definedName>
  </definedNames>
  <calcPr fullCalcOnLoad="1"/>
</workbook>
</file>

<file path=xl/sharedStrings.xml><?xml version="1.0" encoding="utf-8"?>
<sst xmlns="http://schemas.openxmlformats.org/spreadsheetml/2006/main" count="779" uniqueCount="162">
  <si>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</si>
  <si>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</si>
  <si>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</si>
  <si>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</si>
  <si>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</si>
  <si>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</si>
  <si>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</si>
  <si>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</si>
  <si>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</si>
  <si>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</si>
  <si>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</si>
  <si>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</si>
  <si>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</si>
  <si>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</si>
  <si>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Pierwsze rejestracje NOWYCH samochodów dostawczych o DMC&lt;=3,5T, udział w rynku %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</si>
  <si>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</si>
  <si>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</si>
  <si>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</si>
  <si>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</si>
  <si>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</si>
  <si>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</si>
  <si>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</si>
  <si>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</si>
  <si>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</si>
  <si>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</si>
  <si>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</si>
  <si>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</si>
  <si>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</si>
  <si>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</si>
  <si>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</si>
  <si>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</si>
  <si>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</si>
  <si>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HONDA</t>
  </si>
  <si>
    <t>SUZUKI</t>
  </si>
  <si>
    <t>MERCEDES-BENZ</t>
  </si>
  <si>
    <t>AUDI</t>
  </si>
  <si>
    <t>VOLVO</t>
  </si>
  <si>
    <t>MITSUBISHI</t>
  </si>
  <si>
    <t>RAZEM / TOTAL</t>
  </si>
  <si>
    <t>Skoda Octavia</t>
  </si>
  <si>
    <t>Ford Focus</t>
  </si>
  <si>
    <t>Opel Astra</t>
  </si>
  <si>
    <t>Skoda Fabia</t>
  </si>
  <si>
    <t>Volkswagen Passat</t>
  </si>
  <si>
    <t>Volkswagen Golf</t>
  </si>
  <si>
    <t>Dacia Duster</t>
  </si>
  <si>
    <t>Toyota Yaris</t>
  </si>
  <si>
    <t>Renault Clio</t>
  </si>
  <si>
    <t>Toyota Auris</t>
  </si>
  <si>
    <t>Opel Corsa</t>
  </si>
  <si>
    <t>MAZDA</t>
  </si>
  <si>
    <t>Kia Sportage</t>
  </si>
  <si>
    <t>Model</t>
  </si>
  <si>
    <t>RAZEM 1-20</t>
  </si>
  <si>
    <t>Skoda Rapid</t>
  </si>
  <si>
    <t>Skoda Superb</t>
  </si>
  <si>
    <t>SEAT</t>
  </si>
  <si>
    <t>Nissan Qashqai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</si>
  <si>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</si>
  <si>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</si>
  <si>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</si>
  <si>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</si>
  <si>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</si>
  <si>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Opel Mokka</t>
  </si>
  <si>
    <t>IVECO</t>
  </si>
  <si>
    <t>Toyota Corolla</t>
  </si>
  <si>
    <t>`</t>
  </si>
  <si>
    <t>Hyundai Tucson</t>
  </si>
  <si>
    <t>Zmiana poz
r/r</t>
  </si>
  <si>
    <t>Ch. Position
y/y</t>
  </si>
  <si>
    <t>* PZPM na podstawie CEP (MSW/MC)</t>
  </si>
  <si>
    <t xml:space="preserve">   Source: PZPM on the basis of CEP (Ministry of Internal/Digital Affairs)</t>
  </si>
  <si>
    <t>Suzuki Vitara</t>
  </si>
  <si>
    <t>Fiat Tipo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</si>
  <si>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</si>
  <si>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</si>
  <si>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</si>
  <si>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</si>
  <si>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</si>
  <si>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</si>
  <si>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</si>
  <si>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</si>
  <si>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Hyundai I20</t>
  </si>
  <si>
    <t>Toyota C-HR</t>
  </si>
  <si>
    <t>Rejestracje nowych samochodów osobowych OGÓŁEM, ranking modeli - 2017 narastająco</t>
  </si>
  <si>
    <t>Dacia Sandero</t>
  </si>
  <si>
    <t>Toyota Aygo</t>
  </si>
  <si>
    <t>ISUZU</t>
  </si>
  <si>
    <t>PZPM na podstawie danych CEP (MC)</t>
  </si>
  <si>
    <t>MAN</t>
  </si>
  <si>
    <t>Rejestracje nowych samochodów osobowych na REGON, ranking marek - 2018 narastająco</t>
  </si>
  <si>
    <t>Registrations of New PC For Business Activity, Top Males - 2018 YTD</t>
  </si>
  <si>
    <t>Volkswagen Tiguan</t>
  </si>
  <si>
    <t>Rejestracje nowych samochodów osobowych na REGON, ranking modeli - 2018 narastająco</t>
  </si>
  <si>
    <t>Registrations of New PC For Business Activity, Top Models - 2018 YTD</t>
  </si>
  <si>
    <t>Rejestracje nowych samochodów osobowych na KLIENTÓW INDYWIDUALNYCH,
ranking marek - 2018 narastająco</t>
  </si>
  <si>
    <t>Registrations of New PC For Indywidual Customers, Top Makes - 2018 YTD</t>
  </si>
  <si>
    <t>Rejestracje nowych samochodów osobowych na KLIENTÓW INDYWIDUALNYCH,
ranking modeli - 2018 narastająco</t>
  </si>
  <si>
    <t>Registrations of New PC For Indywidual Customers, Top Models - 2018 YTD</t>
  </si>
  <si>
    <t>Rejestracje nowych samochodów dostawczych do 3,5T, ranking modeli - 2018 narastająco</t>
  </si>
  <si>
    <t>Registrations of new LCV up to 3.5T, Top Models - 2018 YTD</t>
  </si>
  <si>
    <t>Renault Master</t>
  </si>
  <si>
    <t>Fiat Ducato</t>
  </si>
  <si>
    <t>Iveco Daily</t>
  </si>
  <si>
    <t>Mercedes-Benz Sprinter</t>
  </si>
  <si>
    <t>Peugeot Boxer</t>
  </si>
  <si>
    <t>Dacia Dokker</t>
  </si>
  <si>
    <t>Ford Transit</t>
  </si>
  <si>
    <t>Volkswagen Crafter</t>
  </si>
  <si>
    <t>Fiat Doblo</t>
  </si>
  <si>
    <t>Seat Leon</t>
  </si>
  <si>
    <t>Citroen Jumper</t>
  </si>
  <si>
    <t>RAZEM 1-10</t>
  </si>
  <si>
    <t>Renault Megane</t>
  </si>
  <si>
    <t>Mazda CX-3</t>
  </si>
  <si>
    <t>Kia Cee'D</t>
  </si>
  <si>
    <t>Volvo XC60</t>
  </si>
  <si>
    <t>Październik</t>
  </si>
  <si>
    <t>October</t>
  </si>
  <si>
    <t>Paź/Wrz
Zmiana %</t>
  </si>
  <si>
    <t>Oct/Sep Ch %</t>
  </si>
  <si>
    <t>Paź/Wrz
Zmiana poz</t>
  </si>
  <si>
    <t>Oct/Sep Ch position</t>
  </si>
  <si>
    <t>Rejestracje nowych samochodów osobowych OGÓŁEM, ranking modeli - Październik 2018</t>
  </si>
  <si>
    <t>Volkswagen Polo</t>
  </si>
  <si>
    <t>Ford Fiesta</t>
  </si>
  <si>
    <t>Registrations of New PC For Business Activity, Top Models - October 2018</t>
  </si>
  <si>
    <t>Mercedes-Benz Klasa GLC</t>
  </si>
  <si>
    <t>Skoda Citigo</t>
  </si>
  <si>
    <t>2018
Lis</t>
  </si>
  <si>
    <t>2017
Lis</t>
  </si>
  <si>
    <t>2018
Sty - Lis</t>
  </si>
  <si>
    <t>2017
Sty - Lis</t>
  </si>
  <si>
    <t>Listopad</t>
  </si>
  <si>
    <t>November</t>
  </si>
  <si>
    <t>Rok narastająco Styczeń - Listopad</t>
  </si>
  <si>
    <t>YTD January - November</t>
  </si>
  <si>
    <t>Lis/Paz
Zmiana %</t>
  </si>
  <si>
    <t>Nov/Oct Ch %</t>
  </si>
  <si>
    <t>Registrations of new PC, Top Models - November 2018</t>
  </si>
  <si>
    <t>Registrations of new PC, Top Models - 2018 YTD</t>
  </si>
  <si>
    <t>Skoda Kodiaq</t>
  </si>
  <si>
    <t>YTD January -November</t>
  </si>
  <si>
    <t>Rejestracje nowych samochodów osobowych na REGON, ranking marek - Listopad 2018</t>
  </si>
  <si>
    <t>Registrations of New PC For Business Activity, Top Makes - November 2018</t>
  </si>
  <si>
    <t>Rejestracje nowych samochodów osobowych na REGON, ranking modeli - Listopad 2018</t>
  </si>
  <si>
    <t>Lis/Paż
Zmiana %</t>
  </si>
  <si>
    <t/>
  </si>
  <si>
    <t>Rejestracje nowych samochodów osobowych na KLIENTÓW INDYWIDUALNYCH, ranking marek - Listopad 2018</t>
  </si>
  <si>
    <t>Registrations of New PC For Indyvidual Customers, Top Makes - November 2018</t>
  </si>
  <si>
    <t xml:space="preserve">Listopad </t>
  </si>
  <si>
    <t>Lis/Paż
Zmiana poz</t>
  </si>
  <si>
    <t>Nov/Oct Ch position</t>
  </si>
  <si>
    <t>JEEP</t>
  </si>
  <si>
    <t>Lis/WPaż
Zmiana %</t>
  </si>
  <si>
    <t>Lis/Paź
Zmiana %</t>
  </si>
  <si>
    <t>Rejestracje nowych samochodów osobowych na KLIENTÓW INDYWIDUALNYCH, ranking modeli - Listopad 2018</t>
  </si>
  <si>
    <t>Registrations of New PC For Indyvidual Customers, Top Models - November 2018</t>
  </si>
  <si>
    <t>Rejestracje nowych samochodów dostawczych do 3,5T, ranking modeli - Listopad 2018</t>
  </si>
  <si>
    <t>Registrations of new LCV up to 3.5T, Top Models - November 2018</t>
  </si>
  <si>
    <t>Lis/Paź
Zmiana poz</t>
  </si>
  <si>
    <t>Ford Transit Custom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</si>
</sst>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\-"/>
    <numFmt numFmtId="167" formatCode="\+General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(* #,##0.00_);_(* \(#,##0.00\);_(* &quot;-&quot;??_);_(@_)"/>
    <numFmt numFmtId="173" formatCode="0.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sz val="8"/>
      <color indexed="23"/>
      <name val="Tahoma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sz val="8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4" fontId="4" fillId="0" borderId="13" xfId="69" applyNumberFormat="1" applyFont="1" applyFill="1" applyBorder="1" applyAlignment="1">
      <alignment vertical="center"/>
    </xf>
    <xf numFmtId="164" fontId="4" fillId="0" borderId="12" xfId="69" applyNumberFormat="1" applyFont="1" applyFill="1" applyBorder="1" applyAlignment="1">
      <alignment vertical="center"/>
    </xf>
    <xf numFmtId="0" fontId="54" fillId="0" borderId="0" xfId="0" applyFont="1" applyAlignment="1">
      <alignment/>
    </xf>
    <xf numFmtId="0" fontId="0" fillId="0" borderId="0" xfId="60">
      <alignment/>
      <protection/>
    </xf>
    <xf numFmtId="165" fontId="55" fillId="0" borderId="14" xfId="42" applyNumberFormat="1" applyFont="1" applyBorder="1" applyAlignment="1">
      <alignment horizontal="center"/>
    </xf>
    <xf numFmtId="164" fontId="55" fillId="0" borderId="14" xfId="68" applyNumberFormat="1" applyFont="1" applyBorder="1" applyAlignment="1">
      <alignment horizontal="center"/>
    </xf>
    <xf numFmtId="0" fontId="55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56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0" fontId="4" fillId="33" borderId="0" xfId="57" applyFont="1" applyFill="1" applyBorder="1" applyAlignment="1">
      <alignment horizontal="center" wrapText="1"/>
      <protection/>
    </xf>
    <xf numFmtId="0" fontId="55" fillId="33" borderId="0" xfId="57" applyFont="1" applyFill="1" applyBorder="1" applyAlignment="1">
      <alignment horizontal="center" vertical="center" wrapText="1"/>
      <protection/>
    </xf>
    <xf numFmtId="10" fontId="4" fillId="0" borderId="16" xfId="69" applyNumberFormat="1" applyFont="1" applyFill="1" applyBorder="1" applyAlignment="1">
      <alignment vertical="center"/>
    </xf>
    <xf numFmtId="1" fontId="4" fillId="0" borderId="17" xfId="69" applyNumberFormat="1" applyFont="1" applyFill="1" applyBorder="1" applyAlignment="1">
      <alignment horizontal="center"/>
    </xf>
    <xf numFmtId="10" fontId="4" fillId="0" borderId="15" xfId="69" applyNumberFormat="1" applyFont="1" applyFill="1" applyBorder="1" applyAlignment="1">
      <alignment vertical="center"/>
    </xf>
    <xf numFmtId="1" fontId="4" fillId="0" borderId="18" xfId="69" applyNumberFormat="1" applyFont="1" applyFill="1" applyBorder="1" applyAlignment="1">
      <alignment horizontal="center"/>
    </xf>
    <xf numFmtId="10" fontId="4" fillId="0" borderId="19" xfId="69" applyNumberFormat="1" applyFont="1" applyFill="1" applyBorder="1" applyAlignment="1">
      <alignment vertical="center"/>
    </xf>
    <xf numFmtId="1" fontId="4" fillId="0" borderId="20" xfId="69" applyNumberFormat="1" applyFont="1" applyFill="1" applyBorder="1" applyAlignment="1">
      <alignment horizontal="center"/>
    </xf>
    <xf numFmtId="164" fontId="4" fillId="0" borderId="10" xfId="69" applyNumberFormat="1" applyFont="1" applyFill="1" applyBorder="1" applyAlignment="1">
      <alignment vertical="center"/>
    </xf>
    <xf numFmtId="164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9" fontId="3" fillId="33" borderId="12" xfId="69" applyNumberFormat="1" applyFont="1" applyFill="1" applyBorder="1" applyAlignment="1">
      <alignment vertical="center"/>
    </xf>
    <xf numFmtId="164" fontId="3" fillId="33" borderId="10" xfId="57" applyNumberFormat="1" applyFont="1" applyFill="1" applyBorder="1" applyAlignment="1">
      <alignment vertical="center"/>
      <protection/>
    </xf>
    <xf numFmtId="0" fontId="3" fillId="33" borderId="11" xfId="57" applyNumberFormat="1" applyFont="1" applyFill="1" applyBorder="1" applyAlignment="1">
      <alignment vertical="center"/>
      <protection/>
    </xf>
    <xf numFmtId="0" fontId="57" fillId="0" borderId="0" xfId="0" applyFont="1" applyAlignment="1">
      <alignment/>
    </xf>
    <xf numFmtId="164" fontId="4" fillId="0" borderId="16" xfId="69" applyNumberFormat="1" applyFont="1" applyFill="1" applyBorder="1" applyAlignment="1">
      <alignment vertical="center"/>
    </xf>
    <xf numFmtId="164" fontId="4" fillId="0" borderId="17" xfId="69" applyNumberFormat="1" applyFont="1" applyFill="1" applyBorder="1" applyAlignment="1">
      <alignment vertical="center"/>
    </xf>
    <xf numFmtId="164" fontId="4" fillId="0" borderId="15" xfId="69" applyNumberFormat="1" applyFont="1" applyFill="1" applyBorder="1" applyAlignment="1">
      <alignment vertical="center"/>
    </xf>
    <xf numFmtId="164" fontId="4" fillId="0" borderId="18" xfId="69" applyNumberFormat="1" applyFont="1" applyFill="1" applyBorder="1" applyAlignment="1">
      <alignment vertical="center"/>
    </xf>
    <xf numFmtId="164" fontId="4" fillId="0" borderId="19" xfId="69" applyNumberFormat="1" applyFont="1" applyFill="1" applyBorder="1" applyAlignment="1">
      <alignment vertical="center"/>
    </xf>
    <xf numFmtId="164" fontId="4" fillId="0" borderId="20" xfId="69" applyNumberFormat="1" applyFont="1" applyFill="1" applyBorder="1" applyAlignment="1">
      <alignment vertical="center"/>
    </xf>
    <xf numFmtId="0" fontId="4" fillId="0" borderId="21" xfId="57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0" fillId="0" borderId="22" xfId="60" applyBorder="1">
      <alignment/>
      <protection/>
    </xf>
    <xf numFmtId="3" fontId="4" fillId="0" borderId="16" xfId="57" applyNumberFormat="1" applyFont="1" applyFill="1" applyBorder="1" applyAlignment="1">
      <alignment vertical="center"/>
      <protection/>
    </xf>
    <xf numFmtId="1" fontId="4" fillId="0" borderId="21" xfId="69" applyNumberFormat="1" applyFont="1" applyFill="1" applyBorder="1" applyAlignment="1">
      <alignment horizontal="center"/>
    </xf>
    <xf numFmtId="3" fontId="4" fillId="0" borderId="15" xfId="57" applyNumberFormat="1" applyFont="1" applyFill="1" applyBorder="1" applyAlignment="1">
      <alignment vertical="center"/>
      <protection/>
    </xf>
    <xf numFmtId="1" fontId="4" fillId="0" borderId="14" xfId="69" applyNumberFormat="1" applyFont="1" applyFill="1" applyBorder="1" applyAlignment="1">
      <alignment horizontal="center"/>
    </xf>
    <xf numFmtId="3" fontId="4" fillId="0" borderId="19" xfId="57" applyNumberFormat="1" applyFont="1" applyFill="1" applyBorder="1" applyAlignment="1">
      <alignment vertical="center"/>
      <protection/>
    </xf>
    <xf numFmtId="1" fontId="4" fillId="0" borderId="23" xfId="69" applyNumberFormat="1" applyFont="1" applyFill="1" applyBorder="1" applyAlignment="1">
      <alignment horizontal="center"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4" fontId="3" fillId="33" borderId="13" xfId="57" applyNumberFormat="1" applyFont="1" applyFill="1" applyBorder="1" applyAlignment="1">
      <alignment vertical="center"/>
      <protection/>
    </xf>
    <xf numFmtId="10" fontId="4" fillId="0" borderId="21" xfId="69" applyNumberFormat="1" applyFont="1" applyFill="1" applyBorder="1" applyAlignment="1">
      <alignment vertical="center"/>
    </xf>
    <xf numFmtId="10" fontId="4" fillId="0" borderId="14" xfId="69" applyNumberFormat="1" applyFont="1" applyFill="1" applyBorder="1" applyAlignment="1">
      <alignment vertical="center"/>
    </xf>
    <xf numFmtId="10" fontId="4" fillId="0" borderId="23" xfId="69" applyNumberFormat="1" applyFont="1" applyFill="1" applyBorder="1" applyAlignment="1">
      <alignment vertical="center"/>
    </xf>
    <xf numFmtId="0" fontId="57" fillId="0" borderId="0" xfId="0" applyFont="1" applyBorder="1" applyAlignment="1">
      <alignment wrapText="1" shrinkToFit="1"/>
    </xf>
    <xf numFmtId="0" fontId="59" fillId="0" borderId="0" xfId="0" applyFont="1" applyAlignment="1">
      <alignment/>
    </xf>
    <xf numFmtId="0" fontId="57" fillId="0" borderId="22" xfId="60" applyFont="1" applyBorder="1">
      <alignment/>
      <protection/>
    </xf>
    <xf numFmtId="0" fontId="55" fillId="33" borderId="15" xfId="0" applyFont="1" applyFill="1" applyBorder="1" applyAlignment="1">
      <alignment wrapText="1"/>
    </xf>
    <xf numFmtId="165" fontId="5" fillId="33" borderId="13" xfId="48" applyNumberFormat="1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5" fillId="0" borderId="13" xfId="48" applyNumberFormat="1" applyFont="1" applyBorder="1" applyAlignment="1">
      <alignment horizontal="center"/>
    </xf>
    <xf numFmtId="164" fontId="55" fillId="0" borderId="13" xfId="73" applyNumberFormat="1" applyFont="1" applyBorder="1" applyAlignment="1">
      <alignment horizontal="center"/>
    </xf>
    <xf numFmtId="165" fontId="55" fillId="0" borderId="14" xfId="48" applyNumberFormat="1" applyFont="1" applyBorder="1" applyAlignment="1">
      <alignment horizontal="center"/>
    </xf>
    <xf numFmtId="164" fontId="55" fillId="0" borderId="23" xfId="73" applyNumberFormat="1" applyFont="1" applyBorder="1" applyAlignment="1">
      <alignment horizontal="center"/>
    </xf>
    <xf numFmtId="0" fontId="55" fillId="0" borderId="19" xfId="0" applyFont="1" applyBorder="1" applyAlignment="1">
      <alignment horizontal="left" wrapText="1" indent="1"/>
    </xf>
    <xf numFmtId="0" fontId="55" fillId="33" borderId="13" xfId="0" applyFont="1" applyFill="1" applyBorder="1" applyAlignment="1">
      <alignment wrapText="1"/>
    </xf>
    <xf numFmtId="165" fontId="55" fillId="33" borderId="13" xfId="48" applyNumberFormat="1" applyFont="1" applyFill="1" applyBorder="1" applyAlignment="1">
      <alignment horizontal="center"/>
    </xf>
    <xf numFmtId="164" fontId="55" fillId="33" borderId="13" xfId="73" applyNumberFormat="1" applyFont="1" applyFill="1" applyBorder="1" applyAlignment="1">
      <alignment horizontal="center"/>
    </xf>
    <xf numFmtId="164" fontId="4" fillId="0" borderId="0" xfId="69" applyNumberFormat="1" applyFont="1" applyFill="1" applyBorder="1" applyAlignment="1">
      <alignment vertical="center"/>
    </xf>
    <xf numFmtId="0" fontId="4" fillId="0" borderId="15" xfId="57" applyFont="1" applyFill="1" applyBorder="1" applyAlignment="1">
      <alignment horizontal="center" vertical="center"/>
      <protection/>
    </xf>
    <xf numFmtId="0" fontId="4" fillId="0" borderId="16" xfId="57" applyFont="1" applyFill="1" applyBorder="1" applyAlignment="1">
      <alignment horizontal="center" vertical="center"/>
      <protection/>
    </xf>
    <xf numFmtId="164" fontId="4" fillId="0" borderId="22" xfId="69" applyNumberFormat="1" applyFont="1" applyFill="1" applyBorder="1" applyAlignment="1">
      <alignment vertical="center"/>
    </xf>
    <xf numFmtId="0" fontId="4" fillId="0" borderId="19" xfId="57" applyFont="1" applyFill="1" applyBorder="1" applyAlignment="1">
      <alignment horizontal="center" vertical="center"/>
      <protection/>
    </xf>
    <xf numFmtId="164" fontId="4" fillId="0" borderId="24" xfId="69" applyNumberFormat="1" applyFont="1" applyFill="1" applyBorder="1" applyAlignment="1">
      <alignment vertical="center"/>
    </xf>
    <xf numFmtId="164" fontId="4" fillId="0" borderId="21" xfId="69" applyNumberFormat="1" applyFont="1" applyFill="1" applyBorder="1" applyAlignment="1">
      <alignment vertical="center"/>
    </xf>
    <xf numFmtId="164" fontId="4" fillId="0" borderId="14" xfId="69" applyNumberFormat="1" applyFont="1" applyFill="1" applyBorder="1" applyAlignment="1">
      <alignment vertical="center"/>
    </xf>
    <xf numFmtId="164" fontId="4" fillId="0" borderId="23" xfId="69" applyNumberFormat="1" applyFont="1" applyFill="1" applyBorder="1" applyAlignment="1">
      <alignment vertical="center"/>
    </xf>
    <xf numFmtId="0" fontId="4" fillId="0" borderId="16" xfId="57" applyNumberFormat="1" applyFont="1" applyFill="1" applyBorder="1" applyAlignment="1">
      <alignment vertical="center"/>
      <protection/>
    </xf>
    <xf numFmtId="0" fontId="4" fillId="0" borderId="15" xfId="57" applyNumberFormat="1" applyFont="1" applyFill="1" applyBorder="1" applyAlignment="1">
      <alignment vertical="center"/>
      <protection/>
    </xf>
    <xf numFmtId="0" fontId="4" fillId="0" borderId="19" xfId="57" applyNumberFormat="1" applyFont="1" applyFill="1" applyBorder="1" applyAlignment="1">
      <alignment vertical="center"/>
      <protection/>
    </xf>
    <xf numFmtId="0" fontId="4" fillId="0" borderId="21" xfId="57" applyNumberFormat="1" applyFont="1" applyFill="1" applyBorder="1" applyAlignment="1">
      <alignment vertical="center"/>
      <protection/>
    </xf>
    <xf numFmtId="0" fontId="4" fillId="0" borderId="14" xfId="57" applyNumberFormat="1" applyFont="1" applyFill="1" applyBorder="1" applyAlignment="1">
      <alignment vertical="center"/>
      <protection/>
    </xf>
    <xf numFmtId="0" fontId="4" fillId="0" borderId="23" xfId="57" applyNumberFormat="1" applyFont="1" applyFill="1" applyBorder="1" applyAlignment="1">
      <alignment vertical="center"/>
      <protection/>
    </xf>
    <xf numFmtId="10" fontId="4" fillId="0" borderId="17" xfId="69" applyNumberFormat="1" applyFont="1" applyFill="1" applyBorder="1" applyAlignment="1">
      <alignment vertical="center"/>
    </xf>
    <xf numFmtId="10" fontId="4" fillId="0" borderId="18" xfId="69" applyNumberFormat="1" applyFont="1" applyFill="1" applyBorder="1" applyAlignment="1">
      <alignment vertical="center"/>
    </xf>
    <xf numFmtId="10" fontId="4" fillId="0" borderId="20" xfId="69" applyNumberFormat="1" applyFont="1" applyFill="1" applyBorder="1" applyAlignment="1">
      <alignment vertical="center"/>
    </xf>
    <xf numFmtId="10" fontId="4" fillId="0" borderId="22" xfId="69" applyNumberFormat="1" applyFont="1" applyFill="1" applyBorder="1" applyAlignment="1">
      <alignment vertical="center"/>
    </xf>
    <xf numFmtId="10" fontId="4" fillId="0" borderId="0" xfId="69" applyNumberFormat="1" applyFont="1" applyFill="1" applyBorder="1" applyAlignment="1">
      <alignment vertical="center"/>
    </xf>
    <xf numFmtId="10" fontId="4" fillId="0" borderId="24" xfId="69" applyNumberFormat="1" applyFont="1" applyFill="1" applyBorder="1" applyAlignment="1">
      <alignment vertical="center"/>
    </xf>
    <xf numFmtId="0" fontId="60" fillId="33" borderId="24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wrapText="1"/>
      <protection/>
    </xf>
    <xf numFmtId="0" fontId="4" fillId="33" borderId="22" xfId="57" applyFont="1" applyFill="1" applyBorder="1" applyAlignment="1">
      <alignment horizontal="center" wrapText="1"/>
      <protection/>
    </xf>
    <xf numFmtId="0" fontId="55" fillId="33" borderId="18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center" wrapText="1"/>
      <protection/>
    </xf>
    <xf numFmtId="0" fontId="53" fillId="0" borderId="0" xfId="57" applyFont="1" applyFill="1" applyBorder="1" applyAlignment="1">
      <alignment horizontal="right" vertical="center"/>
      <protection/>
    </xf>
    <xf numFmtId="0" fontId="60" fillId="33" borderId="24" xfId="57" applyFont="1" applyFill="1" applyBorder="1" applyAlignment="1">
      <alignment horizontal="center" vertical="top" wrapText="1"/>
      <protection/>
    </xf>
    <xf numFmtId="9" fontId="3" fillId="33" borderId="20" xfId="69" applyNumberFormat="1" applyFont="1" applyFill="1" applyBorder="1" applyAlignment="1">
      <alignment vertical="center"/>
    </xf>
    <xf numFmtId="9" fontId="3" fillId="33" borderId="24" xfId="69" applyNumberFormat="1" applyFont="1" applyFill="1" applyBorder="1" applyAlignment="1">
      <alignment vertical="center"/>
    </xf>
    <xf numFmtId="164" fontId="3" fillId="33" borderId="23" xfId="57" applyNumberFormat="1" applyFont="1" applyFill="1" applyBorder="1" applyAlignment="1">
      <alignment vertical="center"/>
      <protection/>
    </xf>
    <xf numFmtId="164" fontId="3" fillId="33" borderId="24" xfId="57" applyNumberFormat="1" applyFont="1" applyFill="1" applyBorder="1" applyAlignment="1">
      <alignment vertical="center"/>
      <protection/>
    </xf>
    <xf numFmtId="0" fontId="4" fillId="0" borderId="23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4" fontId="3" fillId="33" borderId="11" xfId="57" applyNumberFormat="1" applyFont="1" applyFill="1" applyBorder="1" applyAlignment="1">
      <alignment vertical="center"/>
      <protection/>
    </xf>
    <xf numFmtId="3" fontId="4" fillId="0" borderId="22" xfId="57" applyNumberFormat="1" applyFont="1" applyFill="1" applyBorder="1" applyAlignment="1">
      <alignment vertical="center"/>
      <protection/>
    </xf>
    <xf numFmtId="3" fontId="4" fillId="0" borderId="0" xfId="57" applyNumberFormat="1" applyFont="1" applyFill="1" applyBorder="1" applyAlignment="1">
      <alignment vertical="center"/>
      <protection/>
    </xf>
    <xf numFmtId="3" fontId="4" fillId="0" borderId="24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3" fontId="3" fillId="33" borderId="24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4" fontId="0" fillId="0" borderId="0" xfId="0" applyNumberFormat="1" applyAlignment="1">
      <alignment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55" fillId="33" borderId="1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3" fillId="0" borderId="0" xfId="57" applyFont="1" applyFill="1" applyBorder="1" applyAlignment="1">
      <alignment horizontal="center" vertical="center"/>
      <protection/>
    </xf>
    <xf numFmtId="0" fontId="63" fillId="0" borderId="0" xfId="57" applyFont="1" applyFill="1" applyBorder="1" applyAlignment="1">
      <alignment horizontal="center" vertical="center"/>
      <protection/>
    </xf>
    <xf numFmtId="0" fontId="63" fillId="33" borderId="19" xfId="57" applyFont="1" applyFill="1" applyBorder="1" applyAlignment="1">
      <alignment horizontal="center" vertical="center"/>
      <protection/>
    </xf>
    <xf numFmtId="0" fontId="63" fillId="33" borderId="24" xfId="57" applyFont="1" applyFill="1" applyBorder="1" applyAlignment="1">
      <alignment horizontal="center" vertical="center"/>
      <protection/>
    </xf>
    <xf numFmtId="0" fontId="63" fillId="33" borderId="20" xfId="57" applyFont="1" applyFill="1" applyBorder="1" applyAlignment="1">
      <alignment horizontal="center" vertical="center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63" fillId="33" borderId="15" xfId="57" applyFont="1" applyFill="1" applyBorder="1" applyAlignment="1">
      <alignment horizontal="center" vertical="top"/>
      <protection/>
    </xf>
    <xf numFmtId="0" fontId="63" fillId="33" borderId="19" xfId="57" applyFont="1" applyFill="1" applyBorder="1" applyAlignment="1">
      <alignment horizontal="center" vertical="top"/>
      <protection/>
    </xf>
    <xf numFmtId="0" fontId="60" fillId="33" borderId="14" xfId="57" applyFont="1" applyFill="1" applyBorder="1" applyAlignment="1">
      <alignment horizontal="center" vertical="top" wrapText="1"/>
      <protection/>
    </xf>
    <xf numFmtId="0" fontId="60" fillId="33" borderId="23" xfId="57" applyFont="1" applyFill="1" applyBorder="1" applyAlignment="1">
      <alignment horizontal="center" vertical="top" wrapText="1"/>
      <protection/>
    </xf>
    <xf numFmtId="0" fontId="60" fillId="33" borderId="18" xfId="57" applyFont="1" applyFill="1" applyBorder="1" applyAlignment="1">
      <alignment horizontal="center" vertical="top" wrapText="1"/>
      <protection/>
    </xf>
    <xf numFmtId="0" fontId="60" fillId="33" borderId="20" xfId="57" applyFont="1" applyFill="1" applyBorder="1" applyAlignment="1">
      <alignment horizontal="center" vertical="top" wrapText="1"/>
      <protection/>
    </xf>
    <xf numFmtId="0" fontId="60" fillId="33" borderId="15" xfId="57" applyFont="1" applyFill="1" applyBorder="1" applyAlignment="1">
      <alignment horizontal="center" vertical="center" wrapText="1"/>
      <protection/>
    </xf>
    <xf numFmtId="0" fontId="60" fillId="33" borderId="19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64" fillId="33" borderId="16" xfId="57" applyFont="1" applyFill="1" applyBorder="1" applyAlignment="1">
      <alignment horizontal="center" vertical="center"/>
      <protection/>
    </xf>
    <xf numFmtId="0" fontId="64" fillId="33" borderId="22" xfId="57" applyFont="1" applyFill="1" applyBorder="1" applyAlignment="1">
      <alignment horizontal="center" vertical="center"/>
      <protection/>
    </xf>
    <xf numFmtId="0" fontId="64" fillId="33" borderId="17" xfId="57" applyFont="1" applyFill="1" applyBorder="1" applyAlignment="1">
      <alignment horizontal="center" vertical="center"/>
      <protection/>
    </xf>
    <xf numFmtId="0" fontId="3" fillId="33" borderId="16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60" fillId="33" borderId="19" xfId="57" applyFont="1" applyFill="1" applyBorder="1" applyAlignment="1">
      <alignment horizontal="center" vertical="top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60" fillId="33" borderId="14" xfId="57" applyFont="1" applyFill="1" applyBorder="1" applyAlignment="1">
      <alignment horizontal="center" vertical="center" wrapText="1"/>
      <protection/>
    </xf>
    <xf numFmtId="0" fontId="60" fillId="33" borderId="23" xfId="57" applyFont="1" applyFill="1" applyBorder="1" applyAlignment="1">
      <alignment horizontal="center" vertical="center" wrapText="1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wrapText="1"/>
      <protection/>
    </xf>
    <xf numFmtId="0" fontId="3" fillId="33" borderId="21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>
      <alignment horizontal="center" vertical="center" wrapText="1"/>
      <protection/>
    </xf>
    <xf numFmtId="0" fontId="2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2" fillId="33" borderId="21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5" fillId="33" borderId="14" xfId="57" applyFont="1" applyFill="1" applyBorder="1" applyAlignment="1">
      <alignment horizontal="center" wrapText="1"/>
      <protection/>
    </xf>
    <xf numFmtId="0" fontId="65" fillId="33" borderId="23" xfId="57" applyFont="1" applyFill="1" applyBorder="1" applyAlignment="1">
      <alignment horizontal="center" wrapText="1"/>
      <protection/>
    </xf>
    <xf numFmtId="0" fontId="63" fillId="33" borderId="15" xfId="57" applyFont="1" applyFill="1" applyBorder="1" applyAlignment="1">
      <alignment horizontal="center" vertical="center"/>
      <protection/>
    </xf>
    <xf numFmtId="0" fontId="63" fillId="33" borderId="0" xfId="57" applyFont="1" applyFill="1" applyBorder="1" applyAlignment="1">
      <alignment horizontal="center" vertical="center"/>
      <protection/>
    </xf>
    <xf numFmtId="0" fontId="63" fillId="33" borderId="18" xfId="57" applyFont="1" applyFill="1" applyBorder="1" applyAlignment="1">
      <alignment horizontal="center" vertic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auto="1"/>
      </font>
      <numFmt numFmtId="166" formatCode="\-"/>
      <border/>
    </dxf>
    <dxf>
      <font>
        <color auto="1"/>
      </font>
      <numFmt numFmtId="167" formatCode="\+General"/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10</xdr:row>
      <xdr:rowOff>38100</xdr:rowOff>
    </xdr:from>
    <xdr:to>
      <xdr:col>6</xdr:col>
      <xdr:colOff>0</xdr:colOff>
      <xdr:row>28</xdr:row>
      <xdr:rowOff>76200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38425"/>
          <a:ext cx="54387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47</xdr:row>
      <xdr:rowOff>19050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029325"/>
          <a:ext cx="52197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5</xdr:col>
      <xdr:colOff>447675</xdr:colOff>
      <xdr:row>66</xdr:row>
      <xdr:rowOff>47625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9648825"/>
          <a:ext cx="5153025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111"/>
      <c r="B1" t="s">
        <v>88</v>
      </c>
      <c r="C1" s="112"/>
      <c r="E1" s="111"/>
      <c r="F1" s="111"/>
      <c r="G1" s="111"/>
      <c r="H1" s="113">
        <v>43439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ht="11.25" customHeight="1"/>
    <row r="3" spans="2:8" ht="24.75" customHeight="1">
      <c r="B3" s="124" t="s">
        <v>80</v>
      </c>
      <c r="C3" s="125"/>
      <c r="D3" s="125"/>
      <c r="E3" s="125"/>
      <c r="F3" s="125"/>
      <c r="G3" s="125"/>
      <c r="H3" s="126"/>
    </row>
    <row r="4" spans="2:8" ht="24.75" customHeight="1">
      <c r="B4" s="59"/>
      <c r="C4" s="60" t="s">
        <v>129</v>
      </c>
      <c r="D4" s="60" t="s">
        <v>130</v>
      </c>
      <c r="E4" s="61" t="s">
        <v>81</v>
      </c>
      <c r="F4" s="60" t="s">
        <v>131</v>
      </c>
      <c r="G4" s="60" t="s">
        <v>132</v>
      </c>
      <c r="H4" s="61" t="s">
        <v>81</v>
      </c>
    </row>
    <row r="5" spans="2:8" ht="24.75" customHeight="1">
      <c r="B5" s="62" t="s">
        <v>74</v>
      </c>
      <c r="C5" s="63">
        <v>43248</v>
      </c>
      <c r="D5" s="63">
        <v>42373</v>
      </c>
      <c r="E5" s="64">
        <v>0.020649942180161807</v>
      </c>
      <c r="F5" s="63">
        <v>486499</v>
      </c>
      <c r="G5" s="63">
        <v>438341</v>
      </c>
      <c r="H5" s="64">
        <v>0.10986423811598733</v>
      </c>
    </row>
    <row r="6" spans="2:8" ht="24.75" customHeight="1">
      <c r="B6" s="62" t="s">
        <v>75</v>
      </c>
      <c r="C6" s="63">
        <v>6545</v>
      </c>
      <c r="D6" s="63">
        <v>5263</v>
      </c>
      <c r="E6" s="64">
        <v>0.24358730761922853</v>
      </c>
      <c r="F6" s="63">
        <v>61814</v>
      </c>
      <c r="G6" s="63">
        <v>54768</v>
      </c>
      <c r="H6" s="64">
        <v>0.12865176745544837</v>
      </c>
    </row>
    <row r="7" spans="2:8" ht="24.75" customHeight="1">
      <c r="B7" s="13" t="s">
        <v>76</v>
      </c>
      <c r="C7" s="11">
        <f>C6-C8</f>
        <v>6408</v>
      </c>
      <c r="D7" s="11">
        <f>D6-D8</f>
        <v>5022</v>
      </c>
      <c r="E7" s="12">
        <f>C7/D7-1</f>
        <v>0.2759856630824373</v>
      </c>
      <c r="F7" s="11">
        <f>F6-F8</f>
        <v>60565</v>
      </c>
      <c r="G7" s="11">
        <f>G6-G8</f>
        <v>53382</v>
      </c>
      <c r="H7" s="12">
        <f>F7/G7-1</f>
        <v>0.13455846540032224</v>
      </c>
    </row>
    <row r="8" spans="2:8" ht="24.75" customHeight="1">
      <c r="B8" s="67" t="s">
        <v>77</v>
      </c>
      <c r="C8" s="65">
        <v>137</v>
      </c>
      <c r="D8" s="65">
        <v>241</v>
      </c>
      <c r="E8" s="66">
        <v>-0.4315352697095436</v>
      </c>
      <c r="F8" s="65">
        <v>1249</v>
      </c>
      <c r="G8" s="65">
        <v>1386</v>
      </c>
      <c r="H8" s="66">
        <v>-0.09884559884559885</v>
      </c>
    </row>
    <row r="9" spans="2:8" ht="15">
      <c r="B9" s="68" t="s">
        <v>78</v>
      </c>
      <c r="C9" s="69">
        <v>49793</v>
      </c>
      <c r="D9" s="69">
        <v>47636</v>
      </c>
      <c r="E9" s="70">
        <v>0.045280880006717705</v>
      </c>
      <c r="F9" s="69">
        <v>548313</v>
      </c>
      <c r="G9" s="69">
        <v>493109</v>
      </c>
      <c r="H9" s="70">
        <v>0.11195090740586777</v>
      </c>
    </row>
    <row r="10" spans="2:8" ht="15">
      <c r="B10" s="58" t="s">
        <v>79</v>
      </c>
      <c r="C10" s="40"/>
      <c r="D10" s="40"/>
      <c r="E10" s="40"/>
      <c r="F10" s="40"/>
      <c r="G10" s="40"/>
      <c r="H10" s="40"/>
    </row>
    <row r="11" spans="2:8" ht="15">
      <c r="B11" s="57"/>
      <c r="C11" s="56"/>
      <c r="D11" s="56"/>
      <c r="E11" s="56"/>
      <c r="F11" s="56"/>
      <c r="G11" s="56"/>
      <c r="H11" s="56"/>
    </row>
    <row r="12" spans="2:8" ht="15">
      <c r="B12" s="56"/>
      <c r="C12" s="56"/>
      <c r="D12" s="56"/>
      <c r="E12" s="56"/>
      <c r="F12" s="56"/>
      <c r="G12" s="56"/>
      <c r="H12" s="56"/>
    </row>
    <row r="13" ht="15"/>
    <row r="14" ht="15"/>
    <row r="15" ht="15"/>
    <row r="16" ht="15"/>
    <row r="17" ht="15"/>
    <row r="18" ht="15"/>
    <row r="19" ht="15"/>
    <row r="20" ht="15"/>
    <row r="21" ht="15"/>
    <row r="22" ht="15">
      <c r="H22" s="10" t="s">
        <v>66</v>
      </c>
    </row>
    <row r="23" ht="15"/>
    <row r="24" ht="15"/>
    <row r="25" ht="15"/>
    <row r="26" ht="15"/>
    <row r="27" ht="15"/>
    <row r="28" ht="15">
      <c r="B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B45"/>
    </row>
    <row r="46" ht="15"/>
    <row r="4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</sheetData>
  <sheetProtection/>
  <mergeCells count="1">
    <mergeCell ref="B3:H3"/>
  </mergeCells>
  <conditionalFormatting sqref="E7 H7">
    <cfRule type="cellIs" priority="77" dxfId="145" operator="lessThan">
      <formula>0</formula>
    </cfRule>
  </conditionalFormatting>
  <conditionalFormatting sqref="E5 H5">
    <cfRule type="cellIs" priority="3" dxfId="145" operator="lessThan">
      <formula>0</formula>
    </cfRule>
  </conditionalFormatting>
  <conditionalFormatting sqref="H6 E6">
    <cfRule type="cellIs" priority="2" dxfId="145" operator="lessThan">
      <formula>0</formula>
    </cfRule>
  </conditionalFormatting>
  <conditionalFormatting sqref="H8:H9 E8:E9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19.28125" style="0" customWidth="1"/>
    <col min="3" max="14" width="10.28125" style="0" customWidth="1"/>
    <col min="15" max="15" width="16.7109375" style="0" bestFit="1" customWidth="1"/>
    <col min="16" max="21" width="10.28125" style="0" customWidth="1"/>
    <col min="22" max="22" width="11.28125" style="0" customWidth="1"/>
  </cols>
  <sheetData>
    <row r="1" spans="1:14" ht="15">
      <c r="A1" t="s">
        <v>3</v>
      </c>
      <c r="C1" s="112"/>
      <c r="N1" s="113">
        <v>43439</v>
      </c>
    </row>
    <row r="2" spans="1:14" ht="14.25" customHeight="1">
      <c r="A2" s="127" t="s">
        <v>58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4.25" customHeight="1">
      <c r="A3" s="128" t="s">
        <v>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1" t="s">
        <v>0</v>
      </c>
      <c r="B5" s="162" t="s">
        <v>1</v>
      </c>
      <c r="C5" s="148" t="s">
        <v>133</v>
      </c>
      <c r="D5" s="149"/>
      <c r="E5" s="149"/>
      <c r="F5" s="149"/>
      <c r="G5" s="150"/>
      <c r="H5" s="149" t="s">
        <v>117</v>
      </c>
      <c r="I5" s="149"/>
      <c r="J5" s="148" t="s">
        <v>135</v>
      </c>
      <c r="K5" s="149"/>
      <c r="L5" s="149"/>
      <c r="M5" s="149"/>
      <c r="N5" s="150"/>
    </row>
    <row r="6" spans="1:14" ht="14.25" customHeight="1">
      <c r="A6" s="152"/>
      <c r="B6" s="163"/>
      <c r="C6" s="129" t="s">
        <v>134</v>
      </c>
      <c r="D6" s="130"/>
      <c r="E6" s="130"/>
      <c r="F6" s="130"/>
      <c r="G6" s="131"/>
      <c r="H6" s="130" t="s">
        <v>118</v>
      </c>
      <c r="I6" s="130"/>
      <c r="J6" s="129" t="s">
        <v>136</v>
      </c>
      <c r="K6" s="130"/>
      <c r="L6" s="130"/>
      <c r="M6" s="130"/>
      <c r="N6" s="131"/>
    </row>
    <row r="7" spans="1:14" ht="14.25" customHeight="1">
      <c r="A7" s="152"/>
      <c r="B7" s="152"/>
      <c r="C7" s="132">
        <v>2018</v>
      </c>
      <c r="D7" s="133"/>
      <c r="E7" s="136">
        <v>2017</v>
      </c>
      <c r="F7" s="136"/>
      <c r="G7" s="146" t="s">
        <v>5</v>
      </c>
      <c r="H7" s="166">
        <v>2018</v>
      </c>
      <c r="I7" s="132" t="s">
        <v>137</v>
      </c>
      <c r="J7" s="132">
        <v>2018</v>
      </c>
      <c r="K7" s="133"/>
      <c r="L7" s="136">
        <v>2017</v>
      </c>
      <c r="M7" s="133"/>
      <c r="N7" s="161" t="s">
        <v>5</v>
      </c>
    </row>
    <row r="8" spans="1:14" ht="14.25" customHeight="1">
      <c r="A8" s="138" t="s">
        <v>6</v>
      </c>
      <c r="B8" s="138" t="s">
        <v>7</v>
      </c>
      <c r="C8" s="134"/>
      <c r="D8" s="135"/>
      <c r="E8" s="137"/>
      <c r="F8" s="137"/>
      <c r="G8" s="147"/>
      <c r="H8" s="167"/>
      <c r="I8" s="168"/>
      <c r="J8" s="134"/>
      <c r="K8" s="135"/>
      <c r="L8" s="137"/>
      <c r="M8" s="135"/>
      <c r="N8" s="161"/>
    </row>
    <row r="9" spans="1:14" ht="14.25" customHeight="1">
      <c r="A9" s="138"/>
      <c r="B9" s="138"/>
      <c r="C9" s="118" t="s">
        <v>8</v>
      </c>
      <c r="D9" s="117" t="s">
        <v>2</v>
      </c>
      <c r="E9" s="114" t="s">
        <v>8</v>
      </c>
      <c r="F9" s="94" t="s">
        <v>2</v>
      </c>
      <c r="G9" s="140" t="s">
        <v>9</v>
      </c>
      <c r="H9" s="95" t="s">
        <v>8</v>
      </c>
      <c r="I9" s="144" t="s">
        <v>138</v>
      </c>
      <c r="J9" s="118" t="s">
        <v>8</v>
      </c>
      <c r="K9" s="93" t="s">
        <v>2</v>
      </c>
      <c r="L9" s="114" t="s">
        <v>8</v>
      </c>
      <c r="M9" s="93" t="s">
        <v>2</v>
      </c>
      <c r="N9" s="142" t="s">
        <v>9</v>
      </c>
    </row>
    <row r="10" spans="1:14" ht="14.25" customHeight="1">
      <c r="A10" s="139"/>
      <c r="B10" s="139"/>
      <c r="C10" s="116" t="s">
        <v>10</v>
      </c>
      <c r="D10" s="115" t="s">
        <v>11</v>
      </c>
      <c r="E10" s="92" t="s">
        <v>10</v>
      </c>
      <c r="F10" s="98" t="s">
        <v>11</v>
      </c>
      <c r="G10" s="141"/>
      <c r="H10" s="96" t="s">
        <v>10</v>
      </c>
      <c r="I10" s="145"/>
      <c r="J10" s="116" t="s">
        <v>10</v>
      </c>
      <c r="K10" s="115" t="s">
        <v>11</v>
      </c>
      <c r="L10" s="92" t="s">
        <v>10</v>
      </c>
      <c r="M10" s="115" t="s">
        <v>11</v>
      </c>
      <c r="N10" s="143"/>
    </row>
    <row r="11" spans="1:14" ht="14.25" customHeight="1">
      <c r="A11" s="73">
        <v>1</v>
      </c>
      <c r="B11" s="83" t="s">
        <v>19</v>
      </c>
      <c r="C11" s="41">
        <v>6672</v>
      </c>
      <c r="D11" s="86">
        <v>0.15427302996670367</v>
      </c>
      <c r="E11" s="41">
        <v>5848</v>
      </c>
      <c r="F11" s="89">
        <v>0.13801241356524202</v>
      </c>
      <c r="G11" s="77">
        <v>0.14090287277701785</v>
      </c>
      <c r="H11" s="106">
        <v>5835</v>
      </c>
      <c r="I11" s="74">
        <v>0.14344473007712089</v>
      </c>
      <c r="J11" s="41">
        <v>63834</v>
      </c>
      <c r="K11" s="86">
        <v>0.13121095829590607</v>
      </c>
      <c r="L11" s="41">
        <v>56967</v>
      </c>
      <c r="M11" s="89">
        <v>0.12996046456982122</v>
      </c>
      <c r="N11" s="77">
        <v>0.12054347253673181</v>
      </c>
    </row>
    <row r="12" spans="1:14" ht="14.25" customHeight="1">
      <c r="A12" s="72">
        <v>2</v>
      </c>
      <c r="B12" s="84" t="s">
        <v>20</v>
      </c>
      <c r="C12" s="43">
        <v>4936</v>
      </c>
      <c r="D12" s="87">
        <v>0.1141324454310026</v>
      </c>
      <c r="E12" s="43">
        <v>4276</v>
      </c>
      <c r="F12" s="90">
        <v>0.10091331744271116</v>
      </c>
      <c r="G12" s="78">
        <v>0.1543498596819457</v>
      </c>
      <c r="H12" s="107">
        <v>4240</v>
      </c>
      <c r="I12" s="71">
        <v>0.1641509433962265</v>
      </c>
      <c r="J12" s="43">
        <v>51234</v>
      </c>
      <c r="K12" s="87">
        <v>0.10531162448432577</v>
      </c>
      <c r="L12" s="43">
        <v>43953</v>
      </c>
      <c r="M12" s="90">
        <v>0.10027125000855498</v>
      </c>
      <c r="N12" s="78">
        <v>0.16565422155484266</v>
      </c>
    </row>
    <row r="13" spans="1:14" ht="14.25" customHeight="1">
      <c r="A13" s="72">
        <v>3</v>
      </c>
      <c r="B13" s="84" t="s">
        <v>21</v>
      </c>
      <c r="C13" s="43">
        <v>3577</v>
      </c>
      <c r="D13" s="87">
        <v>0.08270902700702923</v>
      </c>
      <c r="E13" s="43">
        <v>4274</v>
      </c>
      <c r="F13" s="90">
        <v>0.1008661175748708</v>
      </c>
      <c r="G13" s="78">
        <v>-0.16307908282639216</v>
      </c>
      <c r="H13" s="107">
        <v>3431</v>
      </c>
      <c r="I13" s="71">
        <v>0.042553191489361764</v>
      </c>
      <c r="J13" s="43">
        <v>50537</v>
      </c>
      <c r="K13" s="87">
        <v>0.10387893911395502</v>
      </c>
      <c r="L13" s="43">
        <v>45787</v>
      </c>
      <c r="M13" s="90">
        <v>0.10445520724732571</v>
      </c>
      <c r="N13" s="78">
        <v>0.10374123659554013</v>
      </c>
    </row>
    <row r="14" spans="1:14" ht="14.25" customHeight="1">
      <c r="A14" s="72">
        <v>4</v>
      </c>
      <c r="B14" s="84" t="s">
        <v>22</v>
      </c>
      <c r="C14" s="43">
        <v>2543</v>
      </c>
      <c r="D14" s="87">
        <v>0.058800406955234925</v>
      </c>
      <c r="E14" s="43">
        <v>3393</v>
      </c>
      <c r="F14" s="90">
        <v>0.08007457579118779</v>
      </c>
      <c r="G14" s="78">
        <v>-0.250515767757147</v>
      </c>
      <c r="H14" s="107">
        <v>2523</v>
      </c>
      <c r="I14" s="71">
        <v>0.007927070947284953</v>
      </c>
      <c r="J14" s="43">
        <v>32117</v>
      </c>
      <c r="K14" s="87">
        <v>0.06601657968464478</v>
      </c>
      <c r="L14" s="43">
        <v>32854</v>
      </c>
      <c r="M14" s="90">
        <v>0.074950780328557</v>
      </c>
      <c r="N14" s="78">
        <v>-0.022432580507700695</v>
      </c>
    </row>
    <row r="15" spans="1:14" ht="14.25" customHeight="1">
      <c r="A15" s="75">
        <v>5</v>
      </c>
      <c r="B15" s="85" t="s">
        <v>23</v>
      </c>
      <c r="C15" s="45">
        <v>2968</v>
      </c>
      <c r="D15" s="88">
        <v>0.06862745098039216</v>
      </c>
      <c r="E15" s="45">
        <v>2415</v>
      </c>
      <c r="F15" s="91">
        <v>0.05699384041724683</v>
      </c>
      <c r="G15" s="79">
        <v>0.2289855072463769</v>
      </c>
      <c r="H15" s="108">
        <v>2422</v>
      </c>
      <c r="I15" s="76">
        <v>0.22543352601156075</v>
      </c>
      <c r="J15" s="45">
        <v>29248</v>
      </c>
      <c r="K15" s="88">
        <v>0.06011934248580161</v>
      </c>
      <c r="L15" s="45">
        <v>26518</v>
      </c>
      <c r="M15" s="91">
        <v>0.06049628029319639</v>
      </c>
      <c r="N15" s="79">
        <v>0.10294894034240887</v>
      </c>
    </row>
    <row r="16" spans="1:14" ht="14.25" customHeight="1">
      <c r="A16" s="73">
        <v>6</v>
      </c>
      <c r="B16" s="83" t="s">
        <v>26</v>
      </c>
      <c r="C16" s="41">
        <v>1994</v>
      </c>
      <c r="D16" s="86">
        <v>0.04610617832038476</v>
      </c>
      <c r="E16" s="41">
        <v>2542</v>
      </c>
      <c r="F16" s="89">
        <v>0.05999103202511033</v>
      </c>
      <c r="G16" s="77">
        <v>-0.2155782848151062</v>
      </c>
      <c r="H16" s="106">
        <v>1415</v>
      </c>
      <c r="I16" s="74">
        <v>0.40918727915194353</v>
      </c>
      <c r="J16" s="41">
        <v>24002</v>
      </c>
      <c r="K16" s="86">
        <v>0.049336175408376995</v>
      </c>
      <c r="L16" s="41">
        <v>24746</v>
      </c>
      <c r="M16" s="89">
        <v>0.05645376544744845</v>
      </c>
      <c r="N16" s="77">
        <v>-0.03006546512567687</v>
      </c>
    </row>
    <row r="17" spans="1:14" ht="14.25" customHeight="1">
      <c r="A17" s="72">
        <v>7</v>
      </c>
      <c r="B17" s="84" t="s">
        <v>24</v>
      </c>
      <c r="C17" s="43">
        <v>1966</v>
      </c>
      <c r="D17" s="87">
        <v>0.04545874953755087</v>
      </c>
      <c r="E17" s="43">
        <v>2021</v>
      </c>
      <c r="F17" s="90">
        <v>0.04769546645269393</v>
      </c>
      <c r="G17" s="78">
        <v>-0.027214250371103366</v>
      </c>
      <c r="H17" s="107">
        <v>2243</v>
      </c>
      <c r="I17" s="71">
        <v>-0.12349531876950515</v>
      </c>
      <c r="J17" s="43">
        <v>22972</v>
      </c>
      <c r="K17" s="87">
        <v>0.04721900764441448</v>
      </c>
      <c r="L17" s="43">
        <v>21062</v>
      </c>
      <c r="M17" s="90">
        <v>0.048049349707191435</v>
      </c>
      <c r="N17" s="78">
        <v>0.09068464533282694</v>
      </c>
    </row>
    <row r="18" spans="1:14" ht="14.25" customHeight="1">
      <c r="A18" s="72">
        <v>8</v>
      </c>
      <c r="B18" s="84" t="s">
        <v>31</v>
      </c>
      <c r="C18" s="43">
        <v>2367</v>
      </c>
      <c r="D18" s="87">
        <v>0.05473085460599334</v>
      </c>
      <c r="E18" s="43">
        <v>1722</v>
      </c>
      <c r="F18" s="90">
        <v>0.04063908621055861</v>
      </c>
      <c r="G18" s="78">
        <v>0.3745644599303135</v>
      </c>
      <c r="H18" s="107">
        <v>2082</v>
      </c>
      <c r="I18" s="71">
        <v>0.13688760806916433</v>
      </c>
      <c r="J18" s="43">
        <v>22891</v>
      </c>
      <c r="K18" s="87">
        <v>0.04705251192705432</v>
      </c>
      <c r="L18" s="43">
        <v>19392</v>
      </c>
      <c r="M18" s="90">
        <v>0.04423953041125516</v>
      </c>
      <c r="N18" s="78">
        <v>0.18043523102310233</v>
      </c>
    </row>
    <row r="19" spans="1:14" ht="14.25" customHeight="1">
      <c r="A19" s="72">
        <v>9</v>
      </c>
      <c r="B19" s="84" t="s">
        <v>25</v>
      </c>
      <c r="C19" s="43">
        <v>2072</v>
      </c>
      <c r="D19" s="87">
        <v>0.04790972992970773</v>
      </c>
      <c r="E19" s="43">
        <v>2037</v>
      </c>
      <c r="F19" s="90">
        <v>0.04807306539541689</v>
      </c>
      <c r="G19" s="78">
        <v>0.01718213058419238</v>
      </c>
      <c r="H19" s="107">
        <v>1909</v>
      </c>
      <c r="I19" s="71">
        <v>0.08538501833420642</v>
      </c>
      <c r="J19" s="43">
        <v>20699</v>
      </c>
      <c r="K19" s="87">
        <v>0.04254685004491273</v>
      </c>
      <c r="L19" s="43">
        <v>17851</v>
      </c>
      <c r="M19" s="90">
        <v>0.040724002545963076</v>
      </c>
      <c r="N19" s="78">
        <v>0.1595428827516665</v>
      </c>
    </row>
    <row r="20" spans="1:14" ht="14.25" customHeight="1">
      <c r="A20" s="75">
        <v>10</v>
      </c>
      <c r="B20" s="85" t="s">
        <v>34</v>
      </c>
      <c r="C20" s="45">
        <v>2326</v>
      </c>
      <c r="D20" s="88">
        <v>0.05378283388827229</v>
      </c>
      <c r="E20" s="45">
        <v>1431</v>
      </c>
      <c r="F20" s="91">
        <v>0.03377150543978477</v>
      </c>
      <c r="G20" s="79">
        <v>0.6254367575122293</v>
      </c>
      <c r="H20" s="108">
        <v>2232</v>
      </c>
      <c r="I20" s="76">
        <v>0.04211469534050183</v>
      </c>
      <c r="J20" s="45">
        <v>18477</v>
      </c>
      <c r="K20" s="88">
        <v>0.03797952308226738</v>
      </c>
      <c r="L20" s="45">
        <v>14701</v>
      </c>
      <c r="M20" s="91">
        <v>0.03353781644883778</v>
      </c>
      <c r="N20" s="79">
        <v>0.2568532752873953</v>
      </c>
    </row>
    <row r="21" spans="1:14" ht="14.25" customHeight="1">
      <c r="A21" s="73">
        <v>11</v>
      </c>
      <c r="B21" s="83" t="s">
        <v>29</v>
      </c>
      <c r="C21" s="41">
        <v>1242</v>
      </c>
      <c r="D21" s="86">
        <v>0.0287180910099889</v>
      </c>
      <c r="E21" s="41">
        <v>1205</v>
      </c>
      <c r="F21" s="89">
        <v>0.028437920373822954</v>
      </c>
      <c r="G21" s="77">
        <v>0.03070539419087126</v>
      </c>
      <c r="H21" s="106">
        <v>1197</v>
      </c>
      <c r="I21" s="74">
        <v>0.03759398496240607</v>
      </c>
      <c r="J21" s="41">
        <v>14391</v>
      </c>
      <c r="K21" s="86">
        <v>0.02958073911765492</v>
      </c>
      <c r="L21" s="41">
        <v>12064</v>
      </c>
      <c r="M21" s="89">
        <v>0.027521952087530027</v>
      </c>
      <c r="N21" s="77">
        <v>0.19288793103448265</v>
      </c>
    </row>
    <row r="22" spans="1:14" ht="14.25" customHeight="1">
      <c r="A22" s="72">
        <v>12</v>
      </c>
      <c r="B22" s="84" t="s">
        <v>27</v>
      </c>
      <c r="C22" s="43">
        <v>638</v>
      </c>
      <c r="D22" s="87">
        <v>0.014752127266000739</v>
      </c>
      <c r="E22" s="43">
        <v>1160</v>
      </c>
      <c r="F22" s="90">
        <v>0.027375923347414628</v>
      </c>
      <c r="G22" s="78">
        <v>-0.44999999999999996</v>
      </c>
      <c r="H22" s="107">
        <v>710</v>
      </c>
      <c r="I22" s="71">
        <v>-0.10140845070422533</v>
      </c>
      <c r="J22" s="43">
        <v>14025</v>
      </c>
      <c r="K22" s="87">
        <v>0.028828425135509015</v>
      </c>
      <c r="L22" s="43">
        <v>13942</v>
      </c>
      <c r="M22" s="90">
        <v>0.03180628779876854</v>
      </c>
      <c r="N22" s="78">
        <v>0.005953234830009979</v>
      </c>
    </row>
    <row r="23" spans="1:14" ht="14.25" customHeight="1">
      <c r="A23" s="72">
        <v>13</v>
      </c>
      <c r="B23" s="84" t="s">
        <v>18</v>
      </c>
      <c r="C23" s="43">
        <v>1397</v>
      </c>
      <c r="D23" s="87">
        <v>0.03230207177210507</v>
      </c>
      <c r="E23" s="43">
        <v>1258</v>
      </c>
      <c r="F23" s="90">
        <v>0.02968871687159276</v>
      </c>
      <c r="G23" s="78">
        <v>0.11049284578696339</v>
      </c>
      <c r="H23" s="107">
        <v>1691</v>
      </c>
      <c r="I23" s="71">
        <v>-0.17386162034299235</v>
      </c>
      <c r="J23" s="43">
        <v>13872</v>
      </c>
      <c r="K23" s="87">
        <v>0.028513933224939825</v>
      </c>
      <c r="L23" s="43">
        <v>13328</v>
      </c>
      <c r="M23" s="90">
        <v>0.030405551842059036</v>
      </c>
      <c r="N23" s="78">
        <v>0.04081632653061229</v>
      </c>
    </row>
    <row r="24" spans="1:14" ht="14.25" customHeight="1">
      <c r="A24" s="72">
        <v>14</v>
      </c>
      <c r="B24" s="84" t="s">
        <v>35</v>
      </c>
      <c r="C24" s="43">
        <v>902</v>
      </c>
      <c r="D24" s="87">
        <v>0.020856455789863115</v>
      </c>
      <c r="E24" s="43">
        <v>1202</v>
      </c>
      <c r="F24" s="90">
        <v>0.028367120572062397</v>
      </c>
      <c r="G24" s="78">
        <v>-0.24958402662229617</v>
      </c>
      <c r="H24" s="107">
        <v>859</v>
      </c>
      <c r="I24" s="71">
        <v>0.05005820721769494</v>
      </c>
      <c r="J24" s="43">
        <v>13311</v>
      </c>
      <c r="K24" s="87">
        <v>0.027360796219519465</v>
      </c>
      <c r="L24" s="43">
        <v>11826</v>
      </c>
      <c r="M24" s="90">
        <v>0.026978995804636117</v>
      </c>
      <c r="N24" s="78">
        <v>0.12557077625570767</v>
      </c>
    </row>
    <row r="25" spans="1:14" ht="14.25" customHeight="1">
      <c r="A25" s="75">
        <v>15</v>
      </c>
      <c r="B25" s="85" t="s">
        <v>28</v>
      </c>
      <c r="C25" s="45">
        <v>853</v>
      </c>
      <c r="D25" s="88">
        <v>0.01972345541990381</v>
      </c>
      <c r="E25" s="45">
        <v>1061</v>
      </c>
      <c r="F25" s="91">
        <v>0.02503952988931631</v>
      </c>
      <c r="G25" s="79">
        <v>-0.19604147031102737</v>
      </c>
      <c r="H25" s="108">
        <v>734</v>
      </c>
      <c r="I25" s="76">
        <v>0.16212534059945494</v>
      </c>
      <c r="J25" s="45">
        <v>12115</v>
      </c>
      <c r="K25" s="88">
        <v>0.024902415010102794</v>
      </c>
      <c r="L25" s="45">
        <v>13195</v>
      </c>
      <c r="M25" s="91">
        <v>0.03010213509573597</v>
      </c>
      <c r="N25" s="79">
        <v>-0.08184918529746121</v>
      </c>
    </row>
    <row r="26" spans="1:14" ht="14.25" customHeight="1">
      <c r="A26" s="73">
        <v>16</v>
      </c>
      <c r="B26" s="83" t="s">
        <v>56</v>
      </c>
      <c r="C26" s="41">
        <v>595</v>
      </c>
      <c r="D26" s="86">
        <v>0.013757861635220126</v>
      </c>
      <c r="E26" s="41">
        <v>898</v>
      </c>
      <c r="F26" s="89">
        <v>0.02119274066032615</v>
      </c>
      <c r="G26" s="77">
        <v>-0.3374164810690423</v>
      </c>
      <c r="H26" s="106">
        <v>478</v>
      </c>
      <c r="I26" s="74">
        <v>0.2447698744769875</v>
      </c>
      <c r="J26" s="41">
        <v>11991</v>
      </c>
      <c r="K26" s="86">
        <v>0.02464753267735391</v>
      </c>
      <c r="L26" s="41">
        <v>9560</v>
      </c>
      <c r="M26" s="89">
        <v>0.021809504472545347</v>
      </c>
      <c r="N26" s="77">
        <v>0.2542887029288703</v>
      </c>
    </row>
    <row r="27" spans="1:14" ht="14.25" customHeight="1">
      <c r="A27" s="72">
        <v>17</v>
      </c>
      <c r="B27" s="84" t="s">
        <v>50</v>
      </c>
      <c r="C27" s="43">
        <v>1089</v>
      </c>
      <c r="D27" s="87">
        <v>0.025180355160932297</v>
      </c>
      <c r="E27" s="43">
        <v>937</v>
      </c>
      <c r="F27" s="90">
        <v>0.022113138083213368</v>
      </c>
      <c r="G27" s="78">
        <v>0.16221985058697963</v>
      </c>
      <c r="H27" s="107">
        <v>1168</v>
      </c>
      <c r="I27" s="71">
        <v>-0.06763698630136983</v>
      </c>
      <c r="J27" s="43">
        <v>11323</v>
      </c>
      <c r="K27" s="87">
        <v>0.023274456884803462</v>
      </c>
      <c r="L27" s="43">
        <v>10261</v>
      </c>
      <c r="M27" s="90">
        <v>0.02340871604527069</v>
      </c>
      <c r="N27" s="78">
        <v>0.10349868433875842</v>
      </c>
    </row>
    <row r="28" spans="1:14" ht="14.25" customHeight="1">
      <c r="A28" s="72">
        <v>18</v>
      </c>
      <c r="B28" s="84" t="s">
        <v>30</v>
      </c>
      <c r="C28" s="43">
        <v>718</v>
      </c>
      <c r="D28" s="87">
        <v>0.016601923788383276</v>
      </c>
      <c r="E28" s="43">
        <v>756</v>
      </c>
      <c r="F28" s="90">
        <v>0.01784155004365988</v>
      </c>
      <c r="G28" s="78">
        <v>-0.050264550264550234</v>
      </c>
      <c r="H28" s="107">
        <v>597</v>
      </c>
      <c r="I28" s="71">
        <v>0.20268006700167507</v>
      </c>
      <c r="J28" s="43">
        <v>10019</v>
      </c>
      <c r="K28" s="87">
        <v>0.020594081385573247</v>
      </c>
      <c r="L28" s="43">
        <v>8980</v>
      </c>
      <c r="M28" s="90">
        <v>0.020486333699106404</v>
      </c>
      <c r="N28" s="78">
        <v>0.11570155902004453</v>
      </c>
    </row>
    <row r="29" spans="1:14" ht="14.25" customHeight="1">
      <c r="A29" s="72">
        <v>19</v>
      </c>
      <c r="B29" s="84" t="s">
        <v>36</v>
      </c>
      <c r="C29" s="43">
        <v>767</v>
      </c>
      <c r="D29" s="87">
        <v>0.01773492415834258</v>
      </c>
      <c r="E29" s="43">
        <v>623</v>
      </c>
      <c r="F29" s="90">
        <v>0.01470275883227527</v>
      </c>
      <c r="G29" s="78">
        <v>0.231139646869984</v>
      </c>
      <c r="H29" s="107">
        <v>915</v>
      </c>
      <c r="I29" s="71">
        <v>-0.16174863387978144</v>
      </c>
      <c r="J29" s="43">
        <v>9964</v>
      </c>
      <c r="K29" s="87">
        <v>0.020481028737983017</v>
      </c>
      <c r="L29" s="43">
        <v>8245</v>
      </c>
      <c r="M29" s="90">
        <v>0.0188095569431105</v>
      </c>
      <c r="N29" s="78">
        <v>0.20848999393571854</v>
      </c>
    </row>
    <row r="30" spans="1:14" ht="14.25" customHeight="1">
      <c r="A30" s="75">
        <v>20</v>
      </c>
      <c r="B30" s="85" t="s">
        <v>33</v>
      </c>
      <c r="C30" s="45">
        <v>847</v>
      </c>
      <c r="D30" s="88">
        <v>0.01958472068072512</v>
      </c>
      <c r="E30" s="45">
        <v>776</v>
      </c>
      <c r="F30" s="91">
        <v>0.018313548722063578</v>
      </c>
      <c r="G30" s="79">
        <v>0.09149484536082464</v>
      </c>
      <c r="H30" s="108">
        <v>839</v>
      </c>
      <c r="I30" s="76">
        <v>0.009535160905840279</v>
      </c>
      <c r="J30" s="45">
        <v>8685</v>
      </c>
      <c r="K30" s="88">
        <v>0.017852040805839273</v>
      </c>
      <c r="L30" s="45">
        <v>8755</v>
      </c>
      <c r="M30" s="91">
        <v>0.019973034692168882</v>
      </c>
      <c r="N30" s="79">
        <v>-0.0079954311821816</v>
      </c>
    </row>
    <row r="31" spans="1:14" ht="14.25" customHeight="1">
      <c r="A31" s="164" t="s">
        <v>53</v>
      </c>
      <c r="B31" s="165"/>
      <c r="C31" s="49">
        <f>SUM(C11:C30)</f>
        <v>40469</v>
      </c>
      <c r="D31" s="4">
        <f>C31/C33</f>
        <v>0.9357426933037366</v>
      </c>
      <c r="E31" s="49">
        <f>SUM(E11:E30)</f>
        <v>39835</v>
      </c>
      <c r="F31" s="4">
        <f>E31/E33</f>
        <v>0.9401033677105705</v>
      </c>
      <c r="G31" s="7">
        <f>C31/E31-1</f>
        <v>0.015915652064767194</v>
      </c>
      <c r="H31" s="49">
        <f>SUM(H11:H30)</f>
        <v>37520</v>
      </c>
      <c r="I31" s="4">
        <f>C31/H31-1</f>
        <v>0.07859808102345411</v>
      </c>
      <c r="J31" s="49">
        <f>SUM(J11:J30)</f>
        <v>455707</v>
      </c>
      <c r="K31" s="4">
        <f>J31/J33</f>
        <v>0.9367069613709381</v>
      </c>
      <c r="L31" s="49">
        <f>SUM(L11:L30)</f>
        <v>413987</v>
      </c>
      <c r="M31" s="4">
        <f>L31/L33</f>
        <v>0.9444405154890827</v>
      </c>
      <c r="N31" s="7">
        <f>J31/L31-1</f>
        <v>0.10077611132716724</v>
      </c>
    </row>
    <row r="32" spans="1:14" ht="14.25" customHeight="1">
      <c r="A32" s="164" t="s">
        <v>12</v>
      </c>
      <c r="B32" s="165"/>
      <c r="C32" s="3">
        <f>C33-SUM(C11:C30)</f>
        <v>2779</v>
      </c>
      <c r="D32" s="4">
        <f>C32/C33</f>
        <v>0.06425730669626341</v>
      </c>
      <c r="E32" s="5">
        <f>E33-SUM(E11:E30)</f>
        <v>2538</v>
      </c>
      <c r="F32" s="6">
        <f>E32/E33</f>
        <v>0.05989663228942959</v>
      </c>
      <c r="G32" s="7">
        <f>C32/E32-1</f>
        <v>0.0949566587864461</v>
      </c>
      <c r="H32" s="5">
        <f>H33-SUM(H11:H30)</f>
        <v>2388</v>
      </c>
      <c r="I32" s="8">
        <f>C32/H32-1</f>
        <v>0.16373534338358464</v>
      </c>
      <c r="J32" s="3">
        <f>J33-SUM(J11:J30)</f>
        <v>30792</v>
      </c>
      <c r="K32" s="4">
        <f>J32/J33</f>
        <v>0.06329303862906192</v>
      </c>
      <c r="L32" s="3">
        <f>L33-SUM(L11:L30)</f>
        <v>24354</v>
      </c>
      <c r="M32" s="4">
        <f>L32/L33</f>
        <v>0.0555594845109173</v>
      </c>
      <c r="N32" s="7">
        <f>J32/L32-1</f>
        <v>0.26435082532643506</v>
      </c>
    </row>
    <row r="33" spans="1:16" ht="14.25" customHeight="1">
      <c r="A33" s="158" t="s">
        <v>13</v>
      </c>
      <c r="B33" s="159"/>
      <c r="C33" s="109">
        <v>43248</v>
      </c>
      <c r="D33" s="99">
        <v>1</v>
      </c>
      <c r="E33" s="109">
        <v>42373</v>
      </c>
      <c r="F33" s="100">
        <v>1</v>
      </c>
      <c r="G33" s="101">
        <v>0.020649942180161807</v>
      </c>
      <c r="H33" s="110">
        <v>39908</v>
      </c>
      <c r="I33" s="102">
        <v>0.0836924927332865</v>
      </c>
      <c r="J33" s="109">
        <v>486499</v>
      </c>
      <c r="K33" s="99">
        <v>1</v>
      </c>
      <c r="L33" s="109">
        <v>438341</v>
      </c>
      <c r="M33" s="100">
        <v>1.0000000000000002</v>
      </c>
      <c r="N33" s="101">
        <v>0.10986423811598733</v>
      </c>
      <c r="O33" s="14"/>
      <c r="P33" s="14"/>
    </row>
    <row r="34" ht="14.25" customHeight="1">
      <c r="A34" t="s">
        <v>70</v>
      </c>
    </row>
    <row r="35" ht="15">
      <c r="A35" s="9" t="s">
        <v>71</v>
      </c>
    </row>
    <row r="37" spans="1:1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21" ht="15">
      <c r="A38" s="127" t="s">
        <v>123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31"/>
      <c r="M38" s="31"/>
      <c r="N38" s="127" t="s">
        <v>84</v>
      </c>
      <c r="O38" s="127"/>
      <c r="P38" s="127"/>
      <c r="Q38" s="127"/>
      <c r="R38" s="127"/>
      <c r="S38" s="127"/>
      <c r="T38" s="127"/>
      <c r="U38" s="127"/>
    </row>
    <row r="39" spans="1:21" ht="15">
      <c r="A39" s="128" t="s">
        <v>139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31"/>
      <c r="M39" s="31"/>
      <c r="N39" s="128" t="s">
        <v>140</v>
      </c>
      <c r="O39" s="128"/>
      <c r="P39" s="128"/>
      <c r="Q39" s="128"/>
      <c r="R39" s="128"/>
      <c r="S39" s="128"/>
      <c r="T39" s="128"/>
      <c r="U39" s="128"/>
    </row>
    <row r="40" spans="1:2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97" t="s">
        <v>4</v>
      </c>
      <c r="N40" s="15"/>
      <c r="O40" s="15"/>
      <c r="P40" s="15"/>
      <c r="Q40" s="15"/>
      <c r="R40" s="15"/>
      <c r="S40" s="15"/>
      <c r="T40" s="16"/>
      <c r="U40" s="97" t="s">
        <v>4</v>
      </c>
    </row>
    <row r="41" spans="1:21" ht="15">
      <c r="A41" s="151" t="s">
        <v>0</v>
      </c>
      <c r="B41" s="151" t="s">
        <v>52</v>
      </c>
      <c r="C41" s="148" t="s">
        <v>133</v>
      </c>
      <c r="D41" s="149"/>
      <c r="E41" s="149"/>
      <c r="F41" s="149"/>
      <c r="G41" s="149"/>
      <c r="H41" s="150"/>
      <c r="I41" s="148" t="s">
        <v>117</v>
      </c>
      <c r="J41" s="149"/>
      <c r="K41" s="150"/>
      <c r="N41" s="151" t="s">
        <v>0</v>
      </c>
      <c r="O41" s="151" t="s">
        <v>52</v>
      </c>
      <c r="P41" s="148" t="s">
        <v>135</v>
      </c>
      <c r="Q41" s="149"/>
      <c r="R41" s="149"/>
      <c r="S41" s="149"/>
      <c r="T41" s="149"/>
      <c r="U41" s="150"/>
    </row>
    <row r="42" spans="1:21" ht="15" customHeight="1">
      <c r="A42" s="152"/>
      <c r="B42" s="152"/>
      <c r="C42" s="129" t="s">
        <v>134</v>
      </c>
      <c r="D42" s="130"/>
      <c r="E42" s="130"/>
      <c r="F42" s="130"/>
      <c r="G42" s="130"/>
      <c r="H42" s="131"/>
      <c r="I42" s="129" t="s">
        <v>118</v>
      </c>
      <c r="J42" s="130"/>
      <c r="K42" s="131"/>
      <c r="N42" s="152"/>
      <c r="O42" s="152"/>
      <c r="P42" s="129" t="s">
        <v>142</v>
      </c>
      <c r="Q42" s="130"/>
      <c r="R42" s="130"/>
      <c r="S42" s="130"/>
      <c r="T42" s="130"/>
      <c r="U42" s="131"/>
    </row>
    <row r="43" spans="1:21" ht="15" customHeight="1">
      <c r="A43" s="152"/>
      <c r="B43" s="152"/>
      <c r="C43" s="132">
        <v>2018</v>
      </c>
      <c r="D43" s="133"/>
      <c r="E43" s="136">
        <v>2017</v>
      </c>
      <c r="F43" s="133"/>
      <c r="G43" s="146" t="s">
        <v>5</v>
      </c>
      <c r="H43" s="155" t="s">
        <v>61</v>
      </c>
      <c r="I43" s="160">
        <v>2018</v>
      </c>
      <c r="J43" s="154" t="s">
        <v>119</v>
      </c>
      <c r="K43" s="155" t="s">
        <v>121</v>
      </c>
      <c r="N43" s="152"/>
      <c r="O43" s="152"/>
      <c r="P43" s="132">
        <v>2018</v>
      </c>
      <c r="Q43" s="133"/>
      <c r="R43" s="132">
        <v>2017</v>
      </c>
      <c r="S43" s="133"/>
      <c r="T43" s="146" t="s">
        <v>5</v>
      </c>
      <c r="U43" s="169" t="s">
        <v>68</v>
      </c>
    </row>
    <row r="44" spans="1:21" ht="15">
      <c r="A44" s="138" t="s">
        <v>6</v>
      </c>
      <c r="B44" s="138" t="s">
        <v>52</v>
      </c>
      <c r="C44" s="134"/>
      <c r="D44" s="135"/>
      <c r="E44" s="137"/>
      <c r="F44" s="135"/>
      <c r="G44" s="147"/>
      <c r="H44" s="154"/>
      <c r="I44" s="160"/>
      <c r="J44" s="154"/>
      <c r="K44" s="154"/>
      <c r="N44" s="138" t="s">
        <v>6</v>
      </c>
      <c r="O44" s="138" t="s">
        <v>52</v>
      </c>
      <c r="P44" s="134"/>
      <c r="Q44" s="135"/>
      <c r="R44" s="134"/>
      <c r="S44" s="135"/>
      <c r="T44" s="147"/>
      <c r="U44" s="170"/>
    </row>
    <row r="45" spans="1:21" ht="15" customHeight="1">
      <c r="A45" s="138"/>
      <c r="B45" s="138"/>
      <c r="C45" s="118" t="s">
        <v>8</v>
      </c>
      <c r="D45" s="17" t="s">
        <v>2</v>
      </c>
      <c r="E45" s="118" t="s">
        <v>8</v>
      </c>
      <c r="F45" s="17" t="s">
        <v>2</v>
      </c>
      <c r="G45" s="140" t="s">
        <v>9</v>
      </c>
      <c r="H45" s="140" t="s">
        <v>62</v>
      </c>
      <c r="I45" s="18" t="s">
        <v>8</v>
      </c>
      <c r="J45" s="156" t="s">
        <v>120</v>
      </c>
      <c r="K45" s="156" t="s">
        <v>122</v>
      </c>
      <c r="N45" s="138"/>
      <c r="O45" s="138"/>
      <c r="P45" s="118" t="s">
        <v>8</v>
      </c>
      <c r="Q45" s="17" t="s">
        <v>2</v>
      </c>
      <c r="R45" s="118" t="s">
        <v>8</v>
      </c>
      <c r="S45" s="17" t="s">
        <v>2</v>
      </c>
      <c r="T45" s="140" t="s">
        <v>9</v>
      </c>
      <c r="U45" s="171" t="s">
        <v>69</v>
      </c>
    </row>
    <row r="46" spans="1:21" ht="15" customHeight="1">
      <c r="A46" s="139"/>
      <c r="B46" s="139"/>
      <c r="C46" s="116" t="s">
        <v>10</v>
      </c>
      <c r="D46" s="98" t="s">
        <v>11</v>
      </c>
      <c r="E46" s="116" t="s">
        <v>10</v>
      </c>
      <c r="F46" s="98" t="s">
        <v>11</v>
      </c>
      <c r="G46" s="153"/>
      <c r="H46" s="153"/>
      <c r="I46" s="116" t="s">
        <v>10</v>
      </c>
      <c r="J46" s="157"/>
      <c r="K46" s="157"/>
      <c r="N46" s="139"/>
      <c r="O46" s="139"/>
      <c r="P46" s="116" t="s">
        <v>10</v>
      </c>
      <c r="Q46" s="98" t="s">
        <v>11</v>
      </c>
      <c r="R46" s="116" t="s">
        <v>10</v>
      </c>
      <c r="S46" s="98" t="s">
        <v>11</v>
      </c>
      <c r="T46" s="141"/>
      <c r="U46" s="172"/>
    </row>
    <row r="47" spans="1:21" ht="15">
      <c r="A47" s="73">
        <v>1</v>
      </c>
      <c r="B47" s="80" t="s">
        <v>39</v>
      </c>
      <c r="C47" s="41">
        <v>1871</v>
      </c>
      <c r="D47" s="74">
        <v>0.04326211616722161</v>
      </c>
      <c r="E47" s="41">
        <v>1565</v>
      </c>
      <c r="F47" s="74">
        <v>0.03693389658508956</v>
      </c>
      <c r="G47" s="32">
        <v>0.1955271565495207</v>
      </c>
      <c r="H47" s="42">
        <v>1</v>
      </c>
      <c r="I47" s="41">
        <v>1626</v>
      </c>
      <c r="J47" s="33">
        <v>0.15067650676506772</v>
      </c>
      <c r="K47" s="20">
        <v>1</v>
      </c>
      <c r="N47" s="73">
        <v>1</v>
      </c>
      <c r="O47" s="80" t="s">
        <v>39</v>
      </c>
      <c r="P47" s="41">
        <v>19599</v>
      </c>
      <c r="Q47" s="74">
        <v>0.0402857970931081</v>
      </c>
      <c r="R47" s="41">
        <v>17368</v>
      </c>
      <c r="S47" s="74">
        <v>0.039622120677737196</v>
      </c>
      <c r="T47" s="77">
        <v>0.1284546292031321</v>
      </c>
      <c r="U47" s="20">
        <v>1</v>
      </c>
    </row>
    <row r="48" spans="1:21" ht="15" customHeight="1">
      <c r="A48" s="104">
        <v>2</v>
      </c>
      <c r="B48" s="81" t="s">
        <v>42</v>
      </c>
      <c r="C48" s="43">
        <v>1726</v>
      </c>
      <c r="D48" s="71">
        <v>0.039909359970403256</v>
      </c>
      <c r="E48" s="43">
        <v>2098</v>
      </c>
      <c r="F48" s="71">
        <v>0.049512661364548176</v>
      </c>
      <c r="G48" s="34">
        <v>-0.17731172545281215</v>
      </c>
      <c r="H48" s="44">
        <v>-1</v>
      </c>
      <c r="I48" s="43">
        <v>2095</v>
      </c>
      <c r="J48" s="35">
        <v>-0.17613365155131266</v>
      </c>
      <c r="K48" s="22">
        <v>-1</v>
      </c>
      <c r="N48" s="104">
        <v>2</v>
      </c>
      <c r="O48" s="81" t="s">
        <v>42</v>
      </c>
      <c r="P48" s="43">
        <v>18285</v>
      </c>
      <c r="Q48" s="71">
        <v>0.0375848665670433</v>
      </c>
      <c r="R48" s="43">
        <v>17436</v>
      </c>
      <c r="S48" s="71">
        <v>0.03977725104427831</v>
      </c>
      <c r="T48" s="78">
        <v>0.04869236063317284</v>
      </c>
      <c r="U48" s="22">
        <v>-1</v>
      </c>
    </row>
    <row r="49" spans="1:21" ht="15" customHeight="1">
      <c r="A49" s="104">
        <v>3</v>
      </c>
      <c r="B49" s="81" t="s">
        <v>44</v>
      </c>
      <c r="C49" s="43">
        <v>1362</v>
      </c>
      <c r="D49" s="71">
        <v>0.03149278579356271</v>
      </c>
      <c r="E49" s="43">
        <v>1120</v>
      </c>
      <c r="F49" s="71">
        <v>0.026431925990607227</v>
      </c>
      <c r="G49" s="34">
        <v>0.21607142857142847</v>
      </c>
      <c r="H49" s="44">
        <v>3</v>
      </c>
      <c r="I49" s="43">
        <v>1125</v>
      </c>
      <c r="J49" s="35">
        <v>0.21066666666666656</v>
      </c>
      <c r="K49" s="22">
        <v>0</v>
      </c>
      <c r="N49" s="104">
        <v>3</v>
      </c>
      <c r="O49" s="81" t="s">
        <v>41</v>
      </c>
      <c r="P49" s="43">
        <v>14334</v>
      </c>
      <c r="Q49" s="71">
        <v>0.02946357546469777</v>
      </c>
      <c r="R49" s="43">
        <v>14578</v>
      </c>
      <c r="S49" s="71">
        <v>0.03325721299171193</v>
      </c>
      <c r="T49" s="78">
        <v>-0.016737549732473544</v>
      </c>
      <c r="U49" s="22">
        <v>0</v>
      </c>
    </row>
    <row r="50" spans="1:21" ht="15">
      <c r="A50" s="104">
        <v>4</v>
      </c>
      <c r="B50" s="81" t="s">
        <v>41</v>
      </c>
      <c r="C50" s="43">
        <v>1069</v>
      </c>
      <c r="D50" s="71">
        <v>0.02471790603033666</v>
      </c>
      <c r="E50" s="43">
        <v>1529</v>
      </c>
      <c r="F50" s="71">
        <v>0.0360842989639629</v>
      </c>
      <c r="G50" s="34">
        <v>-0.3008502289077829</v>
      </c>
      <c r="H50" s="44">
        <v>-1</v>
      </c>
      <c r="I50" s="43">
        <v>1017</v>
      </c>
      <c r="J50" s="35">
        <v>0.051130776794493515</v>
      </c>
      <c r="K50" s="22">
        <v>0</v>
      </c>
      <c r="N50" s="104">
        <v>4</v>
      </c>
      <c r="O50" s="81" t="s">
        <v>44</v>
      </c>
      <c r="P50" s="43">
        <v>13111</v>
      </c>
      <c r="Q50" s="71">
        <v>0.026949695682827714</v>
      </c>
      <c r="R50" s="43">
        <v>12098</v>
      </c>
      <c r="S50" s="71">
        <v>0.027599517270800587</v>
      </c>
      <c r="T50" s="78">
        <v>0.08373284840469508</v>
      </c>
      <c r="U50" s="22">
        <v>0</v>
      </c>
    </row>
    <row r="51" spans="1:21" ht="15" customHeight="1">
      <c r="A51" s="104">
        <v>5</v>
      </c>
      <c r="B51" s="82" t="s">
        <v>54</v>
      </c>
      <c r="C51" s="45">
        <v>1021</v>
      </c>
      <c r="D51" s="76">
        <v>0.02360802811690714</v>
      </c>
      <c r="E51" s="45">
        <v>832</v>
      </c>
      <c r="F51" s="76">
        <v>0.019635145021593938</v>
      </c>
      <c r="G51" s="36">
        <v>0.22716346153846145</v>
      </c>
      <c r="H51" s="46">
        <v>5</v>
      </c>
      <c r="I51" s="45">
        <v>751</v>
      </c>
      <c r="J51" s="37">
        <v>0.35952063914780297</v>
      </c>
      <c r="K51" s="24">
        <v>3</v>
      </c>
      <c r="N51" s="104">
        <v>5</v>
      </c>
      <c r="O51" s="82" t="s">
        <v>46</v>
      </c>
      <c r="P51" s="45">
        <v>12170</v>
      </c>
      <c r="Q51" s="76">
        <v>0.025015467657693028</v>
      </c>
      <c r="R51" s="45">
        <v>11037</v>
      </c>
      <c r="S51" s="76">
        <v>0.025179027286975207</v>
      </c>
      <c r="T51" s="79">
        <v>0.10265470689498968</v>
      </c>
      <c r="U51" s="24">
        <v>0</v>
      </c>
    </row>
    <row r="52" spans="1:21" ht="15">
      <c r="A52" s="38">
        <v>6</v>
      </c>
      <c r="B52" s="80" t="s">
        <v>40</v>
      </c>
      <c r="C52" s="41">
        <v>1007</v>
      </c>
      <c r="D52" s="74">
        <v>0.023284313725490197</v>
      </c>
      <c r="E52" s="41">
        <v>1225</v>
      </c>
      <c r="F52" s="74">
        <v>0.028909919052226653</v>
      </c>
      <c r="G52" s="32">
        <v>-0.1779591836734694</v>
      </c>
      <c r="H52" s="42">
        <v>-1</v>
      </c>
      <c r="I52" s="41">
        <v>599</v>
      </c>
      <c r="J52" s="33">
        <v>0.681135225375626</v>
      </c>
      <c r="K52" s="20">
        <v>8</v>
      </c>
      <c r="N52" s="38">
        <v>6</v>
      </c>
      <c r="O52" s="80" t="s">
        <v>48</v>
      </c>
      <c r="P52" s="41">
        <v>11130</v>
      </c>
      <c r="Q52" s="74">
        <v>0.022877744866895925</v>
      </c>
      <c r="R52" s="41">
        <v>9660</v>
      </c>
      <c r="S52" s="74">
        <v>0.022037637364517578</v>
      </c>
      <c r="T52" s="77">
        <v>0.15217391304347827</v>
      </c>
      <c r="U52" s="20">
        <v>1</v>
      </c>
    </row>
    <row r="53" spans="1:21" ht="15">
      <c r="A53" s="104">
        <v>7</v>
      </c>
      <c r="B53" s="81" t="s">
        <v>45</v>
      </c>
      <c r="C53" s="43">
        <v>977</v>
      </c>
      <c r="D53" s="71">
        <v>0.022590640029596744</v>
      </c>
      <c r="E53" s="43">
        <v>792</v>
      </c>
      <c r="F53" s="71">
        <v>0.01869114766478654</v>
      </c>
      <c r="G53" s="34">
        <v>0.23358585858585856</v>
      </c>
      <c r="H53" s="44">
        <v>4</v>
      </c>
      <c r="I53" s="43">
        <v>883</v>
      </c>
      <c r="J53" s="35">
        <v>0.10645526613816525</v>
      </c>
      <c r="K53" s="22">
        <v>-1</v>
      </c>
      <c r="N53" s="104">
        <v>7</v>
      </c>
      <c r="O53" s="81" t="s">
        <v>40</v>
      </c>
      <c r="P53" s="43">
        <v>10279</v>
      </c>
      <c r="Q53" s="71">
        <v>0.021128512083272526</v>
      </c>
      <c r="R53" s="43">
        <v>9889</v>
      </c>
      <c r="S53" s="71">
        <v>0.022560061687133988</v>
      </c>
      <c r="T53" s="78">
        <v>0.039437759126301986</v>
      </c>
      <c r="U53" s="22">
        <v>-1</v>
      </c>
    </row>
    <row r="54" spans="1:21" ht="15">
      <c r="A54" s="104">
        <v>8</v>
      </c>
      <c r="B54" s="81" t="s">
        <v>47</v>
      </c>
      <c r="C54" s="43">
        <v>929</v>
      </c>
      <c r="D54" s="71">
        <v>0.021480762116167222</v>
      </c>
      <c r="E54" s="43">
        <v>935</v>
      </c>
      <c r="F54" s="71">
        <v>0.022065938215372997</v>
      </c>
      <c r="G54" s="34">
        <v>-0.0064171122994652885</v>
      </c>
      <c r="H54" s="44">
        <v>0</v>
      </c>
      <c r="I54" s="43">
        <v>388</v>
      </c>
      <c r="J54" s="35">
        <v>1.3943298969072164</v>
      </c>
      <c r="K54" s="22">
        <v>18</v>
      </c>
      <c r="N54" s="104">
        <v>8</v>
      </c>
      <c r="O54" s="81" t="s">
        <v>45</v>
      </c>
      <c r="P54" s="43">
        <v>9100</v>
      </c>
      <c r="Q54" s="71">
        <v>0.018705074419474655</v>
      </c>
      <c r="R54" s="43">
        <v>8518</v>
      </c>
      <c r="S54" s="71">
        <v>0.019432359738194693</v>
      </c>
      <c r="T54" s="78">
        <v>0.06832589809814515</v>
      </c>
      <c r="U54" s="22">
        <v>2</v>
      </c>
    </row>
    <row r="55" spans="1:21" ht="15">
      <c r="A55" s="104">
        <v>9</v>
      </c>
      <c r="B55" s="81" t="s">
        <v>46</v>
      </c>
      <c r="C55" s="43">
        <v>877</v>
      </c>
      <c r="D55" s="71">
        <v>0.02027839437661857</v>
      </c>
      <c r="E55" s="43">
        <v>1258</v>
      </c>
      <c r="F55" s="71">
        <v>0.02968871687159276</v>
      </c>
      <c r="G55" s="34">
        <v>-0.3028616852146264</v>
      </c>
      <c r="H55" s="44">
        <v>-5</v>
      </c>
      <c r="I55" s="43">
        <v>984</v>
      </c>
      <c r="J55" s="35">
        <v>-0.108739837398374</v>
      </c>
      <c r="K55" s="22">
        <v>-4</v>
      </c>
      <c r="N55" s="104">
        <v>9</v>
      </c>
      <c r="O55" s="81" t="s">
        <v>54</v>
      </c>
      <c r="P55" s="43">
        <v>9040</v>
      </c>
      <c r="Q55" s="71">
        <v>0.01858174425846713</v>
      </c>
      <c r="R55" s="43">
        <v>8662</v>
      </c>
      <c r="S55" s="71">
        <v>0.019760871102634706</v>
      </c>
      <c r="T55" s="78">
        <v>0.043638882475179</v>
      </c>
      <c r="U55" s="22">
        <v>-1</v>
      </c>
    </row>
    <row r="56" spans="1:21" ht="15">
      <c r="A56" s="103">
        <v>10</v>
      </c>
      <c r="B56" s="82" t="s">
        <v>55</v>
      </c>
      <c r="C56" s="45">
        <v>856</v>
      </c>
      <c r="D56" s="76">
        <v>0.019792822789493156</v>
      </c>
      <c r="E56" s="45">
        <v>727</v>
      </c>
      <c r="F56" s="76">
        <v>0.017157151959974512</v>
      </c>
      <c r="G56" s="36">
        <v>0.17744154057771655</v>
      </c>
      <c r="H56" s="46">
        <v>2</v>
      </c>
      <c r="I56" s="45">
        <v>600</v>
      </c>
      <c r="J56" s="37">
        <v>0.42666666666666675</v>
      </c>
      <c r="K56" s="24">
        <v>3</v>
      </c>
      <c r="N56" s="103">
        <v>10</v>
      </c>
      <c r="O56" s="82" t="s">
        <v>43</v>
      </c>
      <c r="P56" s="45">
        <v>8439</v>
      </c>
      <c r="Q56" s="76">
        <v>0.01734638714570842</v>
      </c>
      <c r="R56" s="45">
        <v>8292</v>
      </c>
      <c r="S56" s="76">
        <v>0.01891677940233745</v>
      </c>
      <c r="T56" s="79">
        <v>0.01772793053545585</v>
      </c>
      <c r="U56" s="24">
        <v>1</v>
      </c>
    </row>
    <row r="57" spans="1:21" ht="15">
      <c r="A57" s="38">
        <v>11</v>
      </c>
      <c r="B57" s="80" t="s">
        <v>48</v>
      </c>
      <c r="C57" s="41">
        <v>835</v>
      </c>
      <c r="D57" s="74">
        <v>0.019307251202367738</v>
      </c>
      <c r="E57" s="41">
        <v>687</v>
      </c>
      <c r="F57" s="74">
        <v>0.01621315460316711</v>
      </c>
      <c r="G57" s="32">
        <v>0.21542940320232895</v>
      </c>
      <c r="H57" s="42">
        <v>3</v>
      </c>
      <c r="I57" s="41">
        <v>785</v>
      </c>
      <c r="J57" s="33">
        <v>0.06369426751592355</v>
      </c>
      <c r="K57" s="20">
        <v>-4</v>
      </c>
      <c r="N57" s="38">
        <v>11</v>
      </c>
      <c r="O57" s="80" t="s">
        <v>57</v>
      </c>
      <c r="P57" s="41">
        <v>8096</v>
      </c>
      <c r="Q57" s="74">
        <v>0.016641349725282067</v>
      </c>
      <c r="R57" s="41">
        <v>7474</v>
      </c>
      <c r="S57" s="74">
        <v>0.017050652346004596</v>
      </c>
      <c r="T57" s="77">
        <v>0.0832218356970833</v>
      </c>
      <c r="U57" s="20">
        <v>2</v>
      </c>
    </row>
    <row r="58" spans="1:21" ht="15">
      <c r="A58" s="104">
        <v>12</v>
      </c>
      <c r="B58" s="81" t="s">
        <v>43</v>
      </c>
      <c r="C58" s="43">
        <v>762</v>
      </c>
      <c r="D58" s="71">
        <v>0.017619311875693672</v>
      </c>
      <c r="E58" s="43">
        <v>972</v>
      </c>
      <c r="F58" s="71">
        <v>0.022939135770419842</v>
      </c>
      <c r="G58" s="34">
        <v>-0.21604938271604934</v>
      </c>
      <c r="H58" s="44">
        <v>-5</v>
      </c>
      <c r="I58" s="43">
        <v>710</v>
      </c>
      <c r="J58" s="35">
        <v>0.07323943661971821</v>
      </c>
      <c r="K58" s="22">
        <v>-3</v>
      </c>
      <c r="N58" s="104">
        <v>12</v>
      </c>
      <c r="O58" s="81" t="s">
        <v>73</v>
      </c>
      <c r="P58" s="43">
        <v>7500</v>
      </c>
      <c r="Q58" s="71">
        <v>0.01541627012594065</v>
      </c>
      <c r="R58" s="43">
        <v>7896</v>
      </c>
      <c r="S58" s="71">
        <v>0.018013373150127413</v>
      </c>
      <c r="T58" s="78">
        <v>-0.050151975683890626</v>
      </c>
      <c r="U58" s="22">
        <v>0</v>
      </c>
    </row>
    <row r="59" spans="1:21" ht="15">
      <c r="A59" s="104">
        <v>13</v>
      </c>
      <c r="B59" s="81" t="s">
        <v>124</v>
      </c>
      <c r="C59" s="43">
        <v>734</v>
      </c>
      <c r="D59" s="71">
        <v>0.016971883092859786</v>
      </c>
      <c r="E59" s="43">
        <v>273</v>
      </c>
      <c r="F59" s="71">
        <v>0.006442781960210512</v>
      </c>
      <c r="G59" s="34">
        <v>1.6886446886446889</v>
      </c>
      <c r="H59" s="44">
        <v>24</v>
      </c>
      <c r="I59" s="43">
        <v>557</v>
      </c>
      <c r="J59" s="35">
        <v>0.3177737881508078</v>
      </c>
      <c r="K59" s="22">
        <v>2</v>
      </c>
      <c r="N59" s="104">
        <v>13</v>
      </c>
      <c r="O59" s="81" t="s">
        <v>47</v>
      </c>
      <c r="P59" s="43">
        <v>7479</v>
      </c>
      <c r="Q59" s="71">
        <v>0.015373104569588016</v>
      </c>
      <c r="R59" s="43">
        <v>8646</v>
      </c>
      <c r="S59" s="71">
        <v>0.01972436983991915</v>
      </c>
      <c r="T59" s="78">
        <v>-0.13497571131158914</v>
      </c>
      <c r="U59" s="22">
        <v>-4</v>
      </c>
    </row>
    <row r="60" spans="1:21" ht="15">
      <c r="A60" s="104">
        <v>14</v>
      </c>
      <c r="B60" s="81" t="s">
        <v>67</v>
      </c>
      <c r="C60" s="43">
        <v>729</v>
      </c>
      <c r="D60" s="71">
        <v>0.016856270810210877</v>
      </c>
      <c r="E60" s="43">
        <v>855</v>
      </c>
      <c r="F60" s="71">
        <v>0.020177943501758194</v>
      </c>
      <c r="G60" s="34">
        <v>-0.1473684210526316</v>
      </c>
      <c r="H60" s="44">
        <v>-5</v>
      </c>
      <c r="I60" s="43">
        <v>701</v>
      </c>
      <c r="J60" s="35">
        <v>0.0399429386590584</v>
      </c>
      <c r="K60" s="22">
        <v>-4</v>
      </c>
      <c r="N60" s="104">
        <v>14</v>
      </c>
      <c r="O60" s="81" t="s">
        <v>55</v>
      </c>
      <c r="P60" s="43">
        <v>7270</v>
      </c>
      <c r="Q60" s="71">
        <v>0.014943504508745136</v>
      </c>
      <c r="R60" s="43">
        <v>6600</v>
      </c>
      <c r="S60" s="71">
        <v>0.01505677087016729</v>
      </c>
      <c r="T60" s="78">
        <v>0.10151515151515156</v>
      </c>
      <c r="U60" s="22">
        <v>1</v>
      </c>
    </row>
    <row r="61" spans="1:21" ht="15">
      <c r="A61" s="103">
        <v>15</v>
      </c>
      <c r="B61" s="82" t="s">
        <v>85</v>
      </c>
      <c r="C61" s="45">
        <v>638</v>
      </c>
      <c r="D61" s="76">
        <v>0.014752127266000739</v>
      </c>
      <c r="E61" s="45">
        <v>430</v>
      </c>
      <c r="F61" s="76">
        <v>0.01014797158567956</v>
      </c>
      <c r="G61" s="36">
        <v>0.48372093023255824</v>
      </c>
      <c r="H61" s="46">
        <v>10</v>
      </c>
      <c r="I61" s="45">
        <v>647</v>
      </c>
      <c r="J61" s="37">
        <v>-0.01391035548686248</v>
      </c>
      <c r="K61" s="24">
        <v>-4</v>
      </c>
      <c r="N61" s="103">
        <v>15</v>
      </c>
      <c r="O61" s="82" t="s">
        <v>67</v>
      </c>
      <c r="P61" s="45">
        <v>7058</v>
      </c>
      <c r="Q61" s="76">
        <v>0.01450773793985188</v>
      </c>
      <c r="R61" s="45">
        <v>6746</v>
      </c>
      <c r="S61" s="76">
        <v>0.015389844892446748</v>
      </c>
      <c r="T61" s="79">
        <v>0.046249629410020754</v>
      </c>
      <c r="U61" s="24">
        <v>-1</v>
      </c>
    </row>
    <row r="62" spans="1:21" ht="15">
      <c r="A62" s="38">
        <v>16</v>
      </c>
      <c r="B62" s="80" t="s">
        <v>83</v>
      </c>
      <c r="C62" s="41">
        <v>591</v>
      </c>
      <c r="D62" s="74">
        <v>0.013665371809100999</v>
      </c>
      <c r="E62" s="41">
        <v>523</v>
      </c>
      <c r="F62" s="74">
        <v>0.012342765440256767</v>
      </c>
      <c r="G62" s="32">
        <v>0.13001912045889097</v>
      </c>
      <c r="H62" s="42">
        <v>2</v>
      </c>
      <c r="I62" s="41">
        <v>471</v>
      </c>
      <c r="J62" s="33">
        <v>0.2547770700636942</v>
      </c>
      <c r="K62" s="20">
        <v>3</v>
      </c>
      <c r="N62" s="38">
        <v>16</v>
      </c>
      <c r="O62" s="80" t="s">
        <v>65</v>
      </c>
      <c r="P62" s="41">
        <v>6944</v>
      </c>
      <c r="Q62" s="74">
        <v>0.014273410633937583</v>
      </c>
      <c r="R62" s="41">
        <v>5666</v>
      </c>
      <c r="S62" s="74">
        <v>0.012926009659146646</v>
      </c>
      <c r="T62" s="77">
        <v>0.2255559477585598</v>
      </c>
      <c r="U62" s="20">
        <v>1</v>
      </c>
    </row>
    <row r="63" spans="1:21" ht="15">
      <c r="A63" s="104">
        <v>17</v>
      </c>
      <c r="B63" s="81" t="s">
        <v>141</v>
      </c>
      <c r="C63" s="43">
        <v>575</v>
      </c>
      <c r="D63" s="71">
        <v>0.013295412504624491</v>
      </c>
      <c r="E63" s="43">
        <v>291</v>
      </c>
      <c r="F63" s="71">
        <v>0.006867580770773842</v>
      </c>
      <c r="G63" s="34">
        <v>0.9759450171821307</v>
      </c>
      <c r="H63" s="44">
        <v>17</v>
      </c>
      <c r="I63" s="43">
        <v>97</v>
      </c>
      <c r="J63" s="35">
        <v>4.927835051546392</v>
      </c>
      <c r="K63" s="22">
        <v>94</v>
      </c>
      <c r="N63" s="104">
        <v>17</v>
      </c>
      <c r="O63" s="81" t="s">
        <v>83</v>
      </c>
      <c r="P63" s="43">
        <v>6536</v>
      </c>
      <c r="Q63" s="71">
        <v>0.01343476553908641</v>
      </c>
      <c r="R63" s="43">
        <v>5579</v>
      </c>
      <c r="S63" s="71">
        <v>0.012727534043130805</v>
      </c>
      <c r="T63" s="78">
        <v>0.1715361175837964</v>
      </c>
      <c r="U63" s="22">
        <v>1</v>
      </c>
    </row>
    <row r="64" spans="1:21" ht="15">
      <c r="A64" s="104">
        <v>18</v>
      </c>
      <c r="B64" s="81" t="s">
        <v>51</v>
      </c>
      <c r="C64" s="43">
        <v>573</v>
      </c>
      <c r="D64" s="71">
        <v>0.013249167591564928</v>
      </c>
      <c r="E64" s="43">
        <v>458</v>
      </c>
      <c r="F64" s="71">
        <v>0.010808769735444741</v>
      </c>
      <c r="G64" s="34">
        <v>0.25109170305676853</v>
      </c>
      <c r="H64" s="44">
        <v>4</v>
      </c>
      <c r="I64" s="43">
        <v>488</v>
      </c>
      <c r="J64" s="35">
        <v>0.1741803278688525</v>
      </c>
      <c r="K64" s="22">
        <v>-1</v>
      </c>
      <c r="N64" s="104">
        <v>18</v>
      </c>
      <c r="O64" s="81" t="s">
        <v>92</v>
      </c>
      <c r="P64" s="43">
        <v>6082</v>
      </c>
      <c r="Q64" s="71">
        <v>0.012501567320796138</v>
      </c>
      <c r="R64" s="43">
        <v>5269</v>
      </c>
      <c r="S64" s="71">
        <v>0.012020322078016886</v>
      </c>
      <c r="T64" s="78">
        <v>0.1542987284114632</v>
      </c>
      <c r="U64" s="22">
        <v>2</v>
      </c>
    </row>
    <row r="65" spans="1:21" ht="15">
      <c r="A65" s="104">
        <v>19</v>
      </c>
      <c r="B65" s="81" t="s">
        <v>125</v>
      </c>
      <c r="C65" s="43">
        <v>546</v>
      </c>
      <c r="D65" s="71">
        <v>0.012624861265260821</v>
      </c>
      <c r="E65" s="43">
        <v>230</v>
      </c>
      <c r="F65" s="71">
        <v>0.005427984801642556</v>
      </c>
      <c r="G65" s="34">
        <v>1.373913043478261</v>
      </c>
      <c r="H65" s="44">
        <v>32</v>
      </c>
      <c r="I65" s="43">
        <v>526</v>
      </c>
      <c r="J65" s="35">
        <v>0.03802281368821303</v>
      </c>
      <c r="K65" s="22">
        <v>-3</v>
      </c>
      <c r="N65" s="104">
        <v>19</v>
      </c>
      <c r="O65" s="81" t="s">
        <v>85</v>
      </c>
      <c r="P65" s="43">
        <v>5880</v>
      </c>
      <c r="Q65" s="71">
        <v>0.012086355778737469</v>
      </c>
      <c r="R65" s="43">
        <v>4573</v>
      </c>
      <c r="S65" s="71">
        <v>0.010432517149890155</v>
      </c>
      <c r="T65" s="78">
        <v>0.2858080034987973</v>
      </c>
      <c r="U65" s="22">
        <v>5</v>
      </c>
    </row>
    <row r="66" spans="1:21" ht="15">
      <c r="A66" s="103">
        <v>20</v>
      </c>
      <c r="B66" s="82" t="s">
        <v>49</v>
      </c>
      <c r="C66" s="45">
        <v>541</v>
      </c>
      <c r="D66" s="76">
        <v>0.012509248982611913</v>
      </c>
      <c r="E66" s="45">
        <v>625</v>
      </c>
      <c r="F66" s="76">
        <v>0.01474995870011564</v>
      </c>
      <c r="G66" s="36">
        <v>-0.13439999999999996</v>
      </c>
      <c r="H66" s="46">
        <v>-5</v>
      </c>
      <c r="I66" s="45">
        <v>476</v>
      </c>
      <c r="J66" s="37">
        <v>0.13655462184873945</v>
      </c>
      <c r="K66" s="24">
        <v>-2</v>
      </c>
      <c r="N66" s="103">
        <v>20</v>
      </c>
      <c r="O66" s="82" t="s">
        <v>110</v>
      </c>
      <c r="P66" s="45">
        <v>5786</v>
      </c>
      <c r="Q66" s="76">
        <v>0.011893138526492346</v>
      </c>
      <c r="R66" s="45">
        <v>4535</v>
      </c>
      <c r="S66" s="76">
        <v>0.010345826650940707</v>
      </c>
      <c r="T66" s="79">
        <v>0.27585446527012136</v>
      </c>
      <c r="U66" s="24">
        <v>5</v>
      </c>
    </row>
    <row r="67" spans="1:21" ht="15">
      <c r="A67" s="164" t="s">
        <v>53</v>
      </c>
      <c r="B67" s="165"/>
      <c r="C67" s="49">
        <f>SUM(C47:C66)</f>
        <v>18219</v>
      </c>
      <c r="D67" s="6">
        <f>C67/C69</f>
        <v>0.4212680355160932</v>
      </c>
      <c r="E67" s="49">
        <f>SUM(E47:E66)</f>
        <v>17425</v>
      </c>
      <c r="F67" s="6">
        <f>E67/E69</f>
        <v>0.41122884855922404</v>
      </c>
      <c r="G67" s="25">
        <f>C67/E67-1</f>
        <v>0.0455667144906744</v>
      </c>
      <c r="H67" s="48"/>
      <c r="I67" s="49">
        <f>SUM(I47:I66)</f>
        <v>15526</v>
      </c>
      <c r="J67" s="26">
        <f>D67/I67-1</f>
        <v>-0.9999728669305993</v>
      </c>
      <c r="K67" s="27"/>
      <c r="N67" s="164" t="s">
        <v>53</v>
      </c>
      <c r="O67" s="165"/>
      <c r="P67" s="49">
        <f>SUM(P47:P66)</f>
        <v>194118</v>
      </c>
      <c r="Q67" s="6">
        <f>P67/P69</f>
        <v>0.39901006990764626</v>
      </c>
      <c r="R67" s="49">
        <f>SUM(R47:R66)</f>
        <v>180522</v>
      </c>
      <c r="S67" s="6">
        <f>R67/R69</f>
        <v>0.41183005924611205</v>
      </c>
      <c r="T67" s="25">
        <f>P67/R67-1</f>
        <v>0.0753149200651444</v>
      </c>
      <c r="U67" s="50"/>
    </row>
    <row r="68" spans="1:21" ht="15">
      <c r="A68" s="164" t="s">
        <v>12</v>
      </c>
      <c r="B68" s="165"/>
      <c r="C68" s="49">
        <f>C69-SUM(C47:C66)</f>
        <v>25029</v>
      </c>
      <c r="D68" s="6">
        <f>C68/C69</f>
        <v>0.5787319644839067</v>
      </c>
      <c r="E68" s="49">
        <f>E69-SUM(E47:E66)</f>
        <v>24948</v>
      </c>
      <c r="F68" s="6">
        <f>E68/E69</f>
        <v>0.588771151440776</v>
      </c>
      <c r="G68" s="25">
        <f>C68/E68-1</f>
        <v>0.0032467532467532756</v>
      </c>
      <c r="H68" s="3"/>
      <c r="I68" s="49">
        <f>I69-SUM(I47:I66)</f>
        <v>24382</v>
      </c>
      <c r="J68" s="26">
        <f>D68/I68-1</f>
        <v>-0.9999762639666769</v>
      </c>
      <c r="K68" s="27"/>
      <c r="N68" s="164" t="s">
        <v>12</v>
      </c>
      <c r="O68" s="165"/>
      <c r="P68" s="49">
        <f>P69-SUM(P47:P66)</f>
        <v>292381</v>
      </c>
      <c r="Q68" s="6">
        <f>P68/P69</f>
        <v>0.6009899300923537</v>
      </c>
      <c r="R68" s="49">
        <f>R69-SUM(R47:R66)</f>
        <v>257819</v>
      </c>
      <c r="S68" s="6">
        <f>R68/R69</f>
        <v>0.588169940753888</v>
      </c>
      <c r="T68" s="25">
        <f>P68/R68-1</f>
        <v>0.1340552868485254</v>
      </c>
      <c r="U68" s="51"/>
    </row>
    <row r="69" spans="1:21" ht="15">
      <c r="A69" s="158" t="s">
        <v>38</v>
      </c>
      <c r="B69" s="159"/>
      <c r="C69" s="47">
        <v>43248</v>
      </c>
      <c r="D69" s="28">
        <v>1</v>
      </c>
      <c r="E69" s="47">
        <v>42373</v>
      </c>
      <c r="F69" s="28">
        <v>1</v>
      </c>
      <c r="G69" s="29">
        <v>0.020649942180161807</v>
      </c>
      <c r="H69" s="29"/>
      <c r="I69" s="47">
        <v>39908</v>
      </c>
      <c r="J69" s="105">
        <v>0.0836924927332865</v>
      </c>
      <c r="K69" s="30"/>
      <c r="L69" s="14"/>
      <c r="N69" s="158" t="s">
        <v>38</v>
      </c>
      <c r="O69" s="159"/>
      <c r="P69" s="47">
        <v>486499</v>
      </c>
      <c r="Q69" s="28">
        <v>1</v>
      </c>
      <c r="R69" s="47">
        <v>438341</v>
      </c>
      <c r="S69" s="28">
        <v>1</v>
      </c>
      <c r="T69" s="52">
        <v>0.10986423811598733</v>
      </c>
      <c r="U69" s="30"/>
    </row>
    <row r="70" spans="1:14" ht="15">
      <c r="A70" t="s">
        <v>70</v>
      </c>
      <c r="N70" t="s">
        <v>70</v>
      </c>
    </row>
    <row r="71" spans="1:14" ht="15">
      <c r="A71" s="9" t="s">
        <v>71</v>
      </c>
      <c r="N71" s="9" t="s">
        <v>71</v>
      </c>
    </row>
  </sheetData>
  <sheetProtection/>
  <mergeCells count="67">
    <mergeCell ref="U45:U46"/>
    <mergeCell ref="A69:B69"/>
    <mergeCell ref="H43:H44"/>
    <mergeCell ref="A67:B67"/>
    <mergeCell ref="A68:B68"/>
    <mergeCell ref="G43:G44"/>
    <mergeCell ref="T45:T46"/>
    <mergeCell ref="O44:O46"/>
    <mergeCell ref="N67:O67"/>
    <mergeCell ref="N68:O68"/>
    <mergeCell ref="N69:O69"/>
    <mergeCell ref="N38:U38"/>
    <mergeCell ref="N39:U39"/>
    <mergeCell ref="U43:U44"/>
    <mergeCell ref="N41:N43"/>
    <mergeCell ref="O41:O43"/>
    <mergeCell ref="P41:U41"/>
    <mergeCell ref="N44:N46"/>
    <mergeCell ref="P43:Q44"/>
    <mergeCell ref="R43:S44"/>
    <mergeCell ref="T43:T44"/>
    <mergeCell ref="A31:B31"/>
    <mergeCell ref="A32:B32"/>
    <mergeCell ref="P42:U42"/>
    <mergeCell ref="H6:I6"/>
    <mergeCell ref="J6:N6"/>
    <mergeCell ref="H7:H8"/>
    <mergeCell ref="I7:I8"/>
    <mergeCell ref="J7:K8"/>
    <mergeCell ref="L7:M8"/>
    <mergeCell ref="N7:N8"/>
    <mergeCell ref="A5:A7"/>
    <mergeCell ref="B5:B7"/>
    <mergeCell ref="A8:A10"/>
    <mergeCell ref="C5:G5"/>
    <mergeCell ref="H5:I5"/>
    <mergeCell ref="J5:N5"/>
    <mergeCell ref="A33:B33"/>
    <mergeCell ref="E43:F44"/>
    <mergeCell ref="I43:I44"/>
    <mergeCell ref="J45:J46"/>
    <mergeCell ref="C42:H42"/>
    <mergeCell ref="C43:D44"/>
    <mergeCell ref="B44:B46"/>
    <mergeCell ref="G45:G46"/>
    <mergeCell ref="A38:K38"/>
    <mergeCell ref="A39:K39"/>
    <mergeCell ref="C41:H41"/>
    <mergeCell ref="A41:A43"/>
    <mergeCell ref="B41:B43"/>
    <mergeCell ref="A44:A46"/>
    <mergeCell ref="H45:H46"/>
    <mergeCell ref="J43:J44"/>
    <mergeCell ref="I42:K42"/>
    <mergeCell ref="I41:K41"/>
    <mergeCell ref="K43:K44"/>
    <mergeCell ref="K45:K46"/>
    <mergeCell ref="A2:N2"/>
    <mergeCell ref="A3:N3"/>
    <mergeCell ref="C6:G6"/>
    <mergeCell ref="C7:D8"/>
    <mergeCell ref="E7:F8"/>
    <mergeCell ref="B8:B10"/>
    <mergeCell ref="G9:G10"/>
    <mergeCell ref="N9:N10"/>
    <mergeCell ref="I9:I10"/>
    <mergeCell ref="G7:G8"/>
  </mergeCells>
  <conditionalFormatting sqref="G32 I32 N32">
    <cfRule type="cellIs" priority="1323" dxfId="146" operator="lessThan">
      <formula>0</formula>
    </cfRule>
  </conditionalFormatting>
  <conditionalFormatting sqref="G31 N31">
    <cfRule type="cellIs" priority="1283" dxfId="146" operator="lessThan">
      <formula>0</formula>
    </cfRule>
  </conditionalFormatting>
  <conditionalFormatting sqref="J68">
    <cfRule type="cellIs" priority="459" dxfId="146" operator="lessThan">
      <formula>0</formula>
    </cfRule>
  </conditionalFormatting>
  <conditionalFormatting sqref="G68 I68">
    <cfRule type="cellIs" priority="460" dxfId="146" operator="lessThan">
      <formula>0</formula>
    </cfRule>
  </conditionalFormatting>
  <conditionalFormatting sqref="J67">
    <cfRule type="cellIs" priority="457" dxfId="146" operator="lessThan">
      <formula>0</formula>
    </cfRule>
  </conditionalFormatting>
  <conditionalFormatting sqref="G67 I67">
    <cfRule type="cellIs" priority="458" dxfId="146" operator="lessThan">
      <formula>0</formula>
    </cfRule>
  </conditionalFormatting>
  <conditionalFormatting sqref="K68">
    <cfRule type="cellIs" priority="455" dxfId="146" operator="lessThan">
      <formula>0</formula>
    </cfRule>
  </conditionalFormatting>
  <conditionalFormatting sqref="J68">
    <cfRule type="cellIs" priority="456" dxfId="146" operator="lessThan">
      <formula>0</formula>
    </cfRule>
  </conditionalFormatting>
  <conditionalFormatting sqref="K67">
    <cfRule type="cellIs" priority="453" dxfId="146" operator="lessThan">
      <formula>0</formula>
    </cfRule>
  </conditionalFormatting>
  <conditionalFormatting sqref="J67">
    <cfRule type="cellIs" priority="454" dxfId="146" operator="lessThan">
      <formula>0</formula>
    </cfRule>
  </conditionalFormatting>
  <conditionalFormatting sqref="U67">
    <cfRule type="cellIs" priority="450" dxfId="146" operator="lessThan">
      <formula>0</formula>
    </cfRule>
    <cfRule type="cellIs" priority="451" dxfId="147" operator="equal">
      <formula>0</formula>
    </cfRule>
    <cfRule type="cellIs" priority="452" dxfId="148" operator="greaterThan">
      <formula>0</formula>
    </cfRule>
  </conditionalFormatting>
  <conditionalFormatting sqref="U68">
    <cfRule type="cellIs" priority="449" dxfId="146" operator="lessThan">
      <formula>0</formula>
    </cfRule>
  </conditionalFormatting>
  <conditionalFormatting sqref="T68">
    <cfRule type="cellIs" priority="448" dxfId="146" operator="lessThan">
      <formula>0</formula>
    </cfRule>
  </conditionalFormatting>
  <conditionalFormatting sqref="T67">
    <cfRule type="cellIs" priority="447" dxfId="146" operator="lessThan">
      <formula>0</formula>
    </cfRule>
  </conditionalFormatting>
  <conditionalFormatting sqref="G11:G15 I11:I15 N11:N15">
    <cfRule type="cellIs" priority="22" dxfId="146" operator="lessThan">
      <formula>0</formula>
    </cfRule>
  </conditionalFormatting>
  <conditionalFormatting sqref="G16:G30 I16:I30 N16:N30">
    <cfRule type="cellIs" priority="21" dxfId="146" operator="lessThan">
      <formula>0</formula>
    </cfRule>
  </conditionalFormatting>
  <conditionalFormatting sqref="C11:D30 F11:I30 K11:K30 M11:N30">
    <cfRule type="cellIs" priority="20" dxfId="149" operator="equal">
      <formula>0</formula>
    </cfRule>
  </conditionalFormatting>
  <conditionalFormatting sqref="E11:E30">
    <cfRule type="cellIs" priority="19" dxfId="149" operator="equal">
      <formula>0</formula>
    </cfRule>
  </conditionalFormatting>
  <conditionalFormatting sqref="J11:J30">
    <cfRule type="cellIs" priority="18" dxfId="149" operator="equal">
      <formula>0</formula>
    </cfRule>
  </conditionalFormatting>
  <conditionalFormatting sqref="L11:L30">
    <cfRule type="cellIs" priority="17" dxfId="149" operator="equal">
      <formula>0</formula>
    </cfRule>
  </conditionalFormatting>
  <conditionalFormatting sqref="N33 I33 G33">
    <cfRule type="cellIs" priority="16" dxfId="146" operator="lessThan">
      <formula>0</formula>
    </cfRule>
  </conditionalFormatting>
  <conditionalFormatting sqref="J47:J66 G47:G66">
    <cfRule type="cellIs" priority="15" dxfId="146" operator="lessThan">
      <formula>0</formula>
    </cfRule>
  </conditionalFormatting>
  <conditionalFormatting sqref="K47:K66">
    <cfRule type="cellIs" priority="12" dxfId="146" operator="lessThan">
      <formula>0</formula>
    </cfRule>
    <cfRule type="cellIs" priority="13" dxfId="147" operator="equal">
      <formula>0</formula>
    </cfRule>
    <cfRule type="cellIs" priority="14" dxfId="148" operator="greaterThan">
      <formula>0</formula>
    </cfRule>
  </conditionalFormatting>
  <conditionalFormatting sqref="H47:H66">
    <cfRule type="cellIs" priority="9" dxfId="146" operator="lessThan">
      <formula>0</formula>
    </cfRule>
    <cfRule type="cellIs" priority="10" dxfId="147" operator="equal">
      <formula>0</formula>
    </cfRule>
    <cfRule type="cellIs" priority="11" dxfId="148" operator="greaterThan">
      <formula>0</formula>
    </cfRule>
  </conditionalFormatting>
  <conditionalFormatting sqref="G69:H69 J69">
    <cfRule type="cellIs" priority="8" dxfId="146" operator="lessThan">
      <formula>0</formula>
    </cfRule>
  </conditionalFormatting>
  <conditionalFormatting sqref="K69">
    <cfRule type="cellIs" priority="7" dxfId="146" operator="lessThan">
      <formula>0</formula>
    </cfRule>
  </conditionalFormatting>
  <conditionalFormatting sqref="T47:T66">
    <cfRule type="cellIs" priority="6" dxfId="146" operator="lessThan">
      <formula>0</formula>
    </cfRule>
  </conditionalFormatting>
  <conditionalFormatting sqref="U47:U66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69">
    <cfRule type="cellIs" priority="2" dxfId="146" operator="lessThan">
      <formula>0</formula>
    </cfRule>
  </conditionalFormatting>
  <conditionalFormatting sqref="U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23.00390625" style="0" customWidth="1"/>
    <col min="3" max="11" width="10.57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/>
      <c r="O1" s="111"/>
      <c r="U1" s="113">
        <v>43439</v>
      </c>
    </row>
    <row r="2" spans="1:21" ht="14.25" customHeight="1">
      <c r="A2" s="127" t="s">
        <v>143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4"/>
      <c r="M2" s="31"/>
      <c r="N2" s="127" t="s">
        <v>90</v>
      </c>
      <c r="O2" s="127"/>
      <c r="P2" s="127"/>
      <c r="Q2" s="127"/>
      <c r="R2" s="127"/>
      <c r="S2" s="127"/>
      <c r="T2" s="127"/>
      <c r="U2" s="127"/>
    </row>
    <row r="3" spans="1:21" ht="14.25" customHeight="1">
      <c r="A3" s="128" t="s">
        <v>144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4"/>
      <c r="M3" s="31"/>
      <c r="N3" s="128" t="s">
        <v>91</v>
      </c>
      <c r="O3" s="128"/>
      <c r="P3" s="128"/>
      <c r="Q3" s="128"/>
      <c r="R3" s="128"/>
      <c r="S3" s="128"/>
      <c r="T3" s="128"/>
      <c r="U3" s="128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16"/>
      <c r="K4" s="97" t="s">
        <v>4</v>
      </c>
      <c r="L4" s="14"/>
      <c r="M4" s="14"/>
      <c r="N4" s="15"/>
      <c r="O4" s="15"/>
      <c r="P4" s="15"/>
      <c r="Q4" s="15"/>
      <c r="R4" s="15"/>
      <c r="S4" s="15"/>
      <c r="T4" s="16"/>
      <c r="U4" s="97" t="s">
        <v>4</v>
      </c>
    </row>
    <row r="5" spans="1:21" ht="14.25" customHeight="1">
      <c r="A5" s="151" t="s">
        <v>0</v>
      </c>
      <c r="B5" s="151" t="s">
        <v>1</v>
      </c>
      <c r="C5" s="148" t="s">
        <v>133</v>
      </c>
      <c r="D5" s="149"/>
      <c r="E5" s="149"/>
      <c r="F5" s="149"/>
      <c r="G5" s="149"/>
      <c r="H5" s="150"/>
      <c r="I5" s="148" t="s">
        <v>117</v>
      </c>
      <c r="J5" s="149"/>
      <c r="K5" s="150"/>
      <c r="L5" s="14"/>
      <c r="M5" s="14"/>
      <c r="N5" s="151" t="s">
        <v>0</v>
      </c>
      <c r="O5" s="151" t="s">
        <v>1</v>
      </c>
      <c r="P5" s="148" t="s">
        <v>135</v>
      </c>
      <c r="Q5" s="149"/>
      <c r="R5" s="149"/>
      <c r="S5" s="149"/>
      <c r="T5" s="149"/>
      <c r="U5" s="150"/>
    </row>
    <row r="6" spans="1:21" ht="14.25" customHeight="1">
      <c r="A6" s="152"/>
      <c r="B6" s="152"/>
      <c r="C6" s="173" t="s">
        <v>134</v>
      </c>
      <c r="D6" s="174"/>
      <c r="E6" s="174"/>
      <c r="F6" s="174"/>
      <c r="G6" s="174"/>
      <c r="H6" s="175"/>
      <c r="I6" s="129" t="s">
        <v>118</v>
      </c>
      <c r="J6" s="130"/>
      <c r="K6" s="131"/>
      <c r="L6" s="14"/>
      <c r="M6" s="14"/>
      <c r="N6" s="152"/>
      <c r="O6" s="152"/>
      <c r="P6" s="129" t="s">
        <v>136</v>
      </c>
      <c r="Q6" s="130"/>
      <c r="R6" s="130"/>
      <c r="S6" s="130"/>
      <c r="T6" s="130"/>
      <c r="U6" s="131"/>
    </row>
    <row r="7" spans="1:21" ht="14.25" customHeight="1">
      <c r="A7" s="152"/>
      <c r="B7" s="152"/>
      <c r="C7" s="132">
        <v>2018</v>
      </c>
      <c r="D7" s="133"/>
      <c r="E7" s="136">
        <v>2017</v>
      </c>
      <c r="F7" s="133"/>
      <c r="G7" s="146" t="s">
        <v>5</v>
      </c>
      <c r="H7" s="155" t="s">
        <v>61</v>
      </c>
      <c r="I7" s="160">
        <v>2018</v>
      </c>
      <c r="J7" s="154" t="s">
        <v>146</v>
      </c>
      <c r="K7" s="155" t="s">
        <v>121</v>
      </c>
      <c r="L7" s="14"/>
      <c r="M7" s="14"/>
      <c r="N7" s="152"/>
      <c r="O7" s="152"/>
      <c r="P7" s="168">
        <v>2018</v>
      </c>
      <c r="Q7" s="176"/>
      <c r="R7" s="177">
        <v>2017</v>
      </c>
      <c r="S7" s="176"/>
      <c r="T7" s="147" t="s">
        <v>5</v>
      </c>
      <c r="U7" s="169" t="s">
        <v>68</v>
      </c>
    </row>
    <row r="8" spans="1:21" ht="14.25" customHeight="1">
      <c r="A8" s="138" t="s">
        <v>6</v>
      </c>
      <c r="B8" s="138" t="s">
        <v>7</v>
      </c>
      <c r="C8" s="134"/>
      <c r="D8" s="135"/>
      <c r="E8" s="137"/>
      <c r="F8" s="135"/>
      <c r="G8" s="147"/>
      <c r="H8" s="154"/>
      <c r="I8" s="160"/>
      <c r="J8" s="154"/>
      <c r="K8" s="154"/>
      <c r="L8" s="14"/>
      <c r="M8" s="14"/>
      <c r="N8" s="138" t="s">
        <v>6</v>
      </c>
      <c r="O8" s="138" t="s">
        <v>7</v>
      </c>
      <c r="P8" s="134"/>
      <c r="Q8" s="135"/>
      <c r="R8" s="137"/>
      <c r="S8" s="135"/>
      <c r="T8" s="147"/>
      <c r="U8" s="170"/>
    </row>
    <row r="9" spans="1:21" ht="14.25" customHeight="1">
      <c r="A9" s="138"/>
      <c r="B9" s="138"/>
      <c r="C9" s="118" t="s">
        <v>8</v>
      </c>
      <c r="D9" s="17" t="s">
        <v>2</v>
      </c>
      <c r="E9" s="118" t="s">
        <v>8</v>
      </c>
      <c r="F9" s="17" t="s">
        <v>2</v>
      </c>
      <c r="G9" s="140" t="s">
        <v>9</v>
      </c>
      <c r="H9" s="140" t="s">
        <v>62</v>
      </c>
      <c r="I9" s="18" t="s">
        <v>8</v>
      </c>
      <c r="J9" s="156" t="s">
        <v>138</v>
      </c>
      <c r="K9" s="156" t="s">
        <v>122</v>
      </c>
      <c r="L9" s="14"/>
      <c r="M9" s="14"/>
      <c r="N9" s="138"/>
      <c r="O9" s="138"/>
      <c r="P9" s="118" t="s">
        <v>8</v>
      </c>
      <c r="Q9" s="17" t="s">
        <v>2</v>
      </c>
      <c r="R9" s="118" t="s">
        <v>8</v>
      </c>
      <c r="S9" s="17" t="s">
        <v>2</v>
      </c>
      <c r="T9" s="140" t="s">
        <v>9</v>
      </c>
      <c r="U9" s="171" t="s">
        <v>69</v>
      </c>
    </row>
    <row r="10" spans="1:21" ht="14.25" customHeight="1">
      <c r="A10" s="139"/>
      <c r="B10" s="139"/>
      <c r="C10" s="116" t="s">
        <v>10</v>
      </c>
      <c r="D10" s="98" t="s">
        <v>11</v>
      </c>
      <c r="E10" s="116" t="s">
        <v>10</v>
      </c>
      <c r="F10" s="98" t="s">
        <v>11</v>
      </c>
      <c r="G10" s="153"/>
      <c r="H10" s="153"/>
      <c r="I10" s="116" t="s">
        <v>10</v>
      </c>
      <c r="J10" s="157"/>
      <c r="K10" s="157"/>
      <c r="L10" s="14"/>
      <c r="M10" s="14"/>
      <c r="N10" s="139"/>
      <c r="O10" s="139"/>
      <c r="P10" s="116" t="s">
        <v>10</v>
      </c>
      <c r="Q10" s="98" t="s">
        <v>11</v>
      </c>
      <c r="R10" s="116" t="s">
        <v>10</v>
      </c>
      <c r="S10" s="98" t="s">
        <v>11</v>
      </c>
      <c r="T10" s="141"/>
      <c r="U10" s="172"/>
    </row>
    <row r="11" spans="1:21" ht="14.25" customHeight="1">
      <c r="A11" s="73">
        <v>1</v>
      </c>
      <c r="B11" s="80" t="s">
        <v>19</v>
      </c>
      <c r="C11" s="41">
        <v>4656</v>
      </c>
      <c r="D11" s="89">
        <v>0.14787524614114209</v>
      </c>
      <c r="E11" s="41">
        <v>4100</v>
      </c>
      <c r="F11" s="89">
        <v>0.1412478037689048</v>
      </c>
      <c r="G11" s="19">
        <v>0.13560975609756087</v>
      </c>
      <c r="H11" s="42">
        <v>0</v>
      </c>
      <c r="I11" s="41">
        <v>4199</v>
      </c>
      <c r="J11" s="86">
        <v>0.1088354370088116</v>
      </c>
      <c r="K11" s="20">
        <v>0</v>
      </c>
      <c r="L11" s="14"/>
      <c r="M11" s="14"/>
      <c r="N11" s="73">
        <v>1</v>
      </c>
      <c r="O11" s="80" t="s">
        <v>19</v>
      </c>
      <c r="P11" s="41">
        <v>46701</v>
      </c>
      <c r="Q11" s="89">
        <v>0.13315256904825037</v>
      </c>
      <c r="R11" s="41">
        <v>41412</v>
      </c>
      <c r="S11" s="89">
        <v>0.1359897281978701</v>
      </c>
      <c r="T11" s="53">
        <v>0.1277166038829325</v>
      </c>
      <c r="U11" s="20">
        <v>0</v>
      </c>
    </row>
    <row r="12" spans="1:21" ht="14.25" customHeight="1">
      <c r="A12" s="104">
        <v>2</v>
      </c>
      <c r="B12" s="81" t="s">
        <v>20</v>
      </c>
      <c r="C12" s="43">
        <v>3953</v>
      </c>
      <c r="D12" s="90">
        <v>0.1255478625420822</v>
      </c>
      <c r="E12" s="43">
        <v>3233</v>
      </c>
      <c r="F12" s="90">
        <v>0.11137906087435835</v>
      </c>
      <c r="G12" s="21">
        <v>0.22270337148159602</v>
      </c>
      <c r="H12" s="44">
        <v>0</v>
      </c>
      <c r="I12" s="43">
        <v>3521</v>
      </c>
      <c r="J12" s="87">
        <v>0.12269241692700938</v>
      </c>
      <c r="K12" s="22">
        <v>0</v>
      </c>
      <c r="L12" s="14"/>
      <c r="M12" s="14"/>
      <c r="N12" s="104">
        <v>2</v>
      </c>
      <c r="O12" s="81" t="s">
        <v>20</v>
      </c>
      <c r="P12" s="43">
        <v>41618</v>
      </c>
      <c r="Q12" s="90">
        <v>0.11866006335303493</v>
      </c>
      <c r="R12" s="43">
        <v>33514</v>
      </c>
      <c r="S12" s="90">
        <v>0.11005408458474401</v>
      </c>
      <c r="T12" s="54">
        <v>0.24180939308945515</v>
      </c>
      <c r="U12" s="22">
        <v>0</v>
      </c>
    </row>
    <row r="13" spans="1:21" ht="14.25" customHeight="1">
      <c r="A13" s="72">
        <v>3</v>
      </c>
      <c r="B13" s="81" t="s">
        <v>23</v>
      </c>
      <c r="C13" s="43">
        <v>2484</v>
      </c>
      <c r="D13" s="90">
        <v>0.07889220605983611</v>
      </c>
      <c r="E13" s="43">
        <v>1928</v>
      </c>
      <c r="F13" s="90">
        <v>0.06642091845523133</v>
      </c>
      <c r="G13" s="21">
        <v>0.2883817427385893</v>
      </c>
      <c r="H13" s="44">
        <v>2</v>
      </c>
      <c r="I13" s="43">
        <v>1988</v>
      </c>
      <c r="J13" s="87">
        <v>0.24949698189134817</v>
      </c>
      <c r="K13" s="22">
        <v>2</v>
      </c>
      <c r="L13" s="14"/>
      <c r="M13" s="14"/>
      <c r="N13" s="72">
        <v>3</v>
      </c>
      <c r="O13" s="81" t="s">
        <v>21</v>
      </c>
      <c r="P13" s="43">
        <v>33750</v>
      </c>
      <c r="Q13" s="90">
        <v>0.09622704450393889</v>
      </c>
      <c r="R13" s="43">
        <v>29147</v>
      </c>
      <c r="S13" s="90">
        <v>0.09571362425826621</v>
      </c>
      <c r="T13" s="54">
        <v>0.15792362850379105</v>
      </c>
      <c r="U13" s="22">
        <v>0</v>
      </c>
    </row>
    <row r="14" spans="1:21" ht="14.25" customHeight="1">
      <c r="A14" s="72">
        <v>4</v>
      </c>
      <c r="B14" s="81" t="s">
        <v>21</v>
      </c>
      <c r="C14" s="43">
        <v>2367</v>
      </c>
      <c r="D14" s="90">
        <v>0.07517626881788732</v>
      </c>
      <c r="E14" s="43">
        <v>2460</v>
      </c>
      <c r="F14" s="90">
        <v>0.08474868226134288</v>
      </c>
      <c r="G14" s="21">
        <v>-0.03780487804878052</v>
      </c>
      <c r="H14" s="44">
        <v>-1</v>
      </c>
      <c r="I14" s="43">
        <v>2834</v>
      </c>
      <c r="J14" s="87">
        <v>-0.16478475652787583</v>
      </c>
      <c r="K14" s="22">
        <v>-1</v>
      </c>
      <c r="L14" s="14"/>
      <c r="M14" s="14"/>
      <c r="N14" s="72">
        <v>4</v>
      </c>
      <c r="O14" s="81" t="s">
        <v>23</v>
      </c>
      <c r="P14" s="43">
        <v>24026</v>
      </c>
      <c r="Q14" s="90">
        <v>0.06850225100004848</v>
      </c>
      <c r="R14" s="43">
        <v>22083</v>
      </c>
      <c r="S14" s="90">
        <v>0.07251669003654897</v>
      </c>
      <c r="T14" s="54">
        <v>0.08798623375447168</v>
      </c>
      <c r="U14" s="22">
        <v>0</v>
      </c>
    </row>
    <row r="15" spans="1:21" ht="14.25" customHeight="1">
      <c r="A15" s="75">
        <v>5</v>
      </c>
      <c r="B15" s="82" t="s">
        <v>34</v>
      </c>
      <c r="C15" s="45">
        <v>2159</v>
      </c>
      <c r="D15" s="91">
        <v>0.06857015816553388</v>
      </c>
      <c r="E15" s="45">
        <v>1272</v>
      </c>
      <c r="F15" s="91">
        <v>0.043821269852206565</v>
      </c>
      <c r="G15" s="23">
        <v>0.6973270440251573</v>
      </c>
      <c r="H15" s="46">
        <v>2</v>
      </c>
      <c r="I15" s="45">
        <v>2086</v>
      </c>
      <c r="J15" s="88">
        <v>0.03499520613614582</v>
      </c>
      <c r="K15" s="24">
        <v>-1</v>
      </c>
      <c r="L15" s="14"/>
      <c r="M15" s="14"/>
      <c r="N15" s="75">
        <v>5</v>
      </c>
      <c r="O15" s="82" t="s">
        <v>22</v>
      </c>
      <c r="P15" s="45">
        <v>21566</v>
      </c>
      <c r="Q15" s="91">
        <v>0.0614883686450947</v>
      </c>
      <c r="R15" s="45">
        <v>18890</v>
      </c>
      <c r="S15" s="91">
        <v>0.06203143933298963</v>
      </c>
      <c r="T15" s="55">
        <v>0.14166225516146103</v>
      </c>
      <c r="U15" s="24">
        <v>0</v>
      </c>
    </row>
    <row r="16" spans="1:21" ht="14.25" customHeight="1">
      <c r="A16" s="73">
        <v>6</v>
      </c>
      <c r="B16" s="80" t="s">
        <v>22</v>
      </c>
      <c r="C16" s="41">
        <v>1611</v>
      </c>
      <c r="D16" s="89">
        <v>0.051165597408371975</v>
      </c>
      <c r="E16" s="41">
        <v>2101</v>
      </c>
      <c r="F16" s="89">
        <v>0.0723808867606022</v>
      </c>
      <c r="G16" s="19">
        <v>-0.23322227510709181</v>
      </c>
      <c r="H16" s="42">
        <v>-2</v>
      </c>
      <c r="I16" s="41">
        <v>1799</v>
      </c>
      <c r="J16" s="86">
        <v>-0.10450250138966088</v>
      </c>
      <c r="K16" s="20">
        <v>0</v>
      </c>
      <c r="L16" s="14"/>
      <c r="M16" s="14"/>
      <c r="N16" s="73">
        <v>6</v>
      </c>
      <c r="O16" s="80" t="s">
        <v>26</v>
      </c>
      <c r="P16" s="41">
        <v>17575</v>
      </c>
      <c r="Q16" s="89">
        <v>0.05010934243427336</v>
      </c>
      <c r="R16" s="41">
        <v>17582</v>
      </c>
      <c r="S16" s="89">
        <v>0.05773619726588796</v>
      </c>
      <c r="T16" s="53">
        <v>-0.00039813445569336636</v>
      </c>
      <c r="U16" s="20">
        <v>0</v>
      </c>
    </row>
    <row r="17" spans="1:21" ht="14.25" customHeight="1">
      <c r="A17" s="72">
        <v>7</v>
      </c>
      <c r="B17" s="81" t="s">
        <v>26</v>
      </c>
      <c r="C17" s="43">
        <v>1509</v>
      </c>
      <c r="D17" s="90">
        <v>0.04792606237692943</v>
      </c>
      <c r="E17" s="43">
        <v>1776</v>
      </c>
      <c r="F17" s="90">
        <v>0.06118441451062804</v>
      </c>
      <c r="G17" s="21">
        <v>-0.15033783783783783</v>
      </c>
      <c r="H17" s="44">
        <v>-1</v>
      </c>
      <c r="I17" s="43">
        <v>1006</v>
      </c>
      <c r="J17" s="87">
        <v>0.5</v>
      </c>
      <c r="K17" s="22">
        <v>4</v>
      </c>
      <c r="L17" s="14"/>
      <c r="M17" s="14"/>
      <c r="N17" s="72">
        <v>7</v>
      </c>
      <c r="O17" s="81" t="s">
        <v>34</v>
      </c>
      <c r="P17" s="43">
        <v>16975</v>
      </c>
      <c r="Q17" s="90">
        <v>0.048398639420870006</v>
      </c>
      <c r="R17" s="43">
        <v>13088</v>
      </c>
      <c r="S17" s="90">
        <v>0.04297869126469922</v>
      </c>
      <c r="T17" s="54">
        <v>0.2969896088019559</v>
      </c>
      <c r="U17" s="22">
        <v>0</v>
      </c>
    </row>
    <row r="18" spans="1:21" ht="14.25" customHeight="1">
      <c r="A18" s="72">
        <v>8</v>
      </c>
      <c r="B18" s="81" t="s">
        <v>18</v>
      </c>
      <c r="C18" s="43">
        <v>1349</v>
      </c>
      <c r="D18" s="90">
        <v>0.04284443879819602</v>
      </c>
      <c r="E18" s="43">
        <v>1189</v>
      </c>
      <c r="F18" s="90">
        <v>0.040961863092982394</v>
      </c>
      <c r="G18" s="21">
        <v>0.1345668629100083</v>
      </c>
      <c r="H18" s="44">
        <v>1</v>
      </c>
      <c r="I18" s="43">
        <v>1623</v>
      </c>
      <c r="J18" s="87">
        <v>-0.1688231669747381</v>
      </c>
      <c r="K18" s="22">
        <v>-1</v>
      </c>
      <c r="L18" s="14"/>
      <c r="M18" s="14"/>
      <c r="N18" s="72">
        <v>8</v>
      </c>
      <c r="O18" s="81" t="s">
        <v>31</v>
      </c>
      <c r="P18" s="43">
        <v>13091</v>
      </c>
      <c r="Q18" s="90">
        <v>0.037324688580772265</v>
      </c>
      <c r="R18" s="43">
        <v>11521</v>
      </c>
      <c r="S18" s="90">
        <v>0.03783293872712406</v>
      </c>
      <c r="T18" s="54">
        <v>0.13627289297804013</v>
      </c>
      <c r="U18" s="22">
        <v>2</v>
      </c>
    </row>
    <row r="19" spans="1:21" ht="14.25" customHeight="1">
      <c r="A19" s="72">
        <v>9</v>
      </c>
      <c r="B19" s="81" t="s">
        <v>31</v>
      </c>
      <c r="C19" s="43">
        <v>1347</v>
      </c>
      <c r="D19" s="90">
        <v>0.04278091850346186</v>
      </c>
      <c r="E19" s="43">
        <v>1035</v>
      </c>
      <c r="F19" s="90">
        <v>0.03565645778068695</v>
      </c>
      <c r="G19" s="21">
        <v>0.3014492753623188</v>
      </c>
      <c r="H19" s="44">
        <v>3</v>
      </c>
      <c r="I19" s="43">
        <v>1167</v>
      </c>
      <c r="J19" s="87">
        <v>0.1542416452442159</v>
      </c>
      <c r="K19" s="22">
        <v>0</v>
      </c>
      <c r="L19" s="14"/>
      <c r="M19" s="14"/>
      <c r="N19" s="72">
        <v>9</v>
      </c>
      <c r="O19" s="81" t="s">
        <v>18</v>
      </c>
      <c r="P19" s="43">
        <v>13088</v>
      </c>
      <c r="Q19" s="90">
        <v>0.037316135065705254</v>
      </c>
      <c r="R19" s="43">
        <v>12298</v>
      </c>
      <c r="S19" s="90">
        <v>0.04038447013854454</v>
      </c>
      <c r="T19" s="54">
        <v>0.06423808749390147</v>
      </c>
      <c r="U19" s="22">
        <v>-1</v>
      </c>
    </row>
    <row r="20" spans="1:21" ht="14.25" customHeight="1">
      <c r="A20" s="75">
        <v>10</v>
      </c>
      <c r="B20" s="82" t="s">
        <v>24</v>
      </c>
      <c r="C20" s="45">
        <v>1299</v>
      </c>
      <c r="D20" s="91">
        <v>0.04125643142984183</v>
      </c>
      <c r="E20" s="45">
        <v>1196</v>
      </c>
      <c r="F20" s="91">
        <v>0.041203017879904914</v>
      </c>
      <c r="G20" s="23">
        <v>0.08612040133779275</v>
      </c>
      <c r="H20" s="46">
        <v>-2</v>
      </c>
      <c r="I20" s="45">
        <v>1340</v>
      </c>
      <c r="J20" s="88">
        <v>-0.030597014925373145</v>
      </c>
      <c r="K20" s="24">
        <v>-2</v>
      </c>
      <c r="L20" s="14"/>
      <c r="M20" s="14"/>
      <c r="N20" s="75">
        <v>10</v>
      </c>
      <c r="O20" s="82" t="s">
        <v>24</v>
      </c>
      <c r="P20" s="45">
        <v>12912</v>
      </c>
      <c r="Q20" s="91">
        <v>0.03681432884844027</v>
      </c>
      <c r="R20" s="45">
        <v>11774</v>
      </c>
      <c r="S20" s="91">
        <v>0.038663746252335617</v>
      </c>
      <c r="T20" s="55">
        <v>0.09665364362153905</v>
      </c>
      <c r="U20" s="24">
        <v>-1</v>
      </c>
    </row>
    <row r="21" spans="1:21" ht="14.25" customHeight="1">
      <c r="A21" s="73">
        <v>11</v>
      </c>
      <c r="B21" s="80" t="s">
        <v>25</v>
      </c>
      <c r="C21" s="41">
        <v>1051</v>
      </c>
      <c r="D21" s="89">
        <v>0.033379914882805055</v>
      </c>
      <c r="E21" s="41">
        <v>1065</v>
      </c>
      <c r="F21" s="89">
        <v>0.036689978296069174</v>
      </c>
      <c r="G21" s="19">
        <v>-0.013145539906103232</v>
      </c>
      <c r="H21" s="42">
        <v>-1</v>
      </c>
      <c r="I21" s="41">
        <v>1029</v>
      </c>
      <c r="J21" s="86">
        <v>0.02137998056365409</v>
      </c>
      <c r="K21" s="20">
        <v>-1</v>
      </c>
      <c r="L21" s="14"/>
      <c r="M21" s="14"/>
      <c r="N21" s="73">
        <v>11</v>
      </c>
      <c r="O21" s="80" t="s">
        <v>35</v>
      </c>
      <c r="P21" s="41">
        <v>12078</v>
      </c>
      <c r="Q21" s="89">
        <v>0.034436451659809596</v>
      </c>
      <c r="R21" s="41">
        <v>10505</v>
      </c>
      <c r="S21" s="89">
        <v>0.03449657332943653</v>
      </c>
      <c r="T21" s="53">
        <v>0.1497382198952879</v>
      </c>
      <c r="U21" s="20">
        <v>0</v>
      </c>
    </row>
    <row r="22" spans="1:21" ht="14.25" customHeight="1">
      <c r="A22" s="72">
        <v>12</v>
      </c>
      <c r="B22" s="81" t="s">
        <v>29</v>
      </c>
      <c r="C22" s="43">
        <v>978</v>
      </c>
      <c r="D22" s="90">
        <v>0.03106142412500794</v>
      </c>
      <c r="E22" s="43">
        <v>945</v>
      </c>
      <c r="F22" s="90">
        <v>0.032555896234540256</v>
      </c>
      <c r="G22" s="21">
        <v>0.03492063492063502</v>
      </c>
      <c r="H22" s="44">
        <v>1</v>
      </c>
      <c r="I22" s="43">
        <v>978</v>
      </c>
      <c r="J22" s="87">
        <v>0</v>
      </c>
      <c r="K22" s="22">
        <v>0</v>
      </c>
      <c r="L22" s="14"/>
      <c r="M22" s="14"/>
      <c r="N22" s="72">
        <v>12</v>
      </c>
      <c r="O22" s="81" t="s">
        <v>29</v>
      </c>
      <c r="P22" s="43">
        <v>11443</v>
      </c>
      <c r="Q22" s="90">
        <v>0.03262595763729104</v>
      </c>
      <c r="R22" s="43">
        <v>9611</v>
      </c>
      <c r="S22" s="90">
        <v>0.03156083448540833</v>
      </c>
      <c r="T22" s="54">
        <v>0.19061492040370398</v>
      </c>
      <c r="U22" s="22">
        <v>2</v>
      </c>
    </row>
    <row r="23" spans="1:21" ht="14.25" customHeight="1">
      <c r="A23" s="72">
        <v>13</v>
      </c>
      <c r="B23" s="81" t="s">
        <v>35</v>
      </c>
      <c r="C23" s="43">
        <v>871</v>
      </c>
      <c r="D23" s="90">
        <v>0.027663088356729974</v>
      </c>
      <c r="E23" s="43">
        <v>1045</v>
      </c>
      <c r="F23" s="90">
        <v>0.03600096461914769</v>
      </c>
      <c r="G23" s="21">
        <v>-0.16650717703349283</v>
      </c>
      <c r="H23" s="44">
        <v>-2</v>
      </c>
      <c r="I23" s="43">
        <v>812</v>
      </c>
      <c r="J23" s="87">
        <v>0.07266009852216748</v>
      </c>
      <c r="K23" s="22">
        <v>1</v>
      </c>
      <c r="L23" s="14"/>
      <c r="M23" s="14"/>
      <c r="N23" s="72">
        <v>13</v>
      </c>
      <c r="O23" s="81" t="s">
        <v>25</v>
      </c>
      <c r="P23" s="43">
        <v>11143</v>
      </c>
      <c r="Q23" s="90">
        <v>0.031770606130589366</v>
      </c>
      <c r="R23" s="43">
        <v>9722</v>
      </c>
      <c r="S23" s="90">
        <v>0.03192533897275411</v>
      </c>
      <c r="T23" s="54">
        <v>0.14616334087636296</v>
      </c>
      <c r="U23" s="22">
        <v>0</v>
      </c>
    </row>
    <row r="24" spans="1:21" ht="14.25" customHeight="1">
      <c r="A24" s="72">
        <v>14</v>
      </c>
      <c r="B24" s="81" t="s">
        <v>50</v>
      </c>
      <c r="C24" s="43">
        <v>752</v>
      </c>
      <c r="D24" s="90">
        <v>0.023883630820047005</v>
      </c>
      <c r="E24" s="43">
        <v>556</v>
      </c>
      <c r="F24" s="90">
        <v>0.019154580218417337</v>
      </c>
      <c r="G24" s="21">
        <v>0.3525179856115108</v>
      </c>
      <c r="H24" s="44">
        <v>4</v>
      </c>
      <c r="I24" s="43">
        <v>763</v>
      </c>
      <c r="J24" s="87">
        <v>-0.014416775884665833</v>
      </c>
      <c r="K24" s="22">
        <v>1</v>
      </c>
      <c r="L24" s="14"/>
      <c r="M24" s="14"/>
      <c r="N24" s="72">
        <v>14</v>
      </c>
      <c r="O24" s="81" t="s">
        <v>27</v>
      </c>
      <c r="P24" s="43">
        <v>10451</v>
      </c>
      <c r="Q24" s="90">
        <v>0.02979759532179749</v>
      </c>
      <c r="R24" s="43">
        <v>9981</v>
      </c>
      <c r="S24" s="90">
        <v>0.0327758494432276</v>
      </c>
      <c r="T24" s="54">
        <v>0.04708946999298669</v>
      </c>
      <c r="U24" s="22">
        <v>-2</v>
      </c>
    </row>
    <row r="25" spans="1:21" ht="14.25" customHeight="1">
      <c r="A25" s="75">
        <v>15</v>
      </c>
      <c r="B25" s="82" t="s">
        <v>36</v>
      </c>
      <c r="C25" s="45">
        <v>718</v>
      </c>
      <c r="D25" s="91">
        <v>0.022803785809566157</v>
      </c>
      <c r="E25" s="45">
        <v>572</v>
      </c>
      <c r="F25" s="91">
        <v>0.019705791159954526</v>
      </c>
      <c r="G25" s="23">
        <v>0.2552447552447552</v>
      </c>
      <c r="H25" s="46">
        <v>1</v>
      </c>
      <c r="I25" s="45">
        <v>843</v>
      </c>
      <c r="J25" s="88">
        <v>-0.14827995255041515</v>
      </c>
      <c r="K25" s="24">
        <v>-2</v>
      </c>
      <c r="L25" s="14"/>
      <c r="M25" s="14"/>
      <c r="N25" s="75">
        <v>15</v>
      </c>
      <c r="O25" s="82" t="s">
        <v>36</v>
      </c>
      <c r="P25" s="45">
        <v>9019</v>
      </c>
      <c r="Q25" s="91">
        <v>0.025714717463141478</v>
      </c>
      <c r="R25" s="45">
        <v>7223</v>
      </c>
      <c r="S25" s="91">
        <v>0.0237190622711585</v>
      </c>
      <c r="T25" s="55">
        <v>0.24865014536896024</v>
      </c>
      <c r="U25" s="24">
        <v>1</v>
      </c>
    </row>
    <row r="26" spans="1:21" ht="14.25" customHeight="1">
      <c r="A26" s="73">
        <v>16</v>
      </c>
      <c r="B26" s="80" t="s">
        <v>30</v>
      </c>
      <c r="C26" s="41">
        <v>529</v>
      </c>
      <c r="D26" s="89">
        <v>0.01680111795718732</v>
      </c>
      <c r="E26" s="41">
        <v>442</v>
      </c>
      <c r="F26" s="89">
        <v>0.01522720225996486</v>
      </c>
      <c r="G26" s="19">
        <v>0.19683257918552033</v>
      </c>
      <c r="H26" s="42">
        <v>3</v>
      </c>
      <c r="I26" s="41">
        <v>445</v>
      </c>
      <c r="J26" s="86">
        <v>0.18876404494382015</v>
      </c>
      <c r="K26" s="20">
        <v>2</v>
      </c>
      <c r="L26" s="14"/>
      <c r="M26" s="14"/>
      <c r="N26" s="73">
        <v>16</v>
      </c>
      <c r="O26" s="80" t="s">
        <v>56</v>
      </c>
      <c r="P26" s="41">
        <v>8821</v>
      </c>
      <c r="Q26" s="89">
        <v>0.025150185468718368</v>
      </c>
      <c r="R26" s="41">
        <v>6954</v>
      </c>
      <c r="S26" s="89">
        <v>0.022835713558581782</v>
      </c>
      <c r="T26" s="53">
        <v>0.2684785734828876</v>
      </c>
      <c r="U26" s="20">
        <v>1</v>
      </c>
    </row>
    <row r="27" spans="1:21" ht="14.25" customHeight="1">
      <c r="A27" s="72">
        <v>17</v>
      </c>
      <c r="B27" s="81" t="s">
        <v>28</v>
      </c>
      <c r="C27" s="43">
        <v>495</v>
      </c>
      <c r="D27" s="90">
        <v>0.01572127294670647</v>
      </c>
      <c r="E27" s="43">
        <v>567</v>
      </c>
      <c r="F27" s="90">
        <v>0.019533537740724152</v>
      </c>
      <c r="G27" s="21">
        <v>-0.12698412698412698</v>
      </c>
      <c r="H27" s="44">
        <v>0</v>
      </c>
      <c r="I27" s="43">
        <v>467</v>
      </c>
      <c r="J27" s="87">
        <v>0.05995717344753748</v>
      </c>
      <c r="K27" s="22">
        <v>0</v>
      </c>
      <c r="L27" s="14"/>
      <c r="M27" s="14"/>
      <c r="N27" s="72">
        <v>17</v>
      </c>
      <c r="O27" s="81" t="s">
        <v>28</v>
      </c>
      <c r="P27" s="43">
        <v>7338</v>
      </c>
      <c r="Q27" s="90">
        <v>0.02092189785392307</v>
      </c>
      <c r="R27" s="43">
        <v>7225</v>
      </c>
      <c r="S27" s="90">
        <v>0.023725629919579144</v>
      </c>
      <c r="T27" s="54">
        <v>0.01564013840830447</v>
      </c>
      <c r="U27" s="22">
        <v>-2</v>
      </c>
    </row>
    <row r="28" spans="1:21" ht="14.25" customHeight="1">
      <c r="A28" s="72">
        <v>18</v>
      </c>
      <c r="B28" s="81" t="s">
        <v>27</v>
      </c>
      <c r="C28" s="43">
        <v>468</v>
      </c>
      <c r="D28" s="90">
        <v>0.01486374896779521</v>
      </c>
      <c r="E28" s="43">
        <v>831</v>
      </c>
      <c r="F28" s="90">
        <v>0.02862851827608778</v>
      </c>
      <c r="G28" s="21">
        <v>-0.4368231046931408</v>
      </c>
      <c r="H28" s="44">
        <v>-4</v>
      </c>
      <c r="I28" s="43">
        <v>575</v>
      </c>
      <c r="J28" s="87">
        <v>-0.18608695652173912</v>
      </c>
      <c r="K28" s="22">
        <v>-2</v>
      </c>
      <c r="L28" s="14"/>
      <c r="M28" s="14"/>
      <c r="N28" s="72">
        <v>18</v>
      </c>
      <c r="O28" s="81" t="s">
        <v>50</v>
      </c>
      <c r="P28" s="43">
        <v>6900</v>
      </c>
      <c r="Q28" s="90">
        <v>0.01967308465413862</v>
      </c>
      <c r="R28" s="43">
        <v>6057</v>
      </c>
      <c r="S28" s="90">
        <v>0.019890123241922613</v>
      </c>
      <c r="T28" s="54">
        <v>0.13917781079742442</v>
      </c>
      <c r="U28" s="22">
        <v>0</v>
      </c>
    </row>
    <row r="29" spans="1:21" ht="14.25" customHeight="1">
      <c r="A29" s="72">
        <v>19</v>
      </c>
      <c r="B29" s="81" t="s">
        <v>56</v>
      </c>
      <c r="C29" s="43">
        <v>434</v>
      </c>
      <c r="D29" s="90">
        <v>0.013783903957314362</v>
      </c>
      <c r="E29" s="43">
        <v>631</v>
      </c>
      <c r="F29" s="90">
        <v>0.021738381506872913</v>
      </c>
      <c r="G29" s="21">
        <v>-0.312202852614897</v>
      </c>
      <c r="H29" s="44">
        <v>-4</v>
      </c>
      <c r="I29" s="43">
        <v>300</v>
      </c>
      <c r="J29" s="87">
        <v>0.44666666666666677</v>
      </c>
      <c r="K29" s="22">
        <v>3</v>
      </c>
      <c r="N29" s="72">
        <v>19</v>
      </c>
      <c r="O29" s="81" t="s">
        <v>30</v>
      </c>
      <c r="P29" s="43">
        <v>6623</v>
      </c>
      <c r="Q29" s="90">
        <v>0.018883310096284068</v>
      </c>
      <c r="R29" s="43">
        <v>5703</v>
      </c>
      <c r="S29" s="90">
        <v>0.01872764947146849</v>
      </c>
      <c r="T29" s="54">
        <v>0.16131860424338074</v>
      </c>
      <c r="U29" s="22">
        <v>0</v>
      </c>
    </row>
    <row r="30" spans="1:21" ht="14.25" customHeight="1">
      <c r="A30" s="75">
        <v>20</v>
      </c>
      <c r="B30" s="82" t="s">
        <v>33</v>
      </c>
      <c r="C30" s="45">
        <v>397</v>
      </c>
      <c r="D30" s="91">
        <v>0.012608778504732262</v>
      </c>
      <c r="E30" s="45">
        <v>306</v>
      </c>
      <c r="F30" s="91">
        <v>0.01054190925689875</v>
      </c>
      <c r="G30" s="23">
        <v>0.29738562091503273</v>
      </c>
      <c r="H30" s="46">
        <v>2</v>
      </c>
      <c r="I30" s="45">
        <v>374</v>
      </c>
      <c r="J30" s="88">
        <v>0.06149732620320858</v>
      </c>
      <c r="K30" s="24">
        <v>-1</v>
      </c>
      <c r="N30" s="75">
        <v>20</v>
      </c>
      <c r="O30" s="82" t="s">
        <v>33</v>
      </c>
      <c r="P30" s="45">
        <v>3538</v>
      </c>
      <c r="Q30" s="91">
        <v>0.010087445435701801</v>
      </c>
      <c r="R30" s="45">
        <v>3424</v>
      </c>
      <c r="S30" s="91">
        <v>0.011243814096143806</v>
      </c>
      <c r="T30" s="55">
        <v>0.03329439252336441</v>
      </c>
      <c r="U30" s="24">
        <v>0</v>
      </c>
    </row>
    <row r="31" spans="1:21" ht="14.25" customHeight="1">
      <c r="A31" s="164" t="s">
        <v>53</v>
      </c>
      <c r="B31" s="165"/>
      <c r="C31" s="3">
        <f>SUM(C11:C30)</f>
        <v>29427</v>
      </c>
      <c r="D31" s="6">
        <f>C31/C33</f>
        <v>0.9346058565711745</v>
      </c>
      <c r="E31" s="3">
        <f>SUM(E11:E30)</f>
        <v>27250</v>
      </c>
      <c r="F31" s="6">
        <f>E31/E33</f>
        <v>0.9387811348055259</v>
      </c>
      <c r="G31" s="25">
        <f>C31/E31-1</f>
        <v>0.07988990825688069</v>
      </c>
      <c r="H31" s="25"/>
      <c r="I31" s="3">
        <f>SUM(I11:I30)</f>
        <v>28149</v>
      </c>
      <c r="J31" s="26">
        <f>C31/I31-1</f>
        <v>0.045401257593520095</v>
      </c>
      <c r="K31" s="27"/>
      <c r="N31" s="164" t="s">
        <v>53</v>
      </c>
      <c r="O31" s="165"/>
      <c r="P31" s="3">
        <f>SUM(P11:P30)</f>
        <v>328656</v>
      </c>
      <c r="Q31" s="6">
        <f>P31/P33</f>
        <v>0.9370546826218235</v>
      </c>
      <c r="R31" s="3">
        <f>SUM(R11:R30)</f>
        <v>287714</v>
      </c>
      <c r="S31" s="6">
        <f>R31/R33</f>
        <v>0.9448021988486912</v>
      </c>
      <c r="T31" s="25">
        <f>P31/R31-1</f>
        <v>0.1423010350556455</v>
      </c>
      <c r="U31" s="50"/>
    </row>
    <row r="32" spans="1:21" ht="14.25" customHeight="1">
      <c r="A32" s="164" t="s">
        <v>12</v>
      </c>
      <c r="B32" s="165"/>
      <c r="C32" s="3">
        <f>C33-SUM(C11:C30)</f>
        <v>2059</v>
      </c>
      <c r="D32" s="6">
        <f>C32/C33</f>
        <v>0.0653941434288255</v>
      </c>
      <c r="E32" s="3">
        <f>E33-SUM(E11:E30)</f>
        <v>1777</v>
      </c>
      <c r="F32" s="6">
        <f>E32/E33</f>
        <v>0.06121886519447411</v>
      </c>
      <c r="G32" s="25">
        <f>C32/E32-1</f>
        <v>0.15869442881260554</v>
      </c>
      <c r="H32" s="25"/>
      <c r="I32" s="3">
        <f>I33-SUM(I11:I30)</f>
        <v>1824</v>
      </c>
      <c r="J32" s="26">
        <f>C32/I32-1</f>
        <v>0.12883771929824572</v>
      </c>
      <c r="K32" s="27"/>
      <c r="N32" s="164" t="s">
        <v>12</v>
      </c>
      <c r="O32" s="165"/>
      <c r="P32" s="3">
        <f>P33-SUM(P11:P30)</f>
        <v>22077</v>
      </c>
      <c r="Q32" s="6">
        <f>P32/P33</f>
        <v>0.06294531737817656</v>
      </c>
      <c r="R32" s="3">
        <f>R33-SUM(R11:R30)</f>
        <v>16809</v>
      </c>
      <c r="S32" s="6">
        <f>R32/R33</f>
        <v>0.05519780115130877</v>
      </c>
      <c r="T32" s="25">
        <f>P32/R32-1</f>
        <v>0.31340353382116715</v>
      </c>
      <c r="U32" s="51"/>
    </row>
    <row r="33" spans="1:21" ht="14.25" customHeight="1">
      <c r="A33" s="158" t="s">
        <v>38</v>
      </c>
      <c r="B33" s="159"/>
      <c r="C33" s="47">
        <v>31486</v>
      </c>
      <c r="D33" s="28">
        <v>1</v>
      </c>
      <c r="E33" s="47">
        <v>29027</v>
      </c>
      <c r="F33" s="28">
        <v>0.9994487890584629</v>
      </c>
      <c r="G33" s="29">
        <v>0.08471423157749691</v>
      </c>
      <c r="H33" s="29"/>
      <c r="I33" s="47">
        <v>29973</v>
      </c>
      <c r="J33" s="105">
        <v>0.0504787642211324</v>
      </c>
      <c r="K33" s="30"/>
      <c r="L33" s="14"/>
      <c r="M33" s="14"/>
      <c r="N33" s="158" t="s">
        <v>38</v>
      </c>
      <c r="O33" s="159"/>
      <c r="P33" s="47">
        <v>350733</v>
      </c>
      <c r="Q33" s="28">
        <v>1</v>
      </c>
      <c r="R33" s="47">
        <v>304523</v>
      </c>
      <c r="S33" s="28">
        <v>1</v>
      </c>
      <c r="T33" s="52">
        <v>0.15174551675899695</v>
      </c>
      <c r="U33" s="30"/>
    </row>
    <row r="34" spans="1:14" ht="14.25" customHeight="1">
      <c r="A34" t="s">
        <v>70</v>
      </c>
      <c r="N34" t="s">
        <v>70</v>
      </c>
    </row>
    <row r="35" spans="1:14" ht="15">
      <c r="A35" s="9" t="s">
        <v>71</v>
      </c>
      <c r="N35" s="9" t="s">
        <v>71</v>
      </c>
    </row>
    <row r="39" spans="1:21" ht="15">
      <c r="A39" s="127" t="s">
        <v>145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4"/>
      <c r="M39" s="31"/>
      <c r="N39" s="127" t="s">
        <v>93</v>
      </c>
      <c r="O39" s="127"/>
      <c r="P39" s="127"/>
      <c r="Q39" s="127"/>
      <c r="R39" s="127"/>
      <c r="S39" s="127"/>
      <c r="T39" s="127"/>
      <c r="U39" s="127"/>
    </row>
    <row r="40" spans="1:21" ht="15">
      <c r="A40" s="128" t="s">
        <v>126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4"/>
      <c r="M40" s="31"/>
      <c r="N40" s="128" t="s">
        <v>94</v>
      </c>
      <c r="O40" s="128"/>
      <c r="P40" s="128"/>
      <c r="Q40" s="128"/>
      <c r="R40" s="128"/>
      <c r="S40" s="128"/>
      <c r="T40" s="128"/>
      <c r="U40" s="128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97" t="s">
        <v>4</v>
      </c>
      <c r="L41" s="14"/>
      <c r="M41" s="14"/>
      <c r="N41" s="15"/>
      <c r="O41" s="15"/>
      <c r="P41" s="15"/>
      <c r="Q41" s="15"/>
      <c r="R41" s="15"/>
      <c r="S41" s="15"/>
      <c r="T41" s="16"/>
      <c r="U41" s="97" t="s">
        <v>4</v>
      </c>
    </row>
    <row r="42" spans="1:21" ht="15">
      <c r="A42" s="151" t="s">
        <v>0</v>
      </c>
      <c r="B42" s="151" t="s">
        <v>52</v>
      </c>
      <c r="C42" s="148" t="s">
        <v>133</v>
      </c>
      <c r="D42" s="149"/>
      <c r="E42" s="149"/>
      <c r="F42" s="149"/>
      <c r="G42" s="149"/>
      <c r="H42" s="150"/>
      <c r="I42" s="148" t="s">
        <v>117</v>
      </c>
      <c r="J42" s="149"/>
      <c r="K42" s="150"/>
      <c r="L42" s="14"/>
      <c r="M42" s="14"/>
      <c r="N42" s="151" t="s">
        <v>0</v>
      </c>
      <c r="O42" s="151" t="s">
        <v>52</v>
      </c>
      <c r="P42" s="148" t="s">
        <v>135</v>
      </c>
      <c r="Q42" s="149"/>
      <c r="R42" s="149"/>
      <c r="S42" s="149"/>
      <c r="T42" s="149"/>
      <c r="U42" s="150"/>
    </row>
    <row r="43" spans="1:21" ht="15">
      <c r="A43" s="152"/>
      <c r="B43" s="152"/>
      <c r="C43" s="173" t="s">
        <v>134</v>
      </c>
      <c r="D43" s="174"/>
      <c r="E43" s="174"/>
      <c r="F43" s="174"/>
      <c r="G43" s="174"/>
      <c r="H43" s="175"/>
      <c r="I43" s="129" t="s">
        <v>118</v>
      </c>
      <c r="J43" s="130"/>
      <c r="K43" s="131"/>
      <c r="L43" s="14"/>
      <c r="M43" s="14"/>
      <c r="N43" s="152"/>
      <c r="O43" s="152"/>
      <c r="P43" s="129" t="s">
        <v>136</v>
      </c>
      <c r="Q43" s="130"/>
      <c r="R43" s="130"/>
      <c r="S43" s="130"/>
      <c r="T43" s="130"/>
      <c r="U43" s="131"/>
    </row>
    <row r="44" spans="1:21" ht="15" customHeight="1">
      <c r="A44" s="152"/>
      <c r="B44" s="152"/>
      <c r="C44" s="132">
        <v>2018</v>
      </c>
      <c r="D44" s="133"/>
      <c r="E44" s="136">
        <v>2017</v>
      </c>
      <c r="F44" s="133"/>
      <c r="G44" s="146" t="s">
        <v>5</v>
      </c>
      <c r="H44" s="155" t="s">
        <v>61</v>
      </c>
      <c r="I44" s="160">
        <v>2018</v>
      </c>
      <c r="J44" s="154" t="s">
        <v>119</v>
      </c>
      <c r="K44" s="155" t="s">
        <v>121</v>
      </c>
      <c r="L44" s="14"/>
      <c r="M44" s="14"/>
      <c r="N44" s="152"/>
      <c r="O44" s="152"/>
      <c r="P44" s="132">
        <v>2018</v>
      </c>
      <c r="Q44" s="133"/>
      <c r="R44" s="132">
        <v>2017</v>
      </c>
      <c r="S44" s="133"/>
      <c r="T44" s="146" t="s">
        <v>5</v>
      </c>
      <c r="U44" s="169" t="s">
        <v>68</v>
      </c>
    </row>
    <row r="45" spans="1:21" ht="15" customHeight="1">
      <c r="A45" s="138" t="s">
        <v>6</v>
      </c>
      <c r="B45" s="138" t="s">
        <v>52</v>
      </c>
      <c r="C45" s="134"/>
      <c r="D45" s="135"/>
      <c r="E45" s="137"/>
      <c r="F45" s="135"/>
      <c r="G45" s="147"/>
      <c r="H45" s="154"/>
      <c r="I45" s="160"/>
      <c r="J45" s="154"/>
      <c r="K45" s="154"/>
      <c r="L45" s="14"/>
      <c r="M45" s="14"/>
      <c r="N45" s="138" t="s">
        <v>6</v>
      </c>
      <c r="O45" s="138" t="s">
        <v>52</v>
      </c>
      <c r="P45" s="134"/>
      <c r="Q45" s="135"/>
      <c r="R45" s="134"/>
      <c r="S45" s="135"/>
      <c r="T45" s="147"/>
      <c r="U45" s="170"/>
    </row>
    <row r="46" spans="1:21" ht="15" customHeight="1">
      <c r="A46" s="138"/>
      <c r="B46" s="138"/>
      <c r="C46" s="118" t="s">
        <v>8</v>
      </c>
      <c r="D46" s="17" t="s">
        <v>2</v>
      </c>
      <c r="E46" s="118" t="s">
        <v>8</v>
      </c>
      <c r="F46" s="17" t="s">
        <v>2</v>
      </c>
      <c r="G46" s="140" t="s">
        <v>9</v>
      </c>
      <c r="H46" s="140" t="s">
        <v>62</v>
      </c>
      <c r="I46" s="18" t="s">
        <v>8</v>
      </c>
      <c r="J46" s="156" t="s">
        <v>120</v>
      </c>
      <c r="K46" s="156" t="s">
        <v>122</v>
      </c>
      <c r="L46" s="14"/>
      <c r="M46" s="14"/>
      <c r="N46" s="138"/>
      <c r="O46" s="138"/>
      <c r="P46" s="118" t="s">
        <v>8</v>
      </c>
      <c r="Q46" s="17" t="s">
        <v>2</v>
      </c>
      <c r="R46" s="118" t="s">
        <v>8</v>
      </c>
      <c r="S46" s="17" t="s">
        <v>2</v>
      </c>
      <c r="T46" s="140" t="s">
        <v>9</v>
      </c>
      <c r="U46" s="171" t="s">
        <v>69</v>
      </c>
    </row>
    <row r="47" spans="1:21" ht="15" customHeight="1">
      <c r="A47" s="139"/>
      <c r="B47" s="139"/>
      <c r="C47" s="116" t="s">
        <v>10</v>
      </c>
      <c r="D47" s="98" t="s">
        <v>11</v>
      </c>
      <c r="E47" s="116" t="s">
        <v>10</v>
      </c>
      <c r="F47" s="98" t="s">
        <v>11</v>
      </c>
      <c r="G47" s="153"/>
      <c r="H47" s="153"/>
      <c r="I47" s="116" t="s">
        <v>10</v>
      </c>
      <c r="J47" s="157"/>
      <c r="K47" s="157"/>
      <c r="L47" s="14"/>
      <c r="M47" s="14"/>
      <c r="N47" s="139"/>
      <c r="O47" s="139"/>
      <c r="P47" s="116" t="s">
        <v>10</v>
      </c>
      <c r="Q47" s="98" t="s">
        <v>11</v>
      </c>
      <c r="R47" s="116" t="s">
        <v>10</v>
      </c>
      <c r="S47" s="98" t="s">
        <v>11</v>
      </c>
      <c r="T47" s="141"/>
      <c r="U47" s="172"/>
    </row>
    <row r="48" spans="1:21" ht="15">
      <c r="A48" s="73">
        <v>1</v>
      </c>
      <c r="B48" s="80" t="s">
        <v>39</v>
      </c>
      <c r="C48" s="41">
        <v>1527</v>
      </c>
      <c r="D48" s="74">
        <v>0.04849774502953694</v>
      </c>
      <c r="E48" s="41">
        <v>1219</v>
      </c>
      <c r="F48" s="74">
        <v>0.04199538360836463</v>
      </c>
      <c r="G48" s="32">
        <v>0.2526661197703035</v>
      </c>
      <c r="H48" s="42">
        <v>1</v>
      </c>
      <c r="I48" s="41">
        <v>1375</v>
      </c>
      <c r="J48" s="33">
        <v>0.1105454545454545</v>
      </c>
      <c r="K48" s="20">
        <v>1</v>
      </c>
      <c r="L48" s="14"/>
      <c r="M48" s="14"/>
      <c r="N48" s="73">
        <v>1</v>
      </c>
      <c r="O48" s="80" t="s">
        <v>39</v>
      </c>
      <c r="P48" s="41">
        <v>16140</v>
      </c>
      <c r="Q48" s="74">
        <v>0.04601791106055033</v>
      </c>
      <c r="R48" s="41">
        <v>14116</v>
      </c>
      <c r="S48" s="74">
        <v>0.04635446255291062</v>
      </c>
      <c r="T48" s="77">
        <v>0.143383394729385</v>
      </c>
      <c r="U48" s="20">
        <v>0</v>
      </c>
    </row>
    <row r="49" spans="1:21" ht="15">
      <c r="A49" s="104">
        <v>2</v>
      </c>
      <c r="B49" s="81" t="s">
        <v>44</v>
      </c>
      <c r="C49" s="43">
        <v>1095</v>
      </c>
      <c r="D49" s="71">
        <v>0.03477736136695674</v>
      </c>
      <c r="E49" s="43">
        <v>824</v>
      </c>
      <c r="F49" s="71">
        <v>0.02838736348916526</v>
      </c>
      <c r="G49" s="34">
        <v>0.328883495145631</v>
      </c>
      <c r="H49" s="44">
        <v>4</v>
      </c>
      <c r="I49" s="43">
        <v>981</v>
      </c>
      <c r="J49" s="35">
        <v>0.11620795107033643</v>
      </c>
      <c r="K49" s="22">
        <v>1</v>
      </c>
      <c r="L49" s="14"/>
      <c r="M49" s="14"/>
      <c r="N49" s="104">
        <v>2</v>
      </c>
      <c r="O49" s="81" t="s">
        <v>42</v>
      </c>
      <c r="P49" s="43">
        <v>12279</v>
      </c>
      <c r="Q49" s="71">
        <v>0.03500953716929972</v>
      </c>
      <c r="R49" s="43">
        <v>11883</v>
      </c>
      <c r="S49" s="71">
        <v>0.03902168309126076</v>
      </c>
      <c r="T49" s="78">
        <v>0.03332491795001258</v>
      </c>
      <c r="U49" s="22">
        <v>0</v>
      </c>
    </row>
    <row r="50" spans="1:21" ht="15">
      <c r="A50" s="104">
        <v>3</v>
      </c>
      <c r="B50" s="81" t="s">
        <v>42</v>
      </c>
      <c r="C50" s="43">
        <v>988</v>
      </c>
      <c r="D50" s="71">
        <v>0.03137902559867878</v>
      </c>
      <c r="E50" s="43">
        <v>1390</v>
      </c>
      <c r="F50" s="71">
        <v>0.04788645054604334</v>
      </c>
      <c r="G50" s="34">
        <v>-0.2892086330935252</v>
      </c>
      <c r="H50" s="44">
        <v>-2</v>
      </c>
      <c r="I50" s="43">
        <v>1381</v>
      </c>
      <c r="J50" s="35">
        <v>-0.28457639391745115</v>
      </c>
      <c r="K50" s="22">
        <v>-2</v>
      </c>
      <c r="L50" s="14"/>
      <c r="M50" s="14"/>
      <c r="N50" s="104">
        <v>3</v>
      </c>
      <c r="O50" s="81" t="s">
        <v>44</v>
      </c>
      <c r="P50" s="43">
        <v>10911</v>
      </c>
      <c r="Q50" s="71">
        <v>0.031109134298740067</v>
      </c>
      <c r="R50" s="43">
        <v>9331</v>
      </c>
      <c r="S50" s="71">
        <v>0.030641363706518064</v>
      </c>
      <c r="T50" s="78">
        <v>0.1693280462972886</v>
      </c>
      <c r="U50" s="22">
        <v>0</v>
      </c>
    </row>
    <row r="51" spans="1:21" ht="15">
      <c r="A51" s="104">
        <v>4</v>
      </c>
      <c r="B51" s="81" t="s">
        <v>40</v>
      </c>
      <c r="C51" s="43">
        <v>917</v>
      </c>
      <c r="D51" s="71">
        <v>0.02912405513561583</v>
      </c>
      <c r="E51" s="43">
        <v>1015</v>
      </c>
      <c r="F51" s="71">
        <v>0.03496744410376546</v>
      </c>
      <c r="G51" s="34">
        <v>-0.096551724137931</v>
      </c>
      <c r="H51" s="44">
        <v>0</v>
      </c>
      <c r="I51" s="43">
        <v>502</v>
      </c>
      <c r="J51" s="35">
        <v>0.8266932270916334</v>
      </c>
      <c r="K51" s="22">
        <v>5</v>
      </c>
      <c r="L51" s="14"/>
      <c r="M51" s="14"/>
      <c r="N51" s="104">
        <v>4</v>
      </c>
      <c r="O51" s="81" t="s">
        <v>41</v>
      </c>
      <c r="P51" s="43">
        <v>10140</v>
      </c>
      <c r="Q51" s="71">
        <v>0.028910880926516752</v>
      </c>
      <c r="R51" s="43">
        <v>9141</v>
      </c>
      <c r="S51" s="71">
        <v>0.030017437106556813</v>
      </c>
      <c r="T51" s="78">
        <v>0.10928782408926807</v>
      </c>
      <c r="U51" s="22">
        <v>0</v>
      </c>
    </row>
    <row r="52" spans="1:21" ht="15">
      <c r="A52" s="104">
        <v>5</v>
      </c>
      <c r="B52" s="82" t="s">
        <v>47</v>
      </c>
      <c r="C52" s="45">
        <v>768</v>
      </c>
      <c r="D52" s="76">
        <v>0.024391793177920347</v>
      </c>
      <c r="E52" s="45">
        <v>731</v>
      </c>
      <c r="F52" s="76">
        <v>0.025183449891480345</v>
      </c>
      <c r="G52" s="36">
        <v>0.050615595075239384</v>
      </c>
      <c r="H52" s="46">
        <v>2</v>
      </c>
      <c r="I52" s="45">
        <v>297</v>
      </c>
      <c r="J52" s="37">
        <v>1.585858585858586</v>
      </c>
      <c r="K52" s="24">
        <v>20</v>
      </c>
      <c r="L52" s="14"/>
      <c r="M52" s="14"/>
      <c r="N52" s="104">
        <v>5</v>
      </c>
      <c r="O52" s="82" t="s">
        <v>40</v>
      </c>
      <c r="P52" s="45">
        <v>9167</v>
      </c>
      <c r="Q52" s="76">
        <v>0.026136690873114307</v>
      </c>
      <c r="R52" s="45">
        <v>8503</v>
      </c>
      <c r="S52" s="76">
        <v>0.027922357260371136</v>
      </c>
      <c r="T52" s="79">
        <v>0.07809008585205213</v>
      </c>
      <c r="U52" s="24">
        <v>0</v>
      </c>
    </row>
    <row r="53" spans="1:21" ht="15">
      <c r="A53" s="38">
        <v>6</v>
      </c>
      <c r="B53" s="80" t="s">
        <v>55</v>
      </c>
      <c r="C53" s="41">
        <v>766</v>
      </c>
      <c r="D53" s="74">
        <v>0.02432827288318618</v>
      </c>
      <c r="E53" s="41">
        <v>584</v>
      </c>
      <c r="F53" s="74">
        <v>0.020119199366107416</v>
      </c>
      <c r="G53" s="32">
        <v>0.3116438356164384</v>
      </c>
      <c r="H53" s="42">
        <v>2</v>
      </c>
      <c r="I53" s="41">
        <v>530</v>
      </c>
      <c r="J53" s="33">
        <v>0.44528301886792443</v>
      </c>
      <c r="K53" s="20">
        <v>2</v>
      </c>
      <c r="L53" s="14"/>
      <c r="M53" s="14"/>
      <c r="N53" s="38">
        <v>6</v>
      </c>
      <c r="O53" s="80" t="s">
        <v>48</v>
      </c>
      <c r="P53" s="41">
        <v>8157</v>
      </c>
      <c r="Q53" s="74">
        <v>0.023257007467218652</v>
      </c>
      <c r="R53" s="41">
        <v>6704</v>
      </c>
      <c r="S53" s="74">
        <v>0.022014757506001188</v>
      </c>
      <c r="T53" s="77">
        <v>0.21673627684964192</v>
      </c>
      <c r="U53" s="20">
        <v>1</v>
      </c>
    </row>
    <row r="54" spans="1:21" ht="15">
      <c r="A54" s="104">
        <v>7</v>
      </c>
      <c r="B54" s="81" t="s">
        <v>41</v>
      </c>
      <c r="C54" s="43">
        <v>745</v>
      </c>
      <c r="D54" s="71">
        <v>0.023661309788477417</v>
      </c>
      <c r="E54" s="43">
        <v>1023</v>
      </c>
      <c r="F54" s="71">
        <v>0.03524304957453406</v>
      </c>
      <c r="G54" s="34">
        <v>-0.27174975562072334</v>
      </c>
      <c r="H54" s="44">
        <v>-4</v>
      </c>
      <c r="I54" s="43">
        <v>744</v>
      </c>
      <c r="J54" s="35">
        <v>0.0013440860215054862</v>
      </c>
      <c r="K54" s="22">
        <v>-2</v>
      </c>
      <c r="L54" s="14"/>
      <c r="M54" s="14"/>
      <c r="N54" s="104">
        <v>7</v>
      </c>
      <c r="O54" s="81" t="s">
        <v>43</v>
      </c>
      <c r="P54" s="43">
        <v>7589</v>
      </c>
      <c r="Q54" s="71">
        <v>0.021637541947863475</v>
      </c>
      <c r="R54" s="43">
        <v>7405</v>
      </c>
      <c r="S54" s="71">
        <v>0.02431671827743717</v>
      </c>
      <c r="T54" s="78">
        <v>0.024848075624577914</v>
      </c>
      <c r="U54" s="22">
        <v>-1</v>
      </c>
    </row>
    <row r="55" spans="1:21" ht="15">
      <c r="A55" s="104">
        <v>8</v>
      </c>
      <c r="B55" s="81" t="s">
        <v>43</v>
      </c>
      <c r="C55" s="43">
        <v>694</v>
      </c>
      <c r="D55" s="71">
        <v>0.022041542272756145</v>
      </c>
      <c r="E55" s="43">
        <v>862</v>
      </c>
      <c r="F55" s="71">
        <v>0.029696489475316085</v>
      </c>
      <c r="G55" s="34">
        <v>-0.19489559164733183</v>
      </c>
      <c r="H55" s="44">
        <v>-3</v>
      </c>
      <c r="I55" s="43">
        <v>634</v>
      </c>
      <c r="J55" s="35">
        <v>0.09463722397476348</v>
      </c>
      <c r="K55" s="22">
        <v>-1</v>
      </c>
      <c r="L55" s="14"/>
      <c r="M55" s="14"/>
      <c r="N55" s="104">
        <v>8</v>
      </c>
      <c r="O55" s="81" t="s">
        <v>46</v>
      </c>
      <c r="P55" s="43">
        <v>6852</v>
      </c>
      <c r="Q55" s="71">
        <v>0.01953622841306635</v>
      </c>
      <c r="R55" s="43">
        <v>5809</v>
      </c>
      <c r="S55" s="71">
        <v>0.019075734837762665</v>
      </c>
      <c r="T55" s="78">
        <v>0.17954897572731965</v>
      </c>
      <c r="U55" s="22">
        <v>1</v>
      </c>
    </row>
    <row r="56" spans="1:21" ht="15">
      <c r="A56" s="104">
        <v>9</v>
      </c>
      <c r="B56" s="81" t="s">
        <v>48</v>
      </c>
      <c r="C56" s="43">
        <v>682</v>
      </c>
      <c r="D56" s="71">
        <v>0.02166042050435114</v>
      </c>
      <c r="E56" s="43">
        <v>425</v>
      </c>
      <c r="F56" s="71">
        <v>0.014641540634581597</v>
      </c>
      <c r="G56" s="34">
        <v>0.6047058823529412</v>
      </c>
      <c r="H56" s="44">
        <v>3</v>
      </c>
      <c r="I56" s="43">
        <v>710</v>
      </c>
      <c r="J56" s="35">
        <v>-0.03943661971830981</v>
      </c>
      <c r="K56" s="22">
        <v>-3</v>
      </c>
      <c r="L56" s="14"/>
      <c r="M56" s="14"/>
      <c r="N56" s="104">
        <v>9</v>
      </c>
      <c r="O56" s="81" t="s">
        <v>54</v>
      </c>
      <c r="P56" s="43">
        <v>6229</v>
      </c>
      <c r="Q56" s="71">
        <v>0.01775994845081586</v>
      </c>
      <c r="R56" s="43">
        <v>5701</v>
      </c>
      <c r="S56" s="71">
        <v>0.01872108182304785</v>
      </c>
      <c r="T56" s="78">
        <v>0.09261533064374672</v>
      </c>
      <c r="U56" s="22">
        <v>1</v>
      </c>
    </row>
    <row r="57" spans="1:21" ht="15">
      <c r="A57" s="103">
        <v>10</v>
      </c>
      <c r="B57" s="82" t="s">
        <v>54</v>
      </c>
      <c r="C57" s="45">
        <v>603</v>
      </c>
      <c r="D57" s="76">
        <v>0.019151368862351522</v>
      </c>
      <c r="E57" s="45">
        <v>501</v>
      </c>
      <c r="F57" s="76">
        <v>0.017259792606883248</v>
      </c>
      <c r="G57" s="36">
        <v>0.20359281437125754</v>
      </c>
      <c r="H57" s="46">
        <v>0</v>
      </c>
      <c r="I57" s="45">
        <v>479</v>
      </c>
      <c r="J57" s="37">
        <v>0.25887265135699367</v>
      </c>
      <c r="K57" s="24">
        <v>0</v>
      </c>
      <c r="L57" s="14"/>
      <c r="M57" s="14"/>
      <c r="N57" s="103">
        <v>10</v>
      </c>
      <c r="O57" s="82" t="s">
        <v>55</v>
      </c>
      <c r="P57" s="45">
        <v>6208</v>
      </c>
      <c r="Q57" s="76">
        <v>0.017700073845346744</v>
      </c>
      <c r="R57" s="45">
        <v>5633</v>
      </c>
      <c r="S57" s="76">
        <v>0.018497781776745926</v>
      </c>
      <c r="T57" s="79">
        <v>0.1020770459790521</v>
      </c>
      <c r="U57" s="24">
        <v>1</v>
      </c>
    </row>
    <row r="58" spans="1:21" ht="15">
      <c r="A58" s="38">
        <v>11</v>
      </c>
      <c r="B58" s="80" t="s">
        <v>124</v>
      </c>
      <c r="C58" s="41">
        <v>474</v>
      </c>
      <c r="D58" s="74">
        <v>0.015054309851997714</v>
      </c>
      <c r="E58" s="41">
        <v>137</v>
      </c>
      <c r="F58" s="74">
        <v>0.004719743686912185</v>
      </c>
      <c r="G58" s="32">
        <v>2.45985401459854</v>
      </c>
      <c r="H58" s="42">
        <v>52</v>
      </c>
      <c r="I58" s="41">
        <v>355</v>
      </c>
      <c r="J58" s="33">
        <v>0.3352112676056338</v>
      </c>
      <c r="K58" s="20">
        <v>10</v>
      </c>
      <c r="L58" s="14"/>
      <c r="M58" s="14"/>
      <c r="N58" s="38">
        <v>11</v>
      </c>
      <c r="O58" s="80" t="s">
        <v>57</v>
      </c>
      <c r="P58" s="41">
        <v>6075</v>
      </c>
      <c r="Q58" s="74">
        <v>0.017320868010709</v>
      </c>
      <c r="R58" s="41">
        <v>5472</v>
      </c>
      <c r="S58" s="74">
        <v>0.017969086078884026</v>
      </c>
      <c r="T58" s="77">
        <v>0.11019736842105265</v>
      </c>
      <c r="U58" s="20">
        <v>1</v>
      </c>
    </row>
    <row r="59" spans="1:21" ht="15">
      <c r="A59" s="104">
        <v>12</v>
      </c>
      <c r="B59" s="81" t="s">
        <v>127</v>
      </c>
      <c r="C59" s="43">
        <v>458</v>
      </c>
      <c r="D59" s="71">
        <v>0.014546147494124372</v>
      </c>
      <c r="E59" s="43">
        <v>237</v>
      </c>
      <c r="F59" s="71">
        <v>0.008164812071519619</v>
      </c>
      <c r="G59" s="34">
        <v>0.9324894514767932</v>
      </c>
      <c r="H59" s="44">
        <v>17</v>
      </c>
      <c r="I59" s="43">
        <v>397</v>
      </c>
      <c r="J59" s="35">
        <v>0.1536523929471032</v>
      </c>
      <c r="K59" s="22">
        <v>4</v>
      </c>
      <c r="L59" s="14"/>
      <c r="M59" s="14"/>
      <c r="N59" s="104">
        <v>12</v>
      </c>
      <c r="O59" s="81" t="s">
        <v>47</v>
      </c>
      <c r="P59" s="43">
        <v>5724</v>
      </c>
      <c r="Q59" s="71">
        <v>0.016320106747868036</v>
      </c>
      <c r="R59" s="43">
        <v>6467</v>
      </c>
      <c r="S59" s="71">
        <v>0.021236491168154785</v>
      </c>
      <c r="T59" s="78">
        <v>-0.1148909850007731</v>
      </c>
      <c r="U59" s="22">
        <v>-4</v>
      </c>
    </row>
    <row r="60" spans="1:21" ht="15">
      <c r="A60" s="104" t="s">
        <v>147</v>
      </c>
      <c r="B60" s="81" t="s">
        <v>141</v>
      </c>
      <c r="C60" s="43">
        <v>458</v>
      </c>
      <c r="D60" s="71">
        <v>0.014546147494124372</v>
      </c>
      <c r="E60" s="43">
        <v>217</v>
      </c>
      <c r="F60" s="71">
        <v>0.0074757983945981325</v>
      </c>
      <c r="G60" s="34">
        <v>1.1105990783410138</v>
      </c>
      <c r="H60" s="44">
        <v>21</v>
      </c>
      <c r="I60" s="43">
        <v>75</v>
      </c>
      <c r="J60" s="35">
        <v>5.1066666666666665</v>
      </c>
      <c r="K60" s="22">
        <v>91</v>
      </c>
      <c r="L60" s="14"/>
      <c r="M60" s="14"/>
      <c r="N60" s="104">
        <v>13</v>
      </c>
      <c r="O60" s="81" t="s">
        <v>65</v>
      </c>
      <c r="P60" s="43">
        <v>4955</v>
      </c>
      <c r="Q60" s="71">
        <v>0.014127555719022732</v>
      </c>
      <c r="R60" s="43">
        <v>3990</v>
      </c>
      <c r="S60" s="71">
        <v>0.01310245859918627</v>
      </c>
      <c r="T60" s="78">
        <v>0.24185463659147866</v>
      </c>
      <c r="U60" s="22">
        <v>1</v>
      </c>
    </row>
    <row r="61" spans="1:21" ht="15">
      <c r="A61" s="104">
        <v>14</v>
      </c>
      <c r="B61" s="81" t="s">
        <v>125</v>
      </c>
      <c r="C61" s="43">
        <v>443</v>
      </c>
      <c r="D61" s="71">
        <v>0.014069745283618117</v>
      </c>
      <c r="E61" s="43">
        <v>131</v>
      </c>
      <c r="F61" s="71">
        <v>0.004513039583835739</v>
      </c>
      <c r="G61" s="34">
        <v>2.381679389312977</v>
      </c>
      <c r="H61" s="44">
        <v>51</v>
      </c>
      <c r="I61" s="43">
        <v>421</v>
      </c>
      <c r="J61" s="35">
        <v>0.052256532066508266</v>
      </c>
      <c r="K61" s="22">
        <v>0</v>
      </c>
      <c r="L61" s="14"/>
      <c r="M61" s="14"/>
      <c r="N61" s="104">
        <v>14</v>
      </c>
      <c r="O61" s="81" t="s">
        <v>92</v>
      </c>
      <c r="P61" s="43">
        <v>4737</v>
      </c>
      <c r="Q61" s="71">
        <v>0.013506000290819511</v>
      </c>
      <c r="R61" s="43">
        <v>3622</v>
      </c>
      <c r="S61" s="71">
        <v>0.011894011289787634</v>
      </c>
      <c r="T61" s="78">
        <v>0.30784097183876313</v>
      </c>
      <c r="U61" s="22">
        <v>6</v>
      </c>
    </row>
    <row r="62" spans="1:21" ht="15">
      <c r="A62" s="103">
        <v>15</v>
      </c>
      <c r="B62" s="82" t="s">
        <v>83</v>
      </c>
      <c r="C62" s="45">
        <v>435</v>
      </c>
      <c r="D62" s="76">
        <v>0.013815664104681446</v>
      </c>
      <c r="E62" s="45">
        <v>341</v>
      </c>
      <c r="F62" s="76">
        <v>0.011747683191511352</v>
      </c>
      <c r="G62" s="36">
        <v>0.2756598240469208</v>
      </c>
      <c r="H62" s="46">
        <v>5</v>
      </c>
      <c r="I62" s="45">
        <v>385</v>
      </c>
      <c r="J62" s="37">
        <v>0.1298701298701299</v>
      </c>
      <c r="K62" s="24">
        <v>3</v>
      </c>
      <c r="L62" s="14"/>
      <c r="M62" s="14"/>
      <c r="N62" s="103">
        <v>15</v>
      </c>
      <c r="O62" s="82" t="s">
        <v>110</v>
      </c>
      <c r="P62" s="45">
        <v>4637</v>
      </c>
      <c r="Q62" s="76">
        <v>0.013220883121918953</v>
      </c>
      <c r="R62" s="45">
        <v>3608</v>
      </c>
      <c r="S62" s="76">
        <v>0.011848037750843123</v>
      </c>
      <c r="T62" s="79">
        <v>0.2851995565410199</v>
      </c>
      <c r="U62" s="24">
        <v>7</v>
      </c>
    </row>
    <row r="63" spans="1:21" ht="15">
      <c r="A63" s="38">
        <v>16</v>
      </c>
      <c r="B63" s="80" t="s">
        <v>45</v>
      </c>
      <c r="C63" s="41">
        <v>421</v>
      </c>
      <c r="D63" s="74">
        <v>0.013371022041542273</v>
      </c>
      <c r="E63" s="41">
        <v>410</v>
      </c>
      <c r="F63" s="74">
        <v>0.01412478037689048</v>
      </c>
      <c r="G63" s="32">
        <v>0.02682926829268295</v>
      </c>
      <c r="H63" s="42">
        <v>-2</v>
      </c>
      <c r="I63" s="41">
        <v>415</v>
      </c>
      <c r="J63" s="33">
        <v>0.014457831325301207</v>
      </c>
      <c r="K63" s="20">
        <v>-1</v>
      </c>
      <c r="L63" s="14"/>
      <c r="M63" s="14"/>
      <c r="N63" s="38">
        <v>16</v>
      </c>
      <c r="O63" s="80" t="s">
        <v>83</v>
      </c>
      <c r="P63" s="41">
        <v>4506</v>
      </c>
      <c r="Q63" s="74">
        <v>0.01284737963065922</v>
      </c>
      <c r="R63" s="41">
        <v>3531</v>
      </c>
      <c r="S63" s="74">
        <v>0.011595183286648299</v>
      </c>
      <c r="T63" s="77">
        <v>0.27612574341546314</v>
      </c>
      <c r="U63" s="20">
        <v>8</v>
      </c>
    </row>
    <row r="64" spans="1:21" ht="15">
      <c r="A64" s="104">
        <v>17</v>
      </c>
      <c r="B64" s="81" t="s">
        <v>46</v>
      </c>
      <c r="C64" s="43">
        <v>418</v>
      </c>
      <c r="D64" s="71">
        <v>0.013275741599441022</v>
      </c>
      <c r="E64" s="43">
        <v>584</v>
      </c>
      <c r="F64" s="71">
        <v>0.020119199366107416</v>
      </c>
      <c r="G64" s="34">
        <v>-0.2842465753424658</v>
      </c>
      <c r="H64" s="44">
        <v>-9</v>
      </c>
      <c r="I64" s="43">
        <v>808</v>
      </c>
      <c r="J64" s="35">
        <v>-0.48267326732673266</v>
      </c>
      <c r="K64" s="22">
        <v>-13</v>
      </c>
      <c r="L64" s="14"/>
      <c r="M64" s="14"/>
      <c r="N64" s="104">
        <v>17</v>
      </c>
      <c r="O64" s="81" t="s">
        <v>73</v>
      </c>
      <c r="P64" s="43">
        <v>4485</v>
      </c>
      <c r="Q64" s="71">
        <v>0.012787505025190101</v>
      </c>
      <c r="R64" s="43">
        <v>3844</v>
      </c>
      <c r="S64" s="71">
        <v>0.012623020264479201</v>
      </c>
      <c r="T64" s="78">
        <v>0.16675338189386046</v>
      </c>
      <c r="U64" s="22">
        <v>-1</v>
      </c>
    </row>
    <row r="65" spans="1:21" ht="15">
      <c r="A65" s="104">
        <v>18</v>
      </c>
      <c r="B65" s="81" t="s">
        <v>116</v>
      </c>
      <c r="C65" s="43">
        <v>400</v>
      </c>
      <c r="D65" s="71">
        <v>0.012704058946833513</v>
      </c>
      <c r="E65" s="43">
        <v>263</v>
      </c>
      <c r="F65" s="71">
        <v>0.009060529851517552</v>
      </c>
      <c r="G65" s="34">
        <v>0.520912547528517</v>
      </c>
      <c r="H65" s="44">
        <v>8</v>
      </c>
      <c r="I65" s="43">
        <v>437</v>
      </c>
      <c r="J65" s="35">
        <v>-0.08466819221967958</v>
      </c>
      <c r="K65" s="22">
        <v>-6</v>
      </c>
      <c r="L65" s="14"/>
      <c r="M65" s="14"/>
      <c r="N65" s="104">
        <v>18</v>
      </c>
      <c r="O65" s="81" t="s">
        <v>45</v>
      </c>
      <c r="P65" s="43">
        <v>4143</v>
      </c>
      <c r="Q65" s="71">
        <v>0.011812404307550187</v>
      </c>
      <c r="R65" s="43">
        <v>4672</v>
      </c>
      <c r="S65" s="71">
        <v>0.015342026710626127</v>
      </c>
      <c r="T65" s="78">
        <v>-0.1132277397260274</v>
      </c>
      <c r="U65" s="22">
        <v>-5</v>
      </c>
    </row>
    <row r="66" spans="1:21" ht="15">
      <c r="A66" s="104">
        <v>19</v>
      </c>
      <c r="B66" s="81" t="s">
        <v>67</v>
      </c>
      <c r="C66" s="43">
        <v>392</v>
      </c>
      <c r="D66" s="71">
        <v>0.012449977767896843</v>
      </c>
      <c r="E66" s="43">
        <v>444</v>
      </c>
      <c r="F66" s="71">
        <v>0.01529610362765701</v>
      </c>
      <c r="G66" s="34">
        <v>-0.11711711711711714</v>
      </c>
      <c r="H66" s="44">
        <v>-8</v>
      </c>
      <c r="I66" s="43">
        <v>388</v>
      </c>
      <c r="J66" s="35">
        <v>0.010309278350515427</v>
      </c>
      <c r="K66" s="22">
        <v>-2</v>
      </c>
      <c r="N66" s="104">
        <v>19</v>
      </c>
      <c r="O66" s="81" t="s">
        <v>115</v>
      </c>
      <c r="P66" s="43">
        <v>3875</v>
      </c>
      <c r="Q66" s="71">
        <v>0.011048290294896687</v>
      </c>
      <c r="R66" s="43">
        <v>3618</v>
      </c>
      <c r="S66" s="71">
        <v>0.011880875992946346</v>
      </c>
      <c r="T66" s="78">
        <v>0.07103372028745158</v>
      </c>
      <c r="U66" s="22">
        <v>2</v>
      </c>
    </row>
    <row r="67" spans="1:21" ht="15">
      <c r="A67" s="103" t="s">
        <v>147</v>
      </c>
      <c r="B67" s="82" t="s">
        <v>51</v>
      </c>
      <c r="C67" s="45">
        <v>392</v>
      </c>
      <c r="D67" s="76">
        <v>0.012449977767896843</v>
      </c>
      <c r="E67" s="45">
        <v>260</v>
      </c>
      <c r="F67" s="76">
        <v>0.00895717779997933</v>
      </c>
      <c r="G67" s="36">
        <v>0.5076923076923077</v>
      </c>
      <c r="H67" s="46">
        <v>8</v>
      </c>
      <c r="I67" s="45">
        <v>287</v>
      </c>
      <c r="J67" s="37">
        <v>0.36585365853658547</v>
      </c>
      <c r="K67" s="24">
        <v>8</v>
      </c>
      <c r="N67" s="103">
        <v>20</v>
      </c>
      <c r="O67" s="82" t="s">
        <v>113</v>
      </c>
      <c r="P67" s="45">
        <v>3824</v>
      </c>
      <c r="Q67" s="76">
        <v>0.010902880538757402</v>
      </c>
      <c r="R67" s="45">
        <v>3552</v>
      </c>
      <c r="S67" s="76">
        <v>0.011664143595065068</v>
      </c>
      <c r="T67" s="79">
        <v>0.07657657657657668</v>
      </c>
      <c r="U67" s="24">
        <v>3</v>
      </c>
    </row>
    <row r="68" spans="1:21" ht="15">
      <c r="A68" s="164" t="s">
        <v>53</v>
      </c>
      <c r="B68" s="165"/>
      <c r="C68" s="3">
        <f>SUM(C48:C67)</f>
        <v>13076</v>
      </c>
      <c r="D68" s="6">
        <f>C68/C70</f>
        <v>0.41529568697198754</v>
      </c>
      <c r="E68" s="3">
        <f>SUM(E48:E67)</f>
        <v>11598</v>
      </c>
      <c r="F68" s="6">
        <f>E68/E70</f>
        <v>0.3995590312467702</v>
      </c>
      <c r="G68" s="25">
        <f>C68/E68-1</f>
        <v>0.12743576478703234</v>
      </c>
      <c r="H68" s="25"/>
      <c r="I68" s="3">
        <f>SUM(I48:I67)</f>
        <v>11601</v>
      </c>
      <c r="J68" s="26">
        <f>C68/I68-1</f>
        <v>0.1271442117058874</v>
      </c>
      <c r="K68" s="27"/>
      <c r="N68" s="164" t="s">
        <v>53</v>
      </c>
      <c r="O68" s="165"/>
      <c r="P68" s="3">
        <f>SUM(P48:P67)</f>
        <v>140633</v>
      </c>
      <c r="Q68" s="6">
        <f>P68/P70</f>
        <v>0.4009688281399241</v>
      </c>
      <c r="R68" s="3">
        <f>SUM(R48:R67)</f>
        <v>126602</v>
      </c>
      <c r="S68" s="6">
        <f>R68/R70</f>
        <v>0.41573871267523305</v>
      </c>
      <c r="T68" s="25">
        <f>P68/R68-1</f>
        <v>0.11082763305477017</v>
      </c>
      <c r="U68" s="50"/>
    </row>
    <row r="69" spans="1:21" ht="15">
      <c r="A69" s="164" t="s">
        <v>12</v>
      </c>
      <c r="B69" s="165"/>
      <c r="C69" s="49">
        <f>C70-SUM(C48:C67)</f>
        <v>18410</v>
      </c>
      <c r="D69" s="6">
        <f>C69/C70</f>
        <v>0.5847043130280124</v>
      </c>
      <c r="E69" s="49">
        <f>E70-SUM(E48:E67)</f>
        <v>17429</v>
      </c>
      <c r="F69" s="6">
        <f>E69/E70</f>
        <v>0.6004409687532297</v>
      </c>
      <c r="G69" s="25">
        <f>C69/E69-1</f>
        <v>0.05628550117620068</v>
      </c>
      <c r="H69" s="25"/>
      <c r="I69" s="49">
        <f>I70-SUM(I48:I67)</f>
        <v>18372</v>
      </c>
      <c r="J69" s="26">
        <f>C69/I69-1</f>
        <v>0.002068364903113462</v>
      </c>
      <c r="K69" s="27"/>
      <c r="N69" s="164" t="s">
        <v>12</v>
      </c>
      <c r="O69" s="165"/>
      <c r="P69" s="3">
        <f>P70-SUM(P48:P67)</f>
        <v>210100</v>
      </c>
      <c r="Q69" s="6">
        <f>P69/P70</f>
        <v>0.5990311718600759</v>
      </c>
      <c r="R69" s="3">
        <f>R70-SUM(R48:R67)</f>
        <v>177921</v>
      </c>
      <c r="S69" s="6">
        <f>R69/R70</f>
        <v>0.5842612873247669</v>
      </c>
      <c r="T69" s="25">
        <f>P69/R69-1</f>
        <v>0.18086116872094915</v>
      </c>
      <c r="U69" s="51"/>
    </row>
    <row r="70" spans="1:21" ht="15">
      <c r="A70" s="158" t="s">
        <v>38</v>
      </c>
      <c r="B70" s="159"/>
      <c r="C70" s="47">
        <v>31486</v>
      </c>
      <c r="D70" s="28">
        <v>1</v>
      </c>
      <c r="E70" s="47">
        <v>29027</v>
      </c>
      <c r="F70" s="28">
        <v>1</v>
      </c>
      <c r="G70" s="29">
        <v>0.08471423157749691</v>
      </c>
      <c r="H70" s="29"/>
      <c r="I70" s="47">
        <v>29973</v>
      </c>
      <c r="J70" s="105">
        <v>0.0504787642211324</v>
      </c>
      <c r="K70" s="30"/>
      <c r="L70" s="14"/>
      <c r="N70" s="158" t="s">
        <v>38</v>
      </c>
      <c r="O70" s="159"/>
      <c r="P70" s="47">
        <v>350733</v>
      </c>
      <c r="Q70" s="28">
        <v>1</v>
      </c>
      <c r="R70" s="47">
        <v>304523</v>
      </c>
      <c r="S70" s="28">
        <v>1</v>
      </c>
      <c r="T70" s="52">
        <v>0.15174551675899695</v>
      </c>
      <c r="U70" s="30"/>
    </row>
    <row r="71" spans="1:14" ht="15">
      <c r="A71" t="s">
        <v>70</v>
      </c>
      <c r="N71" t="s">
        <v>70</v>
      </c>
    </row>
    <row r="72" spans="1:14" ht="15" customHeight="1">
      <c r="A72" s="9" t="s">
        <v>71</v>
      </c>
      <c r="N72" s="9" t="s">
        <v>71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667" dxfId="146" operator="lessThan">
      <formula>0</formula>
    </cfRule>
  </conditionalFormatting>
  <conditionalFormatting sqref="K31">
    <cfRule type="cellIs" priority="666" dxfId="146" operator="lessThan">
      <formula>0</formula>
    </cfRule>
  </conditionalFormatting>
  <conditionalFormatting sqref="K32">
    <cfRule type="cellIs" priority="668" dxfId="146" operator="lessThan">
      <formula>0</formula>
    </cfRule>
  </conditionalFormatting>
  <conditionalFormatting sqref="G32:H32 J32">
    <cfRule type="cellIs" priority="669" dxfId="146" operator="lessThan">
      <formula>0</formula>
    </cfRule>
  </conditionalFormatting>
  <conditionalFormatting sqref="K68">
    <cfRule type="cellIs" priority="662" dxfId="146" operator="lessThan">
      <formula>0</formula>
    </cfRule>
  </conditionalFormatting>
  <conditionalFormatting sqref="K69">
    <cfRule type="cellIs" priority="664" dxfId="146" operator="lessThan">
      <formula>0</formula>
    </cfRule>
  </conditionalFormatting>
  <conditionalFormatting sqref="G69:H69 J69">
    <cfRule type="cellIs" priority="665" dxfId="146" operator="lessThan">
      <formula>0</formula>
    </cfRule>
  </conditionalFormatting>
  <conditionalFormatting sqref="G68:H68 J68">
    <cfRule type="cellIs" priority="663" dxfId="146" operator="lessThan">
      <formula>0</formula>
    </cfRule>
  </conditionalFormatting>
  <conditionalFormatting sqref="U32">
    <cfRule type="cellIs" priority="658" dxfId="146" operator="lessThan">
      <formula>0</formula>
    </cfRule>
  </conditionalFormatting>
  <conditionalFormatting sqref="T32">
    <cfRule type="cellIs" priority="657" dxfId="146" operator="lessThan">
      <formula>0</formula>
    </cfRule>
  </conditionalFormatting>
  <conditionalFormatting sqref="T31">
    <cfRule type="cellIs" priority="656" dxfId="146" operator="lessThan">
      <formula>0</formula>
    </cfRule>
  </conditionalFormatting>
  <conditionalFormatting sqref="U31">
    <cfRule type="cellIs" priority="659" dxfId="146" operator="lessThan">
      <formula>0</formula>
    </cfRule>
    <cfRule type="cellIs" priority="660" dxfId="147" operator="equal">
      <formula>0</formula>
    </cfRule>
    <cfRule type="cellIs" priority="661" dxfId="148" operator="greaterThan">
      <formula>0</formula>
    </cfRule>
  </conditionalFormatting>
  <conditionalFormatting sqref="T68">
    <cfRule type="cellIs" priority="650" dxfId="146" operator="lessThan">
      <formula>0</formula>
    </cfRule>
  </conditionalFormatting>
  <conditionalFormatting sqref="U69">
    <cfRule type="cellIs" priority="652" dxfId="146" operator="lessThan">
      <formula>0</formula>
    </cfRule>
  </conditionalFormatting>
  <conditionalFormatting sqref="U68">
    <cfRule type="cellIs" priority="653" dxfId="146" operator="lessThan">
      <formula>0</formula>
    </cfRule>
    <cfRule type="cellIs" priority="654" dxfId="147" operator="equal">
      <formula>0</formula>
    </cfRule>
    <cfRule type="cellIs" priority="655" dxfId="148" operator="greaterThan">
      <formula>0</formula>
    </cfRule>
  </conditionalFormatting>
  <conditionalFormatting sqref="T69">
    <cfRule type="cellIs" priority="651" dxfId="146" operator="less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A49">
      <selection activeCell="N39" sqref="N39:U72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112"/>
      <c r="K1" s="113"/>
      <c r="O1" s="112"/>
      <c r="U1" s="113">
        <v>43439</v>
      </c>
    </row>
    <row r="2" spans="1:21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78" t="s">
        <v>95</v>
      </c>
      <c r="O2" s="178"/>
      <c r="P2" s="178"/>
      <c r="Q2" s="178"/>
      <c r="R2" s="178"/>
      <c r="S2" s="178"/>
      <c r="T2" s="178"/>
      <c r="U2" s="178"/>
    </row>
    <row r="3" spans="1:21" ht="14.25" customHeight="1">
      <c r="A3" s="127" t="s">
        <v>148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"/>
      <c r="M3" s="31"/>
      <c r="N3" s="178"/>
      <c r="O3" s="178"/>
      <c r="P3" s="178"/>
      <c r="Q3" s="178"/>
      <c r="R3" s="178"/>
      <c r="S3" s="178"/>
      <c r="T3" s="178"/>
      <c r="U3" s="178"/>
    </row>
    <row r="4" spans="1:21" ht="14.25" customHeight="1">
      <c r="A4" s="128" t="s">
        <v>149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4"/>
      <c r="M4" s="31"/>
      <c r="N4" s="128" t="s">
        <v>96</v>
      </c>
      <c r="O4" s="128"/>
      <c r="P4" s="128"/>
      <c r="Q4" s="128"/>
      <c r="R4" s="128"/>
      <c r="S4" s="128"/>
      <c r="T4" s="128"/>
      <c r="U4" s="128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16"/>
      <c r="K5" s="97" t="s">
        <v>4</v>
      </c>
      <c r="L5" s="14"/>
      <c r="M5" s="14"/>
      <c r="N5" s="15"/>
      <c r="O5" s="15"/>
      <c r="P5" s="15"/>
      <c r="Q5" s="15"/>
      <c r="R5" s="15"/>
      <c r="S5" s="15"/>
      <c r="T5" s="16"/>
      <c r="U5" s="97" t="s">
        <v>4</v>
      </c>
    </row>
    <row r="6" spans="1:21" ht="14.25" customHeight="1">
      <c r="A6" s="151" t="s">
        <v>0</v>
      </c>
      <c r="B6" s="151" t="s">
        <v>1</v>
      </c>
      <c r="C6" s="148" t="s">
        <v>150</v>
      </c>
      <c r="D6" s="149"/>
      <c r="E6" s="149"/>
      <c r="F6" s="149"/>
      <c r="G6" s="149"/>
      <c r="H6" s="150"/>
      <c r="I6" s="148" t="s">
        <v>117</v>
      </c>
      <c r="J6" s="149"/>
      <c r="K6" s="150"/>
      <c r="L6" s="14"/>
      <c r="M6" s="14"/>
      <c r="N6" s="151" t="s">
        <v>0</v>
      </c>
      <c r="O6" s="151" t="s">
        <v>1</v>
      </c>
      <c r="P6" s="148" t="s">
        <v>135</v>
      </c>
      <c r="Q6" s="149"/>
      <c r="R6" s="149"/>
      <c r="S6" s="149"/>
      <c r="T6" s="149"/>
      <c r="U6" s="150"/>
    </row>
    <row r="7" spans="1:21" ht="14.25" customHeight="1">
      <c r="A7" s="152"/>
      <c r="B7" s="152"/>
      <c r="C7" s="173" t="s">
        <v>134</v>
      </c>
      <c r="D7" s="174"/>
      <c r="E7" s="174"/>
      <c r="F7" s="174"/>
      <c r="G7" s="174"/>
      <c r="H7" s="175"/>
      <c r="I7" s="129" t="s">
        <v>118</v>
      </c>
      <c r="J7" s="130"/>
      <c r="K7" s="131"/>
      <c r="L7" s="14"/>
      <c r="M7" s="14"/>
      <c r="N7" s="152"/>
      <c r="O7" s="152"/>
      <c r="P7" s="129" t="s">
        <v>142</v>
      </c>
      <c r="Q7" s="130"/>
      <c r="R7" s="130"/>
      <c r="S7" s="130"/>
      <c r="T7" s="130"/>
      <c r="U7" s="131"/>
    </row>
    <row r="8" spans="1:21" ht="14.25" customHeight="1">
      <c r="A8" s="152"/>
      <c r="B8" s="152"/>
      <c r="C8" s="132">
        <v>2018</v>
      </c>
      <c r="D8" s="133"/>
      <c r="E8" s="136">
        <v>2017</v>
      </c>
      <c r="F8" s="133"/>
      <c r="G8" s="146" t="s">
        <v>5</v>
      </c>
      <c r="H8" s="155" t="s">
        <v>61</v>
      </c>
      <c r="I8" s="160">
        <v>2018</v>
      </c>
      <c r="J8" s="154" t="s">
        <v>146</v>
      </c>
      <c r="K8" s="155" t="s">
        <v>151</v>
      </c>
      <c r="L8" s="14"/>
      <c r="M8" s="14"/>
      <c r="N8" s="152"/>
      <c r="O8" s="152"/>
      <c r="P8" s="168">
        <v>2018</v>
      </c>
      <c r="Q8" s="176"/>
      <c r="R8" s="177">
        <v>2017</v>
      </c>
      <c r="S8" s="176"/>
      <c r="T8" s="147" t="s">
        <v>5</v>
      </c>
      <c r="U8" s="169" t="s">
        <v>68</v>
      </c>
    </row>
    <row r="9" spans="1:21" ht="14.25" customHeight="1">
      <c r="A9" s="138" t="s">
        <v>6</v>
      </c>
      <c r="B9" s="138" t="s">
        <v>7</v>
      </c>
      <c r="C9" s="134"/>
      <c r="D9" s="135"/>
      <c r="E9" s="137"/>
      <c r="F9" s="135"/>
      <c r="G9" s="147"/>
      <c r="H9" s="154"/>
      <c r="I9" s="160"/>
      <c r="J9" s="154"/>
      <c r="K9" s="154"/>
      <c r="L9" s="14"/>
      <c r="M9" s="14"/>
      <c r="N9" s="138" t="s">
        <v>6</v>
      </c>
      <c r="O9" s="138" t="s">
        <v>7</v>
      </c>
      <c r="P9" s="134"/>
      <c r="Q9" s="135"/>
      <c r="R9" s="137"/>
      <c r="S9" s="135"/>
      <c r="T9" s="147"/>
      <c r="U9" s="170"/>
    </row>
    <row r="10" spans="1:21" ht="14.25" customHeight="1">
      <c r="A10" s="138"/>
      <c r="B10" s="138"/>
      <c r="C10" s="118" t="s">
        <v>8</v>
      </c>
      <c r="D10" s="17" t="s">
        <v>2</v>
      </c>
      <c r="E10" s="118" t="s">
        <v>8</v>
      </c>
      <c r="F10" s="17" t="s">
        <v>2</v>
      </c>
      <c r="G10" s="140" t="s">
        <v>9</v>
      </c>
      <c r="H10" s="140" t="s">
        <v>62</v>
      </c>
      <c r="I10" s="18" t="s">
        <v>8</v>
      </c>
      <c r="J10" s="156" t="s">
        <v>138</v>
      </c>
      <c r="K10" s="156" t="s">
        <v>152</v>
      </c>
      <c r="L10" s="14"/>
      <c r="M10" s="14"/>
      <c r="N10" s="138"/>
      <c r="O10" s="138"/>
      <c r="P10" s="118" t="s">
        <v>8</v>
      </c>
      <c r="Q10" s="17" t="s">
        <v>2</v>
      </c>
      <c r="R10" s="118" t="s">
        <v>8</v>
      </c>
      <c r="S10" s="17" t="s">
        <v>2</v>
      </c>
      <c r="T10" s="140" t="s">
        <v>9</v>
      </c>
      <c r="U10" s="171" t="s">
        <v>69</v>
      </c>
    </row>
    <row r="11" spans="1:21" ht="14.25" customHeight="1">
      <c r="A11" s="139"/>
      <c r="B11" s="139"/>
      <c r="C11" s="116" t="s">
        <v>10</v>
      </c>
      <c r="D11" s="98" t="s">
        <v>11</v>
      </c>
      <c r="E11" s="116" t="s">
        <v>10</v>
      </c>
      <c r="F11" s="98" t="s">
        <v>11</v>
      </c>
      <c r="G11" s="153"/>
      <c r="H11" s="153"/>
      <c r="I11" s="116" t="s">
        <v>10</v>
      </c>
      <c r="J11" s="157"/>
      <c r="K11" s="157"/>
      <c r="L11" s="14"/>
      <c r="M11" s="14"/>
      <c r="N11" s="139"/>
      <c r="O11" s="139"/>
      <c r="P11" s="116" t="s">
        <v>10</v>
      </c>
      <c r="Q11" s="98" t="s">
        <v>11</v>
      </c>
      <c r="R11" s="116" t="s">
        <v>10</v>
      </c>
      <c r="S11" s="98" t="s">
        <v>11</v>
      </c>
      <c r="T11" s="141"/>
      <c r="U11" s="172"/>
    </row>
    <row r="12" spans="1:21" ht="14.25" customHeight="1">
      <c r="A12" s="73">
        <v>1</v>
      </c>
      <c r="B12" s="80" t="s">
        <v>19</v>
      </c>
      <c r="C12" s="41">
        <v>2016</v>
      </c>
      <c r="D12" s="89">
        <v>0.17139942186702942</v>
      </c>
      <c r="E12" s="41">
        <v>1748</v>
      </c>
      <c r="F12" s="89">
        <v>0.13097557320545483</v>
      </c>
      <c r="G12" s="19">
        <v>0.15331807780320372</v>
      </c>
      <c r="H12" s="42">
        <v>1</v>
      </c>
      <c r="I12" s="41">
        <v>1636</v>
      </c>
      <c r="J12" s="86">
        <v>0.23227383863080675</v>
      </c>
      <c r="K12" s="20">
        <v>0</v>
      </c>
      <c r="L12" s="14"/>
      <c r="M12" s="14"/>
      <c r="N12" s="73">
        <v>1</v>
      </c>
      <c r="O12" s="80" t="s">
        <v>19</v>
      </c>
      <c r="P12" s="41">
        <v>17133</v>
      </c>
      <c r="Q12" s="89">
        <v>0.12619507093086635</v>
      </c>
      <c r="R12" s="41">
        <v>15555</v>
      </c>
      <c r="S12" s="89">
        <v>0.11623996771734744</v>
      </c>
      <c r="T12" s="53">
        <v>0.10144648023143676</v>
      </c>
      <c r="U12" s="20">
        <v>1</v>
      </c>
    </row>
    <row r="13" spans="1:21" ht="14.25" customHeight="1">
      <c r="A13" s="104">
        <v>2</v>
      </c>
      <c r="B13" s="81" t="s">
        <v>21</v>
      </c>
      <c r="C13" s="43">
        <v>1210</v>
      </c>
      <c r="D13" s="90">
        <v>0.10287366094201666</v>
      </c>
      <c r="E13" s="43">
        <v>1814</v>
      </c>
      <c r="F13" s="90">
        <v>0.13592087516858983</v>
      </c>
      <c r="G13" s="21">
        <v>-0.33296582138919517</v>
      </c>
      <c r="H13" s="44">
        <v>-1</v>
      </c>
      <c r="I13" s="43">
        <v>597</v>
      </c>
      <c r="J13" s="87">
        <v>1.0268006700167502</v>
      </c>
      <c r="K13" s="22">
        <v>5</v>
      </c>
      <c r="L13" s="14"/>
      <c r="M13" s="14"/>
      <c r="N13" s="104">
        <v>2</v>
      </c>
      <c r="O13" s="81" t="s">
        <v>21</v>
      </c>
      <c r="P13" s="43">
        <v>16787</v>
      </c>
      <c r="Q13" s="90">
        <v>0.12364656836026693</v>
      </c>
      <c r="R13" s="43">
        <v>16640</v>
      </c>
      <c r="S13" s="90">
        <v>0.12434799503803674</v>
      </c>
      <c r="T13" s="54">
        <v>0.008834134615384626</v>
      </c>
      <c r="U13" s="22">
        <v>-1</v>
      </c>
    </row>
    <row r="14" spans="1:21" ht="14.25" customHeight="1">
      <c r="A14" s="72">
        <v>3</v>
      </c>
      <c r="B14" s="81" t="s">
        <v>25</v>
      </c>
      <c r="C14" s="43">
        <v>1021</v>
      </c>
      <c r="D14" s="90">
        <v>0.08680496514198266</v>
      </c>
      <c r="E14" s="43">
        <v>972</v>
      </c>
      <c r="F14" s="90">
        <v>0.07283081072980668</v>
      </c>
      <c r="G14" s="21">
        <v>0.05041152263374493</v>
      </c>
      <c r="H14" s="44">
        <v>2</v>
      </c>
      <c r="I14" s="43">
        <v>880</v>
      </c>
      <c r="J14" s="87">
        <v>0.16022727272727266</v>
      </c>
      <c r="K14" s="22">
        <v>1</v>
      </c>
      <c r="L14" s="14"/>
      <c r="M14" s="14"/>
      <c r="N14" s="72">
        <v>3</v>
      </c>
      <c r="O14" s="81" t="s">
        <v>22</v>
      </c>
      <c r="P14" s="43">
        <v>10551</v>
      </c>
      <c r="Q14" s="90">
        <v>0.07771459717455033</v>
      </c>
      <c r="R14" s="43">
        <v>13964</v>
      </c>
      <c r="S14" s="90">
        <v>0.10435068525908323</v>
      </c>
      <c r="T14" s="54">
        <v>-0.24441420796333424</v>
      </c>
      <c r="U14" s="22">
        <v>0</v>
      </c>
    </row>
    <row r="15" spans="1:21" ht="14.25" customHeight="1">
      <c r="A15" s="72">
        <v>4</v>
      </c>
      <c r="B15" s="81" t="s">
        <v>31</v>
      </c>
      <c r="C15" s="43">
        <v>1020</v>
      </c>
      <c r="D15" s="90">
        <v>0.08671994558748512</v>
      </c>
      <c r="E15" s="43">
        <v>687</v>
      </c>
      <c r="F15" s="90">
        <v>0.05147609770717818</v>
      </c>
      <c r="G15" s="21">
        <v>0.4847161572052401</v>
      </c>
      <c r="H15" s="44">
        <v>4</v>
      </c>
      <c r="I15" s="43">
        <v>915</v>
      </c>
      <c r="J15" s="87">
        <v>0.11475409836065564</v>
      </c>
      <c r="K15" s="22">
        <v>-2</v>
      </c>
      <c r="L15" s="14"/>
      <c r="M15" s="14"/>
      <c r="N15" s="72">
        <v>4</v>
      </c>
      <c r="O15" s="81" t="s">
        <v>24</v>
      </c>
      <c r="P15" s="43">
        <v>10060</v>
      </c>
      <c r="Q15" s="90">
        <v>0.07409808052089625</v>
      </c>
      <c r="R15" s="43">
        <v>9288</v>
      </c>
      <c r="S15" s="90">
        <v>0.06940770299959646</v>
      </c>
      <c r="T15" s="54">
        <v>0.08311800172265293</v>
      </c>
      <c r="U15" s="22">
        <v>1</v>
      </c>
    </row>
    <row r="16" spans="1:21" ht="14.25" customHeight="1">
      <c r="A16" s="75">
        <v>5</v>
      </c>
      <c r="B16" s="82" t="s">
        <v>20</v>
      </c>
      <c r="C16" s="45">
        <v>983</v>
      </c>
      <c r="D16" s="91">
        <v>0.08357422207107634</v>
      </c>
      <c r="E16" s="45">
        <v>1043</v>
      </c>
      <c r="F16" s="91">
        <v>0.078150756781058</v>
      </c>
      <c r="G16" s="23">
        <v>-0.057526366251198446</v>
      </c>
      <c r="H16" s="46">
        <v>-1</v>
      </c>
      <c r="I16" s="45">
        <v>719</v>
      </c>
      <c r="J16" s="88">
        <v>0.36717663421418645</v>
      </c>
      <c r="K16" s="24">
        <v>1</v>
      </c>
      <c r="L16" s="14"/>
      <c r="M16" s="14"/>
      <c r="N16" s="75">
        <v>5</v>
      </c>
      <c r="O16" s="82" t="s">
        <v>31</v>
      </c>
      <c r="P16" s="45">
        <v>9800</v>
      </c>
      <c r="Q16" s="91">
        <v>0.07218302078576375</v>
      </c>
      <c r="R16" s="45">
        <v>7871</v>
      </c>
      <c r="S16" s="91">
        <v>0.05881869404713865</v>
      </c>
      <c r="T16" s="55">
        <v>0.24507686443908017</v>
      </c>
      <c r="U16" s="24">
        <v>2</v>
      </c>
    </row>
    <row r="17" spans="1:21" ht="14.25" customHeight="1">
      <c r="A17" s="73">
        <v>6</v>
      </c>
      <c r="B17" s="80" t="s">
        <v>22</v>
      </c>
      <c r="C17" s="41">
        <v>932</v>
      </c>
      <c r="D17" s="89">
        <v>0.07923822479170209</v>
      </c>
      <c r="E17" s="41">
        <v>1292</v>
      </c>
      <c r="F17" s="89">
        <v>0.09680803236924922</v>
      </c>
      <c r="G17" s="19">
        <v>-0.2786377708978328</v>
      </c>
      <c r="H17" s="42">
        <v>-3</v>
      </c>
      <c r="I17" s="41">
        <v>724</v>
      </c>
      <c r="J17" s="86">
        <v>0.28729281767955794</v>
      </c>
      <c r="K17" s="20">
        <v>-1</v>
      </c>
      <c r="L17" s="14"/>
      <c r="M17" s="14"/>
      <c r="N17" s="73">
        <v>6</v>
      </c>
      <c r="O17" s="80" t="s">
        <v>20</v>
      </c>
      <c r="P17" s="41">
        <v>9616</v>
      </c>
      <c r="Q17" s="89">
        <v>0.07082774774243919</v>
      </c>
      <c r="R17" s="41">
        <v>10439</v>
      </c>
      <c r="S17" s="89">
        <v>0.07800893751214336</v>
      </c>
      <c r="T17" s="53">
        <v>-0.07883896924992817</v>
      </c>
      <c r="U17" s="20">
        <v>-2</v>
      </c>
    </row>
    <row r="18" spans="1:21" ht="14.25" customHeight="1">
      <c r="A18" s="72">
        <v>7</v>
      </c>
      <c r="B18" s="81" t="s">
        <v>24</v>
      </c>
      <c r="C18" s="43">
        <v>667</v>
      </c>
      <c r="D18" s="90">
        <v>0.056708042849855464</v>
      </c>
      <c r="E18" s="43">
        <v>825</v>
      </c>
      <c r="F18" s="90">
        <v>0.06181627453918777</v>
      </c>
      <c r="G18" s="21">
        <v>-0.19151515151515153</v>
      </c>
      <c r="H18" s="44">
        <v>-1</v>
      </c>
      <c r="I18" s="43">
        <v>903</v>
      </c>
      <c r="J18" s="87">
        <v>-0.26135105204872644</v>
      </c>
      <c r="K18" s="22">
        <v>-4</v>
      </c>
      <c r="L18" s="14"/>
      <c r="M18" s="14"/>
      <c r="N18" s="72">
        <v>7</v>
      </c>
      <c r="O18" s="81" t="s">
        <v>25</v>
      </c>
      <c r="P18" s="43">
        <v>9556</v>
      </c>
      <c r="Q18" s="90">
        <v>0.07038581088048554</v>
      </c>
      <c r="R18" s="43">
        <v>8129</v>
      </c>
      <c r="S18" s="90">
        <v>0.06074668579712744</v>
      </c>
      <c r="T18" s="54">
        <v>0.1755443473982039</v>
      </c>
      <c r="U18" s="22">
        <v>-1</v>
      </c>
    </row>
    <row r="19" spans="1:21" ht="14.25" customHeight="1">
      <c r="A19" s="72">
        <v>8</v>
      </c>
      <c r="B19" s="81" t="s">
        <v>26</v>
      </c>
      <c r="C19" s="43">
        <v>485</v>
      </c>
      <c r="D19" s="90">
        <v>0.0412344839313042</v>
      </c>
      <c r="E19" s="43">
        <v>766</v>
      </c>
      <c r="F19" s="90">
        <v>0.05739547429941556</v>
      </c>
      <c r="G19" s="21">
        <v>-0.3668407310704961</v>
      </c>
      <c r="H19" s="44">
        <v>-1</v>
      </c>
      <c r="I19" s="43">
        <v>409</v>
      </c>
      <c r="J19" s="87">
        <v>0.18581907090464544</v>
      </c>
      <c r="K19" s="22">
        <v>2</v>
      </c>
      <c r="L19" s="14"/>
      <c r="M19" s="14"/>
      <c r="N19" s="72">
        <v>8</v>
      </c>
      <c r="O19" s="81" t="s">
        <v>26</v>
      </c>
      <c r="P19" s="43">
        <v>6427</v>
      </c>
      <c r="Q19" s="90">
        <v>0.0473388035296024</v>
      </c>
      <c r="R19" s="43">
        <v>7164</v>
      </c>
      <c r="S19" s="90">
        <v>0.05353539882527014</v>
      </c>
      <c r="T19" s="54">
        <v>-0.10287548855388051</v>
      </c>
      <c r="U19" s="22">
        <v>0</v>
      </c>
    </row>
    <row r="20" spans="1:21" ht="14.25" customHeight="1">
      <c r="A20" s="72">
        <v>9</v>
      </c>
      <c r="B20" s="81" t="s">
        <v>23</v>
      </c>
      <c r="C20" s="43">
        <v>484</v>
      </c>
      <c r="D20" s="90">
        <v>0.041149464376806666</v>
      </c>
      <c r="E20" s="43">
        <v>487</v>
      </c>
      <c r="F20" s="90">
        <v>0.0364903341825266</v>
      </c>
      <c r="G20" s="21">
        <v>-0.006160164271047264</v>
      </c>
      <c r="H20" s="44">
        <v>1</v>
      </c>
      <c r="I20" s="43">
        <v>434</v>
      </c>
      <c r="J20" s="87">
        <v>0.11520737327188946</v>
      </c>
      <c r="K20" s="22">
        <v>0</v>
      </c>
      <c r="L20" s="14"/>
      <c r="M20" s="14"/>
      <c r="N20" s="72">
        <v>9</v>
      </c>
      <c r="O20" s="81" t="s">
        <v>23</v>
      </c>
      <c r="P20" s="43">
        <v>5222</v>
      </c>
      <c r="Q20" s="90">
        <v>0.03846323821869982</v>
      </c>
      <c r="R20" s="43">
        <v>4435</v>
      </c>
      <c r="S20" s="90">
        <v>0.03314202872558251</v>
      </c>
      <c r="T20" s="54">
        <v>0.1774520856820745</v>
      </c>
      <c r="U20" s="22">
        <v>2</v>
      </c>
    </row>
    <row r="21" spans="1:21" ht="14.25" customHeight="1">
      <c r="A21" s="75">
        <v>10</v>
      </c>
      <c r="B21" s="82" t="s">
        <v>33</v>
      </c>
      <c r="C21" s="45">
        <v>450</v>
      </c>
      <c r="D21" s="91">
        <v>0.0382587995238905</v>
      </c>
      <c r="E21" s="45">
        <v>470</v>
      </c>
      <c r="F21" s="91">
        <v>0.035216544282931216</v>
      </c>
      <c r="G21" s="23">
        <v>-0.04255319148936165</v>
      </c>
      <c r="H21" s="46">
        <v>1</v>
      </c>
      <c r="I21" s="45">
        <v>465</v>
      </c>
      <c r="J21" s="88">
        <v>-0.032258064516129004</v>
      </c>
      <c r="K21" s="24">
        <v>-2</v>
      </c>
      <c r="L21" s="14"/>
      <c r="M21" s="14"/>
      <c r="N21" s="75">
        <v>10</v>
      </c>
      <c r="O21" s="82" t="s">
        <v>33</v>
      </c>
      <c r="P21" s="45">
        <v>5147</v>
      </c>
      <c r="Q21" s="91">
        <v>0.037910817141257755</v>
      </c>
      <c r="R21" s="45">
        <v>5331</v>
      </c>
      <c r="S21" s="91">
        <v>0.03983768999686141</v>
      </c>
      <c r="T21" s="55">
        <v>-0.034515100356405926</v>
      </c>
      <c r="U21" s="24">
        <v>0</v>
      </c>
    </row>
    <row r="22" spans="1:21" ht="14.25" customHeight="1">
      <c r="A22" s="73">
        <v>11</v>
      </c>
      <c r="B22" s="80" t="s">
        <v>28</v>
      </c>
      <c r="C22" s="41">
        <v>358</v>
      </c>
      <c r="D22" s="89">
        <v>0.030437000510117326</v>
      </c>
      <c r="E22" s="41">
        <v>494</v>
      </c>
      <c r="F22" s="89">
        <v>0.03701483590588941</v>
      </c>
      <c r="G22" s="19">
        <v>-0.2753036437246964</v>
      </c>
      <c r="H22" s="42">
        <v>-2</v>
      </c>
      <c r="I22" s="41">
        <v>267</v>
      </c>
      <c r="J22" s="86">
        <v>0.34082397003745313</v>
      </c>
      <c r="K22" s="20">
        <v>1</v>
      </c>
      <c r="L22" s="14"/>
      <c r="M22" s="14"/>
      <c r="N22" s="73">
        <v>11</v>
      </c>
      <c r="O22" s="80" t="s">
        <v>28</v>
      </c>
      <c r="P22" s="41">
        <v>4777</v>
      </c>
      <c r="Q22" s="89">
        <v>0.035185539825876876</v>
      </c>
      <c r="R22" s="41">
        <v>5970</v>
      </c>
      <c r="S22" s="89">
        <v>0.044612832354391785</v>
      </c>
      <c r="T22" s="53">
        <v>-0.19983249581239526</v>
      </c>
      <c r="U22" s="20">
        <v>-2</v>
      </c>
    </row>
    <row r="23" spans="1:21" ht="14.25" customHeight="1">
      <c r="A23" s="72">
        <v>12</v>
      </c>
      <c r="B23" s="81" t="s">
        <v>50</v>
      </c>
      <c r="C23" s="43">
        <v>337</v>
      </c>
      <c r="D23" s="90">
        <v>0.028651589865669104</v>
      </c>
      <c r="E23" s="43">
        <v>381</v>
      </c>
      <c r="F23" s="90">
        <v>0.028547879514461263</v>
      </c>
      <c r="G23" s="21">
        <v>-0.115485564304462</v>
      </c>
      <c r="H23" s="44">
        <v>0</v>
      </c>
      <c r="I23" s="43">
        <v>405</v>
      </c>
      <c r="J23" s="87">
        <v>-0.16790123456790118</v>
      </c>
      <c r="K23" s="22">
        <v>-1</v>
      </c>
      <c r="L23" s="14"/>
      <c r="M23" s="14"/>
      <c r="N23" s="72">
        <v>12</v>
      </c>
      <c r="O23" s="81" t="s">
        <v>50</v>
      </c>
      <c r="P23" s="43">
        <v>4423</v>
      </c>
      <c r="Q23" s="90">
        <v>0.03257811234035031</v>
      </c>
      <c r="R23" s="43">
        <v>4204</v>
      </c>
      <c r="S23" s="90">
        <v>0.03141580355408092</v>
      </c>
      <c r="T23" s="54">
        <v>0.05209324452902009</v>
      </c>
      <c r="U23" s="22">
        <v>0</v>
      </c>
    </row>
    <row r="24" spans="1:21" ht="14.25" customHeight="1">
      <c r="A24" s="72">
        <v>13</v>
      </c>
      <c r="B24" s="81" t="s">
        <v>32</v>
      </c>
      <c r="C24" s="43">
        <v>281</v>
      </c>
      <c r="D24" s="90">
        <v>0.023890494813807176</v>
      </c>
      <c r="E24" s="43">
        <v>345</v>
      </c>
      <c r="F24" s="90">
        <v>0.02585044208002398</v>
      </c>
      <c r="G24" s="21">
        <v>-0.1855072463768116</v>
      </c>
      <c r="H24" s="44">
        <v>0</v>
      </c>
      <c r="I24" s="43">
        <v>242</v>
      </c>
      <c r="J24" s="87">
        <v>0.16115702479338845</v>
      </c>
      <c r="K24" s="22">
        <v>0</v>
      </c>
      <c r="L24" s="14"/>
      <c r="M24" s="14"/>
      <c r="N24" s="72">
        <v>13</v>
      </c>
      <c r="O24" s="81" t="s">
        <v>27</v>
      </c>
      <c r="P24" s="43">
        <v>3574</v>
      </c>
      <c r="Q24" s="90">
        <v>0.026324705743706083</v>
      </c>
      <c r="R24" s="43">
        <v>3961</v>
      </c>
      <c r="S24" s="90">
        <v>0.029599904347696125</v>
      </c>
      <c r="T24" s="54">
        <v>-0.09770260035344613</v>
      </c>
      <c r="U24" s="22">
        <v>0</v>
      </c>
    </row>
    <row r="25" spans="1:21" ht="14.25" customHeight="1">
      <c r="A25" s="72">
        <v>14</v>
      </c>
      <c r="B25" s="81" t="s">
        <v>29</v>
      </c>
      <c r="C25" s="43">
        <v>264</v>
      </c>
      <c r="D25" s="90">
        <v>0.02244516238734909</v>
      </c>
      <c r="E25" s="43">
        <v>260</v>
      </c>
      <c r="F25" s="90">
        <v>0.019481492582047056</v>
      </c>
      <c r="G25" s="21">
        <v>0.01538461538461533</v>
      </c>
      <c r="H25" s="44">
        <v>3</v>
      </c>
      <c r="I25" s="43">
        <v>219</v>
      </c>
      <c r="J25" s="87">
        <v>0.20547945205479445</v>
      </c>
      <c r="K25" s="22">
        <v>0</v>
      </c>
      <c r="L25" s="14"/>
      <c r="M25" s="14"/>
      <c r="N25" s="72">
        <v>14</v>
      </c>
      <c r="O25" s="81" t="s">
        <v>30</v>
      </c>
      <c r="P25" s="43">
        <v>3396</v>
      </c>
      <c r="Q25" s="90">
        <v>0.025013626386576903</v>
      </c>
      <c r="R25" s="43">
        <v>3277</v>
      </c>
      <c r="S25" s="90">
        <v>0.02448848435935375</v>
      </c>
      <c r="T25" s="54">
        <v>0.036313701556301536</v>
      </c>
      <c r="U25" s="22">
        <v>0</v>
      </c>
    </row>
    <row r="26" spans="1:21" ht="14.25" customHeight="1">
      <c r="A26" s="75">
        <v>15</v>
      </c>
      <c r="B26" s="82" t="s">
        <v>37</v>
      </c>
      <c r="C26" s="45">
        <v>232</v>
      </c>
      <c r="D26" s="91">
        <v>0.01972453664342799</v>
      </c>
      <c r="E26" s="45">
        <v>137</v>
      </c>
      <c r="F26" s="91">
        <v>0.010265248014386334</v>
      </c>
      <c r="G26" s="23">
        <v>0.6934306569343065</v>
      </c>
      <c r="H26" s="46">
        <v>5</v>
      </c>
      <c r="I26" s="45">
        <v>173</v>
      </c>
      <c r="J26" s="88">
        <v>0.34104046242774566</v>
      </c>
      <c r="K26" s="24">
        <v>1</v>
      </c>
      <c r="L26" s="14"/>
      <c r="M26" s="14"/>
      <c r="N26" s="75">
        <v>15</v>
      </c>
      <c r="O26" s="82" t="s">
        <v>32</v>
      </c>
      <c r="P26" s="45">
        <v>3394</v>
      </c>
      <c r="Q26" s="91">
        <v>0.024998895157845116</v>
      </c>
      <c r="R26" s="45">
        <v>3125</v>
      </c>
      <c r="S26" s="91">
        <v>0.02335261325083322</v>
      </c>
      <c r="T26" s="55">
        <v>0.08607999999999993</v>
      </c>
      <c r="U26" s="24">
        <v>0</v>
      </c>
    </row>
    <row r="27" spans="1:21" ht="14.25" customHeight="1">
      <c r="A27" s="73">
        <v>16</v>
      </c>
      <c r="B27" s="80" t="s">
        <v>30</v>
      </c>
      <c r="C27" s="41">
        <v>189</v>
      </c>
      <c r="D27" s="89">
        <v>0.01606869580003401</v>
      </c>
      <c r="E27" s="41">
        <v>314</v>
      </c>
      <c r="F27" s="89">
        <v>0.023527648733702982</v>
      </c>
      <c r="G27" s="19">
        <v>-0.3980891719745223</v>
      </c>
      <c r="H27" s="42">
        <v>-1</v>
      </c>
      <c r="I27" s="41">
        <v>152</v>
      </c>
      <c r="J27" s="86">
        <v>0.24342105263157898</v>
      </c>
      <c r="K27" s="20">
        <v>1</v>
      </c>
      <c r="L27" s="14"/>
      <c r="M27" s="14"/>
      <c r="N27" s="73">
        <v>16</v>
      </c>
      <c r="O27" s="80" t="s">
        <v>56</v>
      </c>
      <c r="P27" s="41">
        <v>3170</v>
      </c>
      <c r="Q27" s="89">
        <v>0.023348997539884803</v>
      </c>
      <c r="R27" s="41">
        <v>2606</v>
      </c>
      <c r="S27" s="89">
        <v>0.019474211242134838</v>
      </c>
      <c r="T27" s="53">
        <v>0.21642363775901763</v>
      </c>
      <c r="U27" s="20">
        <v>0</v>
      </c>
    </row>
    <row r="28" spans="1:21" ht="14.25" customHeight="1">
      <c r="A28" s="72">
        <v>17</v>
      </c>
      <c r="B28" s="81" t="s">
        <v>27</v>
      </c>
      <c r="C28" s="43">
        <v>170</v>
      </c>
      <c r="D28" s="90">
        <v>0.014453324264580854</v>
      </c>
      <c r="E28" s="43">
        <v>329</v>
      </c>
      <c r="F28" s="90">
        <v>0.024651580998051852</v>
      </c>
      <c r="G28" s="21">
        <v>-0.48328267477203646</v>
      </c>
      <c r="H28" s="44">
        <v>-3</v>
      </c>
      <c r="I28" s="43">
        <v>135</v>
      </c>
      <c r="J28" s="87">
        <v>0.2592592592592593</v>
      </c>
      <c r="K28" s="22">
        <v>2</v>
      </c>
      <c r="L28" s="14"/>
      <c r="M28" s="14"/>
      <c r="N28" s="72">
        <v>17</v>
      </c>
      <c r="O28" s="81" t="s">
        <v>29</v>
      </c>
      <c r="P28" s="43">
        <v>2948</v>
      </c>
      <c r="Q28" s="90">
        <v>0.021713831150656275</v>
      </c>
      <c r="R28" s="43">
        <v>2453</v>
      </c>
      <c r="S28" s="90">
        <v>0.018330867297374046</v>
      </c>
      <c r="T28" s="54">
        <v>0.2017937219730941</v>
      </c>
      <c r="U28" s="22">
        <v>0</v>
      </c>
    </row>
    <row r="29" spans="1:21" ht="14.25" customHeight="1">
      <c r="A29" s="72">
        <v>18</v>
      </c>
      <c r="B29" s="81" t="s">
        <v>34</v>
      </c>
      <c r="C29" s="43">
        <v>167</v>
      </c>
      <c r="D29" s="90">
        <v>0.01419826560108825</v>
      </c>
      <c r="E29" s="43">
        <v>159</v>
      </c>
      <c r="F29" s="90">
        <v>0.011913682002098008</v>
      </c>
      <c r="G29" s="21">
        <v>0.05031446540880502</v>
      </c>
      <c r="H29" s="44">
        <v>0</v>
      </c>
      <c r="I29" s="43">
        <v>146</v>
      </c>
      <c r="J29" s="87">
        <v>0.14383561643835607</v>
      </c>
      <c r="K29" s="22">
        <v>0</v>
      </c>
      <c r="L29" s="14"/>
      <c r="M29" s="14"/>
      <c r="N29" s="72">
        <v>18</v>
      </c>
      <c r="O29" s="81" t="s">
        <v>37</v>
      </c>
      <c r="P29" s="43">
        <v>2338</v>
      </c>
      <c r="Q29" s="90">
        <v>0.017220806387460777</v>
      </c>
      <c r="R29" s="43">
        <v>1558</v>
      </c>
      <c r="S29" s="90">
        <v>0.011642678862335411</v>
      </c>
      <c r="T29" s="54">
        <v>0.5006418485237485</v>
      </c>
      <c r="U29" s="22">
        <v>1</v>
      </c>
    </row>
    <row r="30" spans="1:21" ht="14.25" customHeight="1">
      <c r="A30" s="72">
        <v>19</v>
      </c>
      <c r="B30" s="81" t="s">
        <v>56</v>
      </c>
      <c r="C30" s="43">
        <v>161</v>
      </c>
      <c r="D30" s="90">
        <v>0.013688148274103043</v>
      </c>
      <c r="E30" s="43">
        <v>267</v>
      </c>
      <c r="F30" s="90">
        <v>0.02000599430540986</v>
      </c>
      <c r="G30" s="21">
        <v>-0.39700374531835203</v>
      </c>
      <c r="H30" s="44">
        <v>-3</v>
      </c>
      <c r="I30" s="43">
        <v>178</v>
      </c>
      <c r="J30" s="87">
        <v>-0.0955056179775281</v>
      </c>
      <c r="K30" s="22">
        <v>-4</v>
      </c>
      <c r="N30" s="72">
        <v>19</v>
      </c>
      <c r="O30" s="81" t="s">
        <v>34</v>
      </c>
      <c r="P30" s="43">
        <v>1502</v>
      </c>
      <c r="Q30" s="90">
        <v>0.011063152777573177</v>
      </c>
      <c r="R30" s="43">
        <v>1613</v>
      </c>
      <c r="S30" s="90">
        <v>0.012053684855550076</v>
      </c>
      <c r="T30" s="54">
        <v>-0.06881587104773712</v>
      </c>
      <c r="U30" s="22">
        <v>-1</v>
      </c>
    </row>
    <row r="31" spans="1:21" ht="14.25" customHeight="1">
      <c r="A31" s="75">
        <v>20</v>
      </c>
      <c r="B31" s="82" t="s">
        <v>153</v>
      </c>
      <c r="C31" s="45">
        <v>57</v>
      </c>
      <c r="D31" s="91">
        <v>0.004846114606359463</v>
      </c>
      <c r="E31" s="45">
        <v>87</v>
      </c>
      <c r="F31" s="91">
        <v>0.006518807133223438</v>
      </c>
      <c r="G31" s="23">
        <v>-0.3448275862068966</v>
      </c>
      <c r="H31" s="46">
        <v>1</v>
      </c>
      <c r="I31" s="45">
        <v>41</v>
      </c>
      <c r="J31" s="88">
        <v>0.3902439024390243</v>
      </c>
      <c r="K31" s="24">
        <v>3</v>
      </c>
      <c r="N31" s="75">
        <v>20</v>
      </c>
      <c r="O31" s="82" t="s">
        <v>35</v>
      </c>
      <c r="P31" s="45">
        <v>1233</v>
      </c>
      <c r="Q31" s="91">
        <v>0.009081802513147622</v>
      </c>
      <c r="R31" s="45">
        <v>1321</v>
      </c>
      <c r="S31" s="91">
        <v>0.009871616673392218</v>
      </c>
      <c r="T31" s="55">
        <v>-0.06661619984859957</v>
      </c>
      <c r="U31" s="24">
        <v>0</v>
      </c>
    </row>
    <row r="32" spans="1:21" ht="14.25" customHeight="1">
      <c r="A32" s="164" t="s">
        <v>53</v>
      </c>
      <c r="B32" s="165"/>
      <c r="C32" s="49">
        <f>SUM(C12:C31)</f>
        <v>11484</v>
      </c>
      <c r="D32" s="6">
        <f>C32/C34</f>
        <v>0.9763645638496854</v>
      </c>
      <c r="E32" s="49">
        <f>SUM(E12:E31)</f>
        <v>12877</v>
      </c>
      <c r="F32" s="6">
        <f>E32/E34</f>
        <v>0.9648583845346921</v>
      </c>
      <c r="G32" s="25">
        <f>C32/E32-1</f>
        <v>-0.10817737050555254</v>
      </c>
      <c r="H32" s="25"/>
      <c r="I32" s="49">
        <f>SUM(I12:I31)</f>
        <v>9640</v>
      </c>
      <c r="J32" s="26">
        <f>C32/I32-1</f>
        <v>0.1912863070539419</v>
      </c>
      <c r="K32" s="27"/>
      <c r="N32" s="164" t="s">
        <v>53</v>
      </c>
      <c r="O32" s="165"/>
      <c r="P32" s="3">
        <f>SUM(P12:P31)</f>
        <v>131054</v>
      </c>
      <c r="Q32" s="6">
        <f>P32/P34</f>
        <v>0.9652932251079063</v>
      </c>
      <c r="R32" s="3">
        <f>SUM(R12:R31)</f>
        <v>128904</v>
      </c>
      <c r="S32" s="6">
        <f>R32/R34</f>
        <v>0.9632784827153298</v>
      </c>
      <c r="T32" s="25">
        <f>P32/R32-1</f>
        <v>0.016679079004530584</v>
      </c>
      <c r="U32" s="50"/>
    </row>
    <row r="33" spans="1:21" ht="14.25" customHeight="1">
      <c r="A33" s="164" t="s">
        <v>12</v>
      </c>
      <c r="B33" s="165"/>
      <c r="C33" s="49">
        <f>C34-SUM(C12:C31)</f>
        <v>278</v>
      </c>
      <c r="D33" s="6">
        <f>C33/C34</f>
        <v>0.023635436150314573</v>
      </c>
      <c r="E33" s="49">
        <f>E34-SUM(E12:E31)</f>
        <v>469</v>
      </c>
      <c r="F33" s="6">
        <f>E33/E34</f>
        <v>0.03514161546530796</v>
      </c>
      <c r="G33" s="25">
        <f>C33/E33-1</f>
        <v>-0.40724946695095954</v>
      </c>
      <c r="H33" s="25"/>
      <c r="I33" s="49">
        <f>I34-SUM(I12:I31)</f>
        <v>295</v>
      </c>
      <c r="J33" s="26">
        <f>C33/I33-1</f>
        <v>-0.057627118644067776</v>
      </c>
      <c r="K33" s="27"/>
      <c r="N33" s="164" t="s">
        <v>12</v>
      </c>
      <c r="O33" s="165"/>
      <c r="P33" s="3">
        <f>P34-SUM(P12:P31)</f>
        <v>4712</v>
      </c>
      <c r="Q33" s="6">
        <f>P33/P34</f>
        <v>0.03470677489209375</v>
      </c>
      <c r="R33" s="3">
        <f>R34-SUM(R12:R31)</f>
        <v>4914</v>
      </c>
      <c r="S33" s="6">
        <f>R33/R34</f>
        <v>0.03672151728467023</v>
      </c>
      <c r="T33" s="25">
        <f>P33/R33-1</f>
        <v>-0.04110704110704111</v>
      </c>
      <c r="U33" s="51"/>
    </row>
    <row r="34" spans="1:21" ht="14.25" customHeight="1">
      <c r="A34" s="158" t="s">
        <v>38</v>
      </c>
      <c r="B34" s="159"/>
      <c r="C34" s="47">
        <v>11762</v>
      </c>
      <c r="D34" s="28">
        <v>1</v>
      </c>
      <c r="E34" s="47">
        <v>13346</v>
      </c>
      <c r="F34" s="28">
        <v>0.9994005694590138</v>
      </c>
      <c r="G34" s="29">
        <v>-0.11868724711524048</v>
      </c>
      <c r="H34" s="29"/>
      <c r="I34" s="47">
        <v>9935</v>
      </c>
      <c r="J34" s="105">
        <v>0.18389531957725214</v>
      </c>
      <c r="K34" s="30"/>
      <c r="N34" s="158" t="s">
        <v>38</v>
      </c>
      <c r="O34" s="159"/>
      <c r="P34" s="47">
        <v>135766</v>
      </c>
      <c r="Q34" s="28">
        <v>1</v>
      </c>
      <c r="R34" s="47">
        <v>133818</v>
      </c>
      <c r="S34" s="28">
        <v>1</v>
      </c>
      <c r="T34" s="52">
        <v>0.014557084996039471</v>
      </c>
      <c r="U34" s="30"/>
    </row>
    <row r="35" spans="1:14" ht="14.25" customHeight="1">
      <c r="A35" t="s">
        <v>70</v>
      </c>
      <c r="C35" s="16"/>
      <c r="D35" s="16"/>
      <c r="E35" s="16"/>
      <c r="F35" s="16"/>
      <c r="G35" s="16"/>
      <c r="H35" s="16"/>
      <c r="I35" s="16"/>
      <c r="J35" s="16"/>
      <c r="N35" t="s">
        <v>70</v>
      </c>
    </row>
    <row r="36" spans="1:14" ht="15">
      <c r="A36" s="9" t="s">
        <v>71</v>
      </c>
      <c r="N36" s="9" t="s">
        <v>71</v>
      </c>
    </row>
    <row r="38" spans="1:1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2:21" ht="15" customHeight="1">
      <c r="L39" s="31"/>
      <c r="M39" s="31"/>
      <c r="N39" s="178" t="s">
        <v>97</v>
      </c>
      <c r="O39" s="178"/>
      <c r="P39" s="178"/>
      <c r="Q39" s="178"/>
      <c r="R39" s="178"/>
      <c r="S39" s="178"/>
      <c r="T39" s="178"/>
      <c r="U39" s="178"/>
    </row>
    <row r="40" spans="1:21" ht="15" customHeight="1">
      <c r="A40" s="127" t="s">
        <v>156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4"/>
      <c r="M40" s="31"/>
      <c r="N40" s="178"/>
      <c r="O40" s="178"/>
      <c r="P40" s="178"/>
      <c r="Q40" s="178"/>
      <c r="R40" s="178"/>
      <c r="S40" s="178"/>
      <c r="T40" s="178"/>
      <c r="U40" s="178"/>
    </row>
    <row r="41" spans="1:21" ht="15">
      <c r="A41" s="128" t="s">
        <v>157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4"/>
      <c r="M41" s="31"/>
      <c r="N41" s="128" t="s">
        <v>98</v>
      </c>
      <c r="O41" s="128"/>
      <c r="P41" s="128"/>
      <c r="Q41" s="128"/>
      <c r="R41" s="128"/>
      <c r="S41" s="128"/>
      <c r="T41" s="128"/>
      <c r="U41" s="128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97" t="s">
        <v>4</v>
      </c>
      <c r="L42" s="14"/>
      <c r="M42" s="14"/>
      <c r="N42" s="15"/>
      <c r="O42" s="15"/>
      <c r="P42" s="15"/>
      <c r="Q42" s="15"/>
      <c r="R42" s="15"/>
      <c r="S42" s="15"/>
      <c r="T42" s="16"/>
      <c r="U42" s="97" t="s">
        <v>4</v>
      </c>
    </row>
    <row r="43" spans="1:21" ht="15">
      <c r="A43" s="151" t="s">
        <v>0</v>
      </c>
      <c r="B43" s="151" t="s">
        <v>52</v>
      </c>
      <c r="C43" s="148" t="s">
        <v>150</v>
      </c>
      <c r="D43" s="149"/>
      <c r="E43" s="149"/>
      <c r="F43" s="149"/>
      <c r="G43" s="149"/>
      <c r="H43" s="150"/>
      <c r="I43" s="148" t="s">
        <v>117</v>
      </c>
      <c r="J43" s="149"/>
      <c r="K43" s="150"/>
      <c r="L43" s="14"/>
      <c r="M43" s="14"/>
      <c r="N43" s="151" t="s">
        <v>0</v>
      </c>
      <c r="O43" s="151" t="s">
        <v>52</v>
      </c>
      <c r="P43" s="148" t="s">
        <v>135</v>
      </c>
      <c r="Q43" s="149"/>
      <c r="R43" s="149"/>
      <c r="S43" s="149"/>
      <c r="T43" s="149"/>
      <c r="U43" s="150"/>
    </row>
    <row r="44" spans="1:21" ht="15" customHeight="1">
      <c r="A44" s="152"/>
      <c r="B44" s="152"/>
      <c r="C44" s="129" t="s">
        <v>134</v>
      </c>
      <c r="D44" s="130"/>
      <c r="E44" s="130"/>
      <c r="F44" s="130"/>
      <c r="G44" s="130"/>
      <c r="H44" s="131"/>
      <c r="I44" s="129" t="s">
        <v>118</v>
      </c>
      <c r="J44" s="130"/>
      <c r="K44" s="131"/>
      <c r="L44" s="14"/>
      <c r="M44" s="14"/>
      <c r="N44" s="152"/>
      <c r="O44" s="152"/>
      <c r="P44" s="129" t="s">
        <v>136</v>
      </c>
      <c r="Q44" s="130"/>
      <c r="R44" s="130"/>
      <c r="S44" s="130"/>
      <c r="T44" s="130"/>
      <c r="U44" s="131"/>
    </row>
    <row r="45" spans="1:21" ht="15" customHeight="1">
      <c r="A45" s="152"/>
      <c r="B45" s="152"/>
      <c r="C45" s="132">
        <v>2018</v>
      </c>
      <c r="D45" s="133"/>
      <c r="E45" s="136">
        <v>2017</v>
      </c>
      <c r="F45" s="133"/>
      <c r="G45" s="146" t="s">
        <v>5</v>
      </c>
      <c r="H45" s="155" t="s">
        <v>61</v>
      </c>
      <c r="I45" s="160">
        <v>2018</v>
      </c>
      <c r="J45" s="154" t="s">
        <v>154</v>
      </c>
      <c r="K45" s="155" t="s">
        <v>151</v>
      </c>
      <c r="L45" s="14"/>
      <c r="M45" s="14"/>
      <c r="N45" s="152"/>
      <c r="O45" s="152"/>
      <c r="P45" s="132">
        <v>2018</v>
      </c>
      <c r="Q45" s="133"/>
      <c r="R45" s="132">
        <v>2017</v>
      </c>
      <c r="S45" s="133"/>
      <c r="T45" s="146" t="s">
        <v>5</v>
      </c>
      <c r="U45" s="169" t="s">
        <v>68</v>
      </c>
    </row>
    <row r="46" spans="1:21" ht="15" customHeight="1">
      <c r="A46" s="138" t="s">
        <v>6</v>
      </c>
      <c r="B46" s="138" t="s">
        <v>52</v>
      </c>
      <c r="C46" s="134"/>
      <c r="D46" s="135"/>
      <c r="E46" s="137"/>
      <c r="F46" s="135"/>
      <c r="G46" s="147"/>
      <c r="H46" s="154"/>
      <c r="I46" s="160"/>
      <c r="J46" s="154"/>
      <c r="K46" s="154"/>
      <c r="L46" s="14"/>
      <c r="M46" s="14"/>
      <c r="N46" s="138" t="s">
        <v>6</v>
      </c>
      <c r="O46" s="138" t="s">
        <v>52</v>
      </c>
      <c r="P46" s="134"/>
      <c r="Q46" s="135"/>
      <c r="R46" s="134"/>
      <c r="S46" s="135"/>
      <c r="T46" s="147"/>
      <c r="U46" s="170"/>
    </row>
    <row r="47" spans="1:21" ht="15" customHeight="1">
      <c r="A47" s="138"/>
      <c r="B47" s="138"/>
      <c r="C47" s="118" t="s">
        <v>8</v>
      </c>
      <c r="D47" s="17" t="s">
        <v>2</v>
      </c>
      <c r="E47" s="118" t="s">
        <v>8</v>
      </c>
      <c r="F47" s="17" t="s">
        <v>2</v>
      </c>
      <c r="G47" s="140" t="s">
        <v>9</v>
      </c>
      <c r="H47" s="140" t="s">
        <v>62</v>
      </c>
      <c r="I47" s="18" t="s">
        <v>8</v>
      </c>
      <c r="J47" s="156" t="s">
        <v>138</v>
      </c>
      <c r="K47" s="156" t="s">
        <v>152</v>
      </c>
      <c r="L47" s="14"/>
      <c r="M47" s="14"/>
      <c r="N47" s="138"/>
      <c r="O47" s="138"/>
      <c r="P47" s="118" t="s">
        <v>8</v>
      </c>
      <c r="Q47" s="17" t="s">
        <v>2</v>
      </c>
      <c r="R47" s="118" t="s">
        <v>8</v>
      </c>
      <c r="S47" s="17" t="s">
        <v>2</v>
      </c>
      <c r="T47" s="140" t="s">
        <v>9</v>
      </c>
      <c r="U47" s="171" t="s">
        <v>69</v>
      </c>
    </row>
    <row r="48" spans="1:21" ht="15" customHeight="1">
      <c r="A48" s="139"/>
      <c r="B48" s="139"/>
      <c r="C48" s="116" t="s">
        <v>10</v>
      </c>
      <c r="D48" s="98" t="s">
        <v>11</v>
      </c>
      <c r="E48" s="116" t="s">
        <v>10</v>
      </c>
      <c r="F48" s="98" t="s">
        <v>11</v>
      </c>
      <c r="G48" s="153"/>
      <c r="H48" s="153"/>
      <c r="I48" s="116" t="s">
        <v>10</v>
      </c>
      <c r="J48" s="157"/>
      <c r="K48" s="157"/>
      <c r="L48" s="14"/>
      <c r="M48" s="14"/>
      <c r="N48" s="139"/>
      <c r="O48" s="139"/>
      <c r="P48" s="116" t="s">
        <v>10</v>
      </c>
      <c r="Q48" s="98" t="s">
        <v>11</v>
      </c>
      <c r="R48" s="116" t="s">
        <v>10</v>
      </c>
      <c r="S48" s="98" t="s">
        <v>11</v>
      </c>
      <c r="T48" s="141"/>
      <c r="U48" s="172"/>
    </row>
    <row r="49" spans="1:21" ht="15">
      <c r="A49" s="73">
        <v>1</v>
      </c>
      <c r="B49" s="80" t="s">
        <v>42</v>
      </c>
      <c r="C49" s="41">
        <v>738</v>
      </c>
      <c r="D49" s="74">
        <v>0.06274443121918041</v>
      </c>
      <c r="E49" s="41">
        <v>708</v>
      </c>
      <c r="F49" s="74">
        <v>0.053049602877266594</v>
      </c>
      <c r="G49" s="32">
        <v>0.04237288135593231</v>
      </c>
      <c r="H49" s="42">
        <v>0</v>
      </c>
      <c r="I49" s="41">
        <v>714</v>
      </c>
      <c r="J49" s="33">
        <v>0.03361344537815136</v>
      </c>
      <c r="K49" s="20">
        <v>0</v>
      </c>
      <c r="L49" s="14"/>
      <c r="M49" s="14"/>
      <c r="N49" s="73">
        <v>1</v>
      </c>
      <c r="O49" s="80" t="s">
        <v>42</v>
      </c>
      <c r="P49" s="41">
        <v>6006</v>
      </c>
      <c r="Q49" s="74">
        <v>0.04423787988156092</v>
      </c>
      <c r="R49" s="41">
        <v>5553</v>
      </c>
      <c r="S49" s="74">
        <v>0.0414966596422006</v>
      </c>
      <c r="T49" s="77">
        <v>0.08157752566180454</v>
      </c>
      <c r="U49" s="20">
        <v>0</v>
      </c>
    </row>
    <row r="50" spans="1:21" ht="15">
      <c r="A50" s="104">
        <v>2</v>
      </c>
      <c r="B50" s="81" t="s">
        <v>45</v>
      </c>
      <c r="C50" s="43">
        <v>556</v>
      </c>
      <c r="D50" s="71">
        <v>0.047270872300629145</v>
      </c>
      <c r="E50" s="43">
        <v>382</v>
      </c>
      <c r="F50" s="71">
        <v>0.02862280833208452</v>
      </c>
      <c r="G50" s="34">
        <v>0.45549738219895297</v>
      </c>
      <c r="H50" s="44">
        <v>4</v>
      </c>
      <c r="I50" s="43">
        <v>468</v>
      </c>
      <c r="J50" s="35">
        <v>0.18803418803418803</v>
      </c>
      <c r="K50" s="22">
        <v>0</v>
      </c>
      <c r="L50" s="14"/>
      <c r="M50" s="14"/>
      <c r="N50" s="104">
        <v>2</v>
      </c>
      <c r="O50" s="81" t="s">
        <v>46</v>
      </c>
      <c r="P50" s="43">
        <v>5318</v>
      </c>
      <c r="Q50" s="71">
        <v>0.03917033719782567</v>
      </c>
      <c r="R50" s="43">
        <v>5228</v>
      </c>
      <c r="S50" s="71">
        <v>0.039067987864113946</v>
      </c>
      <c r="T50" s="78">
        <v>0.01721499617444522</v>
      </c>
      <c r="U50" s="22">
        <v>1</v>
      </c>
    </row>
    <row r="51" spans="1:21" ht="15">
      <c r="A51" s="104">
        <v>3</v>
      </c>
      <c r="B51" s="81" t="s">
        <v>46</v>
      </c>
      <c r="C51" s="43">
        <v>459</v>
      </c>
      <c r="D51" s="71">
        <v>0.03902397551436831</v>
      </c>
      <c r="E51" s="43">
        <v>674</v>
      </c>
      <c r="F51" s="71">
        <v>0.05050202307807583</v>
      </c>
      <c r="G51" s="34">
        <v>-0.31899109792284863</v>
      </c>
      <c r="H51" s="44">
        <v>-1</v>
      </c>
      <c r="I51" s="43">
        <v>176</v>
      </c>
      <c r="J51" s="35">
        <v>1.6079545454545454</v>
      </c>
      <c r="K51" s="22">
        <v>11</v>
      </c>
      <c r="L51" s="14"/>
      <c r="M51" s="14"/>
      <c r="N51" s="104">
        <v>3</v>
      </c>
      <c r="O51" s="81" t="s">
        <v>45</v>
      </c>
      <c r="P51" s="43">
        <v>4957</v>
      </c>
      <c r="Q51" s="71">
        <v>0.03651135041173784</v>
      </c>
      <c r="R51" s="43">
        <v>3846</v>
      </c>
      <c r="S51" s="71">
        <v>0.02874052818006546</v>
      </c>
      <c r="T51" s="78">
        <v>0.2888715548621945</v>
      </c>
      <c r="U51" s="22">
        <v>2</v>
      </c>
    </row>
    <row r="52" spans="1:21" ht="15">
      <c r="A52" s="104">
        <v>4</v>
      </c>
      <c r="B52" s="81" t="s">
        <v>54</v>
      </c>
      <c r="C52" s="43">
        <v>418</v>
      </c>
      <c r="D52" s="71">
        <v>0.035538173779969394</v>
      </c>
      <c r="E52" s="43">
        <v>331</v>
      </c>
      <c r="F52" s="71">
        <v>0.024801438633298367</v>
      </c>
      <c r="G52" s="34">
        <v>0.26283987915407847</v>
      </c>
      <c r="H52" s="44">
        <v>5</v>
      </c>
      <c r="I52" s="43">
        <v>272</v>
      </c>
      <c r="J52" s="35">
        <v>0.536764705882353</v>
      </c>
      <c r="K52" s="22">
        <v>2</v>
      </c>
      <c r="L52" s="14"/>
      <c r="M52" s="14"/>
      <c r="N52" s="104">
        <v>4</v>
      </c>
      <c r="O52" s="81" t="s">
        <v>41</v>
      </c>
      <c r="P52" s="43">
        <v>4194</v>
      </c>
      <c r="Q52" s="71">
        <v>0.030891386650560522</v>
      </c>
      <c r="R52" s="43">
        <v>5437</v>
      </c>
      <c r="S52" s="71">
        <v>0.04062981063832967</v>
      </c>
      <c r="T52" s="78">
        <v>-0.22861872356078716</v>
      </c>
      <c r="U52" s="22">
        <v>-2</v>
      </c>
    </row>
    <row r="53" spans="1:21" ht="15">
      <c r="A53" s="104">
        <v>5</v>
      </c>
      <c r="B53" s="82" t="s">
        <v>39</v>
      </c>
      <c r="C53" s="45">
        <v>344</v>
      </c>
      <c r="D53" s="76">
        <v>0.029246726747151845</v>
      </c>
      <c r="E53" s="45">
        <v>346</v>
      </c>
      <c r="F53" s="76">
        <v>0.025925370897647234</v>
      </c>
      <c r="G53" s="36">
        <v>-0.005780346820809301</v>
      </c>
      <c r="H53" s="46">
        <v>3</v>
      </c>
      <c r="I53" s="45">
        <v>251</v>
      </c>
      <c r="J53" s="37">
        <v>0.3705179282868525</v>
      </c>
      <c r="K53" s="24">
        <v>2</v>
      </c>
      <c r="L53" s="14"/>
      <c r="M53" s="14"/>
      <c r="N53" s="104">
        <v>5</v>
      </c>
      <c r="O53" s="82" t="s">
        <v>39</v>
      </c>
      <c r="P53" s="45">
        <v>3459</v>
      </c>
      <c r="Q53" s="76">
        <v>0.025477660091628242</v>
      </c>
      <c r="R53" s="45">
        <v>3252</v>
      </c>
      <c r="S53" s="76">
        <v>0.024301663453347083</v>
      </c>
      <c r="T53" s="79">
        <v>0.06365313653136528</v>
      </c>
      <c r="U53" s="24">
        <v>1</v>
      </c>
    </row>
    <row r="54" spans="1:21" ht="15">
      <c r="A54" s="38">
        <v>6</v>
      </c>
      <c r="B54" s="80" t="s">
        <v>67</v>
      </c>
      <c r="C54" s="41">
        <v>337</v>
      </c>
      <c r="D54" s="74">
        <v>0.028651589865669104</v>
      </c>
      <c r="E54" s="41">
        <v>411</v>
      </c>
      <c r="F54" s="74">
        <v>0.030795744043159</v>
      </c>
      <c r="G54" s="32">
        <v>-0.18004866180048662</v>
      </c>
      <c r="H54" s="42">
        <v>-2</v>
      </c>
      <c r="I54" s="41">
        <v>313</v>
      </c>
      <c r="J54" s="33">
        <v>0.07667731629392982</v>
      </c>
      <c r="K54" s="20">
        <v>-3</v>
      </c>
      <c r="L54" s="14"/>
      <c r="M54" s="14"/>
      <c r="N54" s="38">
        <v>6</v>
      </c>
      <c r="O54" s="80" t="s">
        <v>67</v>
      </c>
      <c r="P54" s="41">
        <v>3371</v>
      </c>
      <c r="Q54" s="74">
        <v>0.02482948602742955</v>
      </c>
      <c r="R54" s="41">
        <v>3030</v>
      </c>
      <c r="S54" s="74">
        <v>0.02264269380800789</v>
      </c>
      <c r="T54" s="77">
        <v>0.1125412541254125</v>
      </c>
      <c r="U54" s="20">
        <v>2</v>
      </c>
    </row>
    <row r="55" spans="1:21" ht="15">
      <c r="A55" s="104">
        <v>7</v>
      </c>
      <c r="B55" s="81" t="s">
        <v>49</v>
      </c>
      <c r="C55" s="43">
        <v>327</v>
      </c>
      <c r="D55" s="71">
        <v>0.02780139432069376</v>
      </c>
      <c r="E55" s="43">
        <v>386</v>
      </c>
      <c r="F55" s="71">
        <v>0.028922523602577552</v>
      </c>
      <c r="G55" s="34">
        <v>-0.15284974093264247</v>
      </c>
      <c r="H55" s="44">
        <v>-2</v>
      </c>
      <c r="I55" s="43">
        <v>193</v>
      </c>
      <c r="J55" s="35">
        <v>0.694300518134715</v>
      </c>
      <c r="K55" s="22">
        <v>4</v>
      </c>
      <c r="L55" s="14"/>
      <c r="M55" s="14"/>
      <c r="N55" s="104">
        <v>7</v>
      </c>
      <c r="O55" s="81" t="s">
        <v>73</v>
      </c>
      <c r="P55" s="43">
        <v>3015</v>
      </c>
      <c r="Q55" s="71">
        <v>0.022207327313171193</v>
      </c>
      <c r="R55" s="43">
        <v>4052</v>
      </c>
      <c r="S55" s="71">
        <v>0.03027993244556039</v>
      </c>
      <c r="T55" s="78">
        <v>-0.2559230009871668</v>
      </c>
      <c r="U55" s="22">
        <v>-3</v>
      </c>
    </row>
    <row r="56" spans="1:21" ht="15">
      <c r="A56" s="104">
        <v>8</v>
      </c>
      <c r="B56" s="81" t="s">
        <v>41</v>
      </c>
      <c r="C56" s="43">
        <v>324</v>
      </c>
      <c r="D56" s="71">
        <v>0.027546335657201156</v>
      </c>
      <c r="E56" s="43">
        <v>506</v>
      </c>
      <c r="F56" s="71">
        <v>0.0379139817173685</v>
      </c>
      <c r="G56" s="34">
        <v>-0.3596837944664032</v>
      </c>
      <c r="H56" s="44">
        <v>-5</v>
      </c>
      <c r="I56" s="43">
        <v>273</v>
      </c>
      <c r="J56" s="35">
        <v>0.18681318681318682</v>
      </c>
      <c r="K56" s="22">
        <v>-3</v>
      </c>
      <c r="L56" s="14"/>
      <c r="M56" s="14"/>
      <c r="N56" s="104">
        <v>8</v>
      </c>
      <c r="O56" s="81" t="s">
        <v>48</v>
      </c>
      <c r="P56" s="43">
        <v>2973</v>
      </c>
      <c r="Q56" s="71">
        <v>0.021897971509803632</v>
      </c>
      <c r="R56" s="43">
        <v>2956</v>
      </c>
      <c r="S56" s="71">
        <v>0.022089703926228162</v>
      </c>
      <c r="T56" s="78">
        <v>0.005751014884979755</v>
      </c>
      <c r="U56" s="22">
        <v>2</v>
      </c>
    </row>
    <row r="57" spans="1:21" ht="15">
      <c r="A57" s="104">
        <v>9</v>
      </c>
      <c r="B57" s="81" t="s">
        <v>85</v>
      </c>
      <c r="C57" s="43">
        <v>269</v>
      </c>
      <c r="D57" s="71">
        <v>0.022870260159836762</v>
      </c>
      <c r="E57" s="43">
        <v>193</v>
      </c>
      <c r="F57" s="71">
        <v>0.014461261801288776</v>
      </c>
      <c r="G57" s="34">
        <v>0.3937823834196892</v>
      </c>
      <c r="H57" s="44">
        <v>8</v>
      </c>
      <c r="I57" s="43">
        <v>294</v>
      </c>
      <c r="J57" s="35">
        <v>-0.08503401360544216</v>
      </c>
      <c r="K57" s="22">
        <v>-5</v>
      </c>
      <c r="L57" s="14"/>
      <c r="M57" s="14"/>
      <c r="N57" s="104">
        <v>9</v>
      </c>
      <c r="O57" s="81" t="s">
        <v>54</v>
      </c>
      <c r="P57" s="43">
        <v>2811</v>
      </c>
      <c r="Q57" s="71">
        <v>0.020704741982528762</v>
      </c>
      <c r="R57" s="43">
        <v>2961</v>
      </c>
      <c r="S57" s="71">
        <v>0.022127068107429492</v>
      </c>
      <c r="T57" s="78">
        <v>-0.050658561296859195</v>
      </c>
      <c r="U57" s="22">
        <v>0</v>
      </c>
    </row>
    <row r="58" spans="1:21" ht="15">
      <c r="A58" s="103">
        <v>10</v>
      </c>
      <c r="B58" s="82" t="s">
        <v>44</v>
      </c>
      <c r="C58" s="45">
        <v>267</v>
      </c>
      <c r="D58" s="76">
        <v>0.022700221050841695</v>
      </c>
      <c r="E58" s="45">
        <v>296</v>
      </c>
      <c r="F58" s="76">
        <v>0.02217893001648434</v>
      </c>
      <c r="G58" s="36">
        <v>-0.09797297297297303</v>
      </c>
      <c r="H58" s="46">
        <v>0</v>
      </c>
      <c r="I58" s="45">
        <v>144</v>
      </c>
      <c r="J58" s="37">
        <v>0.8541666666666667</v>
      </c>
      <c r="K58" s="24">
        <v>7</v>
      </c>
      <c r="L58" s="14"/>
      <c r="M58" s="14"/>
      <c r="N58" s="103">
        <v>10</v>
      </c>
      <c r="O58" s="82" t="s">
        <v>49</v>
      </c>
      <c r="P58" s="45">
        <v>2736</v>
      </c>
      <c r="Q58" s="76">
        <v>0.020152320905086694</v>
      </c>
      <c r="R58" s="45">
        <v>3194</v>
      </c>
      <c r="S58" s="76">
        <v>0.02386823895141162</v>
      </c>
      <c r="T58" s="79">
        <v>-0.14339386349405137</v>
      </c>
      <c r="U58" s="24">
        <v>-3</v>
      </c>
    </row>
    <row r="59" spans="1:21" ht="15">
      <c r="A59" s="38">
        <v>11</v>
      </c>
      <c r="B59" s="80" t="s">
        <v>124</v>
      </c>
      <c r="C59" s="41">
        <v>260</v>
      </c>
      <c r="D59" s="74">
        <v>0.02210508416935895</v>
      </c>
      <c r="E59" s="41">
        <v>136</v>
      </c>
      <c r="F59" s="74">
        <v>0.010190319196763074</v>
      </c>
      <c r="G59" s="32">
        <v>0.911764705882353</v>
      </c>
      <c r="H59" s="42">
        <v>19</v>
      </c>
      <c r="I59" s="41">
        <v>202</v>
      </c>
      <c r="J59" s="33">
        <v>0.28712871287128716</v>
      </c>
      <c r="K59" s="20">
        <v>-2</v>
      </c>
      <c r="L59" s="14"/>
      <c r="M59" s="14"/>
      <c r="N59" s="38">
        <v>11</v>
      </c>
      <c r="O59" s="80" t="s">
        <v>85</v>
      </c>
      <c r="P59" s="41">
        <v>2658</v>
      </c>
      <c r="Q59" s="74">
        <v>0.019577802984546942</v>
      </c>
      <c r="R59" s="41">
        <v>2190</v>
      </c>
      <c r="S59" s="74">
        <v>0.016365511366183923</v>
      </c>
      <c r="T59" s="77">
        <v>0.2136986301369863</v>
      </c>
      <c r="U59" s="20">
        <v>4</v>
      </c>
    </row>
    <row r="60" spans="1:21" ht="15">
      <c r="A60" s="104">
        <v>12</v>
      </c>
      <c r="B60" s="81" t="s">
        <v>82</v>
      </c>
      <c r="C60" s="43">
        <v>244</v>
      </c>
      <c r="D60" s="71">
        <v>0.020744771297398403</v>
      </c>
      <c r="E60" s="43">
        <v>230</v>
      </c>
      <c r="F60" s="71">
        <v>0.01723362805334932</v>
      </c>
      <c r="G60" s="34">
        <v>0.0608695652173914</v>
      </c>
      <c r="H60" s="44">
        <v>0</v>
      </c>
      <c r="I60" s="43">
        <v>216</v>
      </c>
      <c r="J60" s="35">
        <v>0.12962962962962954</v>
      </c>
      <c r="K60" s="22">
        <v>-4</v>
      </c>
      <c r="L60" s="14"/>
      <c r="M60" s="14"/>
      <c r="N60" s="104">
        <v>12</v>
      </c>
      <c r="O60" s="81" t="s">
        <v>86</v>
      </c>
      <c r="P60" s="43">
        <v>2405</v>
      </c>
      <c r="Q60" s="71">
        <v>0.017714302549975695</v>
      </c>
      <c r="R60" s="43">
        <v>1811</v>
      </c>
      <c r="S60" s="71">
        <v>0.013533306431122868</v>
      </c>
      <c r="T60" s="78">
        <v>0.32799558255107675</v>
      </c>
      <c r="U60" s="22">
        <v>9</v>
      </c>
    </row>
    <row r="61" spans="1:21" ht="15">
      <c r="A61" s="104">
        <v>13</v>
      </c>
      <c r="B61" s="81" t="s">
        <v>73</v>
      </c>
      <c r="C61" s="43">
        <v>203</v>
      </c>
      <c r="D61" s="71">
        <v>0.01725896956299949</v>
      </c>
      <c r="E61" s="43">
        <v>355</v>
      </c>
      <c r="F61" s="71">
        <v>0.026599730256256556</v>
      </c>
      <c r="G61" s="34">
        <v>-0.428169014084507</v>
      </c>
      <c r="H61" s="44">
        <v>-6</v>
      </c>
      <c r="I61" s="43">
        <v>134</v>
      </c>
      <c r="J61" s="35">
        <v>0.5149253731343284</v>
      </c>
      <c r="K61" s="22">
        <v>5</v>
      </c>
      <c r="L61" s="14"/>
      <c r="M61" s="14"/>
      <c r="N61" s="104">
        <v>13</v>
      </c>
      <c r="O61" s="81" t="s">
        <v>51</v>
      </c>
      <c r="P61" s="43">
        <v>2379</v>
      </c>
      <c r="Q61" s="71">
        <v>0.017522796576462444</v>
      </c>
      <c r="R61" s="43">
        <v>2284</v>
      </c>
      <c r="S61" s="71">
        <v>0.017067957972768985</v>
      </c>
      <c r="T61" s="78">
        <v>0.04159369527145351</v>
      </c>
      <c r="U61" s="22">
        <v>0</v>
      </c>
    </row>
    <row r="62" spans="1:21" ht="15">
      <c r="A62" s="104">
        <v>14</v>
      </c>
      <c r="B62" s="81" t="s">
        <v>86</v>
      </c>
      <c r="C62" s="43">
        <v>183</v>
      </c>
      <c r="D62" s="71">
        <v>0.015558578473048802</v>
      </c>
      <c r="E62" s="43">
        <v>176</v>
      </c>
      <c r="F62" s="71">
        <v>0.013187471901693391</v>
      </c>
      <c r="G62" s="34">
        <v>0.03977272727272729</v>
      </c>
      <c r="H62" s="44">
        <v>7</v>
      </c>
      <c r="I62" s="43">
        <v>133</v>
      </c>
      <c r="J62" s="35">
        <v>0.37593984962406024</v>
      </c>
      <c r="K62" s="22">
        <v>5</v>
      </c>
      <c r="L62" s="14"/>
      <c r="M62" s="14"/>
      <c r="N62" s="104">
        <v>14</v>
      </c>
      <c r="O62" s="81" t="s">
        <v>82</v>
      </c>
      <c r="P62" s="43">
        <v>2249</v>
      </c>
      <c r="Q62" s="71">
        <v>0.01656526670889619</v>
      </c>
      <c r="R62" s="43">
        <v>2181</v>
      </c>
      <c r="S62" s="71">
        <v>0.016298255840021522</v>
      </c>
      <c r="T62" s="78">
        <v>0.031178358551123386</v>
      </c>
      <c r="U62" s="22">
        <v>2</v>
      </c>
    </row>
    <row r="63" spans="1:21" ht="15">
      <c r="A63" s="103">
        <v>15</v>
      </c>
      <c r="B63" s="82" t="s">
        <v>51</v>
      </c>
      <c r="C63" s="45">
        <v>181</v>
      </c>
      <c r="D63" s="76">
        <v>0.015388539364053733</v>
      </c>
      <c r="E63" s="45">
        <v>198</v>
      </c>
      <c r="F63" s="76">
        <v>0.014835905889405065</v>
      </c>
      <c r="G63" s="36">
        <v>-0.08585858585858586</v>
      </c>
      <c r="H63" s="46">
        <v>0</v>
      </c>
      <c r="I63" s="45">
        <v>201</v>
      </c>
      <c r="J63" s="37">
        <v>-0.09950248756218905</v>
      </c>
      <c r="K63" s="24">
        <v>-5</v>
      </c>
      <c r="L63" s="14"/>
      <c r="M63" s="14"/>
      <c r="N63" s="103">
        <v>15</v>
      </c>
      <c r="O63" s="82" t="s">
        <v>44</v>
      </c>
      <c r="P63" s="45">
        <v>2200</v>
      </c>
      <c r="Q63" s="76">
        <v>0.01620435160496737</v>
      </c>
      <c r="R63" s="45">
        <v>2767</v>
      </c>
      <c r="S63" s="76">
        <v>0.020677337876817768</v>
      </c>
      <c r="T63" s="79">
        <v>-0.20491507047343693</v>
      </c>
      <c r="U63" s="24">
        <v>-4</v>
      </c>
    </row>
    <row r="64" spans="1:21" ht="15">
      <c r="A64" s="38">
        <v>16</v>
      </c>
      <c r="B64" s="80" t="s">
        <v>114</v>
      </c>
      <c r="C64" s="41">
        <v>174</v>
      </c>
      <c r="D64" s="74">
        <v>0.01479340248257099</v>
      </c>
      <c r="E64" s="41">
        <v>134</v>
      </c>
      <c r="F64" s="74">
        <v>0.01004046156151656</v>
      </c>
      <c r="G64" s="32">
        <v>0.29850746268656714</v>
      </c>
      <c r="H64" s="42">
        <v>15</v>
      </c>
      <c r="I64" s="41">
        <v>184</v>
      </c>
      <c r="J64" s="33">
        <v>-0.05434782608695654</v>
      </c>
      <c r="K64" s="20">
        <v>-4</v>
      </c>
      <c r="L64" s="14"/>
      <c r="M64" s="14"/>
      <c r="N64" s="38">
        <v>16</v>
      </c>
      <c r="O64" s="80" t="s">
        <v>72</v>
      </c>
      <c r="P64" s="41">
        <v>2062</v>
      </c>
      <c r="Q64" s="74">
        <v>0.015187896822473963</v>
      </c>
      <c r="R64" s="41">
        <v>2155</v>
      </c>
      <c r="S64" s="74">
        <v>0.01610396209777459</v>
      </c>
      <c r="T64" s="77">
        <v>-0.0431554524361949</v>
      </c>
      <c r="U64" s="20">
        <v>2</v>
      </c>
    </row>
    <row r="65" spans="1:21" ht="15">
      <c r="A65" s="104">
        <v>17</v>
      </c>
      <c r="B65" s="81" t="s">
        <v>128</v>
      </c>
      <c r="C65" s="43">
        <v>166</v>
      </c>
      <c r="D65" s="71">
        <v>0.014113246046590715</v>
      </c>
      <c r="E65" s="43">
        <v>132</v>
      </c>
      <c r="F65" s="71">
        <v>0.009890603926270043</v>
      </c>
      <c r="G65" s="34">
        <v>0.25757575757575757</v>
      </c>
      <c r="H65" s="44">
        <v>15</v>
      </c>
      <c r="I65" s="43">
        <v>130</v>
      </c>
      <c r="J65" s="35">
        <v>0.2769230769230768</v>
      </c>
      <c r="K65" s="22">
        <v>3</v>
      </c>
      <c r="L65" s="14"/>
      <c r="M65" s="14"/>
      <c r="N65" s="104">
        <v>17</v>
      </c>
      <c r="O65" s="81" t="s">
        <v>83</v>
      </c>
      <c r="P65" s="43">
        <v>2030</v>
      </c>
      <c r="Q65" s="71">
        <v>0.014952197162765347</v>
      </c>
      <c r="R65" s="43">
        <v>2048</v>
      </c>
      <c r="S65" s="71">
        <v>0.01530436862006606</v>
      </c>
      <c r="T65" s="78">
        <v>-0.0087890625</v>
      </c>
      <c r="U65" s="22">
        <v>2</v>
      </c>
    </row>
    <row r="66" spans="1:21" ht="15">
      <c r="A66" s="104">
        <v>18</v>
      </c>
      <c r="B66" s="81" t="s">
        <v>47</v>
      </c>
      <c r="C66" s="43">
        <v>161</v>
      </c>
      <c r="D66" s="71">
        <v>0.013688148274103043</v>
      </c>
      <c r="E66" s="43">
        <v>204</v>
      </c>
      <c r="F66" s="71">
        <v>0.015285478795144613</v>
      </c>
      <c r="G66" s="34">
        <v>-0.21078431372549022</v>
      </c>
      <c r="H66" s="44">
        <v>-4</v>
      </c>
      <c r="I66" s="43">
        <v>91</v>
      </c>
      <c r="J66" s="35">
        <v>0.7692307692307692</v>
      </c>
      <c r="K66" s="22">
        <v>14</v>
      </c>
      <c r="L66" s="14"/>
      <c r="M66" s="14"/>
      <c r="N66" s="104">
        <v>18</v>
      </c>
      <c r="O66" s="81" t="s">
        <v>57</v>
      </c>
      <c r="P66" s="43">
        <v>2021</v>
      </c>
      <c r="Q66" s="71">
        <v>0.014885906633472298</v>
      </c>
      <c r="R66" s="43">
        <v>2002</v>
      </c>
      <c r="S66" s="71">
        <v>0.014960618153013795</v>
      </c>
      <c r="T66" s="78">
        <v>0.009490509490509558</v>
      </c>
      <c r="U66" s="22">
        <v>2</v>
      </c>
    </row>
    <row r="67" spans="1:21" ht="15">
      <c r="A67" s="104">
        <v>19</v>
      </c>
      <c r="B67" s="81" t="s">
        <v>83</v>
      </c>
      <c r="C67" s="43">
        <v>156</v>
      </c>
      <c r="D67" s="71">
        <v>0.013263050501615371</v>
      </c>
      <c r="E67" s="43">
        <v>182</v>
      </c>
      <c r="F67" s="71">
        <v>0.01363704480743294</v>
      </c>
      <c r="G67" s="34">
        <v>-0.1428571428571429</v>
      </c>
      <c r="H67" s="44">
        <v>1</v>
      </c>
      <c r="I67" s="43">
        <v>86</v>
      </c>
      <c r="J67" s="35">
        <v>0.8139534883720929</v>
      </c>
      <c r="K67" s="22">
        <v>15</v>
      </c>
      <c r="N67" s="104">
        <v>19</v>
      </c>
      <c r="O67" s="81" t="s">
        <v>65</v>
      </c>
      <c r="P67" s="43">
        <v>1989</v>
      </c>
      <c r="Q67" s="71">
        <v>0.014650206973763681</v>
      </c>
      <c r="R67" s="43">
        <v>1676</v>
      </c>
      <c r="S67" s="71">
        <v>0.012524473538686872</v>
      </c>
      <c r="T67" s="78">
        <v>0.1867541766109786</v>
      </c>
      <c r="U67" s="22">
        <v>4</v>
      </c>
    </row>
    <row r="68" spans="1:21" ht="15">
      <c r="A68" s="103">
        <v>20</v>
      </c>
      <c r="B68" s="82" t="s">
        <v>48</v>
      </c>
      <c r="C68" s="45">
        <v>153</v>
      </c>
      <c r="D68" s="76">
        <v>0.013007991838122769</v>
      </c>
      <c r="E68" s="45">
        <v>262</v>
      </c>
      <c r="F68" s="76">
        <v>0.01963135021729357</v>
      </c>
      <c r="G68" s="36">
        <v>-0.416030534351145</v>
      </c>
      <c r="H68" s="46">
        <v>-9</v>
      </c>
      <c r="I68" s="45">
        <v>75</v>
      </c>
      <c r="J68" s="37">
        <v>1.04</v>
      </c>
      <c r="K68" s="24">
        <v>24</v>
      </c>
      <c r="N68" s="103">
        <v>20</v>
      </c>
      <c r="O68" s="82" t="s">
        <v>63</v>
      </c>
      <c r="P68" s="45">
        <v>1802</v>
      </c>
      <c r="Q68" s="76">
        <v>0.013272837087341454</v>
      </c>
      <c r="R68" s="45">
        <v>2613</v>
      </c>
      <c r="S68" s="76">
        <v>0.019526521095816707</v>
      </c>
      <c r="T68" s="79">
        <v>-0.31037122081898205</v>
      </c>
      <c r="U68" s="24">
        <v>-8</v>
      </c>
    </row>
    <row r="69" spans="1:21" ht="15">
      <c r="A69" s="164" t="s">
        <v>53</v>
      </c>
      <c r="B69" s="165"/>
      <c r="C69" s="49">
        <f>SUM(C49:C68)</f>
        <v>5920</v>
      </c>
      <c r="D69" s="6">
        <f>C69/C71</f>
        <v>0.5033157626254039</v>
      </c>
      <c r="E69" s="49">
        <f>SUM(E49:E68)</f>
        <v>6242</v>
      </c>
      <c r="F69" s="6">
        <f>E69/E71</f>
        <v>0.46770567960437587</v>
      </c>
      <c r="G69" s="25">
        <f>C69/E69-1</f>
        <v>-0.051586030118551784</v>
      </c>
      <c r="H69" s="25"/>
      <c r="I69" s="49">
        <f>SUM(I49:I68)</f>
        <v>4550</v>
      </c>
      <c r="J69" s="26">
        <f>C69/I69-1</f>
        <v>0.30109890109890114</v>
      </c>
      <c r="K69" s="27"/>
      <c r="N69" s="164" t="s">
        <v>53</v>
      </c>
      <c r="O69" s="165"/>
      <c r="P69" s="3">
        <f>SUM(P49:P68)</f>
        <v>60635</v>
      </c>
      <c r="Q69" s="6">
        <f>P69/P71</f>
        <v>0.4466140270759984</v>
      </c>
      <c r="R69" s="3">
        <f>SUM(R49:R68)</f>
        <v>61236</v>
      </c>
      <c r="S69" s="6">
        <f>R69/R71</f>
        <v>0.4576066000089674</v>
      </c>
      <c r="T69" s="25">
        <f>P69/R69-1</f>
        <v>-0.009814488209549888</v>
      </c>
      <c r="U69" s="50"/>
    </row>
    <row r="70" spans="1:21" ht="15">
      <c r="A70" s="164" t="s">
        <v>12</v>
      </c>
      <c r="B70" s="165"/>
      <c r="C70" s="49">
        <f>C71-SUM(C49:C68)</f>
        <v>5842</v>
      </c>
      <c r="D70" s="6">
        <f>C70/C71</f>
        <v>0.49668423737459616</v>
      </c>
      <c r="E70" s="49">
        <f>E71-SUM(E49:E68)</f>
        <v>7104</v>
      </c>
      <c r="F70" s="6">
        <f>E70/E71</f>
        <v>0.5322943203956242</v>
      </c>
      <c r="G70" s="25">
        <f>C70/E70-1</f>
        <v>-0.17764639639639634</v>
      </c>
      <c r="H70" s="25"/>
      <c r="I70" s="49">
        <f>I71-SUM(I49:I68)</f>
        <v>5385</v>
      </c>
      <c r="J70" s="26">
        <f>C70/I70-1</f>
        <v>0.08486536675951717</v>
      </c>
      <c r="K70" s="27"/>
      <c r="N70" s="164" t="s">
        <v>12</v>
      </c>
      <c r="O70" s="165"/>
      <c r="P70" s="3">
        <f>P71-SUM(P49:P68)</f>
        <v>75131</v>
      </c>
      <c r="Q70" s="6">
        <f>P70/P71</f>
        <v>0.5533859729240016</v>
      </c>
      <c r="R70" s="3">
        <f>R71-SUM(R49:R68)</f>
        <v>72582</v>
      </c>
      <c r="S70" s="6">
        <f>R70/R71</f>
        <v>0.5423933999910326</v>
      </c>
      <c r="T70" s="25">
        <f>P70/R70-1</f>
        <v>0.035118900002755415</v>
      </c>
      <c r="U70" s="51"/>
    </row>
    <row r="71" spans="1:21" ht="15">
      <c r="A71" s="158" t="s">
        <v>38</v>
      </c>
      <c r="B71" s="159"/>
      <c r="C71" s="47">
        <v>11762</v>
      </c>
      <c r="D71" s="28">
        <v>1</v>
      </c>
      <c r="E71" s="47">
        <v>13346</v>
      </c>
      <c r="F71" s="28">
        <v>1</v>
      </c>
      <c r="G71" s="29">
        <v>-0.11868724711524048</v>
      </c>
      <c r="H71" s="29"/>
      <c r="I71" s="47">
        <v>9935</v>
      </c>
      <c r="J71" s="105">
        <v>0.18389531957725214</v>
      </c>
      <c r="K71" s="30"/>
      <c r="N71" s="158" t="s">
        <v>38</v>
      </c>
      <c r="O71" s="159"/>
      <c r="P71" s="47">
        <v>135766</v>
      </c>
      <c r="Q71" s="28">
        <v>1</v>
      </c>
      <c r="R71" s="47">
        <v>133818</v>
      </c>
      <c r="S71" s="28">
        <v>1</v>
      </c>
      <c r="T71" s="52">
        <v>0.014557084996039471</v>
      </c>
      <c r="U71" s="30"/>
    </row>
    <row r="72" spans="1:14" ht="15">
      <c r="A72" t="s">
        <v>70</v>
      </c>
      <c r="N72" t="s">
        <v>70</v>
      </c>
    </row>
    <row r="73" spans="1:14" ht="15">
      <c r="A73" s="9" t="s">
        <v>71</v>
      </c>
      <c r="N73" s="9" t="s">
        <v>71</v>
      </c>
    </row>
  </sheetData>
  <sheetProtection/>
  <mergeCells count="82">
    <mergeCell ref="N39:U40"/>
    <mergeCell ref="N2:U3"/>
    <mergeCell ref="N70:O70"/>
    <mergeCell ref="N71:O71"/>
    <mergeCell ref="U45:U46"/>
    <mergeCell ref="N46:N48"/>
    <mergeCell ref="O46:O48"/>
    <mergeCell ref="T47:T48"/>
    <mergeCell ref="U47:U48"/>
    <mergeCell ref="N69:O69"/>
    <mergeCell ref="N41:U41"/>
    <mergeCell ref="N43:N45"/>
    <mergeCell ref="O43:O45"/>
    <mergeCell ref="P43:U43"/>
    <mergeCell ref="P44:U44"/>
    <mergeCell ref="P45:Q46"/>
    <mergeCell ref="R45:S46"/>
    <mergeCell ref="T45:T46"/>
    <mergeCell ref="O9:O11"/>
    <mergeCell ref="T10:T11"/>
    <mergeCell ref="U10:U11"/>
    <mergeCell ref="N32:O32"/>
    <mergeCell ref="N33:O33"/>
    <mergeCell ref="N34:O34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N9:N11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648" dxfId="146" operator="lessThan">
      <formula>0</formula>
    </cfRule>
  </conditionalFormatting>
  <conditionalFormatting sqref="K33">
    <cfRule type="cellIs" priority="650" dxfId="146" operator="lessThan">
      <formula>0</formula>
    </cfRule>
  </conditionalFormatting>
  <conditionalFormatting sqref="G32:H32 J32">
    <cfRule type="cellIs" priority="649" dxfId="146" operator="lessThan">
      <formula>0</formula>
    </cfRule>
  </conditionalFormatting>
  <conditionalFormatting sqref="G33:H33 J33">
    <cfRule type="cellIs" priority="651" dxfId="146" operator="lessThan">
      <formula>0</formula>
    </cfRule>
  </conditionalFormatting>
  <conditionalFormatting sqref="K69">
    <cfRule type="cellIs" priority="644" dxfId="146" operator="lessThan">
      <formula>0</formula>
    </cfRule>
  </conditionalFormatting>
  <conditionalFormatting sqref="K70">
    <cfRule type="cellIs" priority="646" dxfId="146" operator="lessThan">
      <formula>0</formula>
    </cfRule>
  </conditionalFormatting>
  <conditionalFormatting sqref="G69:H69 J69">
    <cfRule type="cellIs" priority="645" dxfId="146" operator="lessThan">
      <formula>0</formula>
    </cfRule>
  </conditionalFormatting>
  <conditionalFormatting sqref="G70:H70 J70">
    <cfRule type="cellIs" priority="647" dxfId="146" operator="lessThan">
      <formula>0</formula>
    </cfRule>
  </conditionalFormatting>
  <conditionalFormatting sqref="U33">
    <cfRule type="cellIs" priority="640" dxfId="146" operator="lessThan">
      <formula>0</formula>
    </cfRule>
  </conditionalFormatting>
  <conditionalFormatting sqref="T33">
    <cfRule type="cellIs" priority="639" dxfId="146" operator="lessThan">
      <formula>0</formula>
    </cfRule>
  </conditionalFormatting>
  <conditionalFormatting sqref="T32">
    <cfRule type="cellIs" priority="638" dxfId="146" operator="lessThan">
      <formula>0</formula>
    </cfRule>
  </conditionalFormatting>
  <conditionalFormatting sqref="U32">
    <cfRule type="cellIs" priority="641" dxfId="146" operator="lessThan">
      <formula>0</formula>
    </cfRule>
    <cfRule type="cellIs" priority="642" dxfId="147" operator="equal">
      <formula>0</formula>
    </cfRule>
    <cfRule type="cellIs" priority="643" dxfId="148" operator="greaterThan">
      <formula>0</formula>
    </cfRule>
  </conditionalFormatting>
  <conditionalFormatting sqref="T69">
    <cfRule type="cellIs" priority="632" dxfId="146" operator="lessThan">
      <formula>0</formula>
    </cfRule>
  </conditionalFormatting>
  <conditionalFormatting sqref="U70">
    <cfRule type="cellIs" priority="634" dxfId="146" operator="lessThan">
      <formula>0</formula>
    </cfRule>
  </conditionalFormatting>
  <conditionalFormatting sqref="U69">
    <cfRule type="cellIs" priority="635" dxfId="146" operator="lessThan">
      <formula>0</formula>
    </cfRule>
    <cfRule type="cellIs" priority="636" dxfId="147" operator="equal">
      <formula>0</formula>
    </cfRule>
    <cfRule type="cellIs" priority="637" dxfId="148" operator="greaterThan">
      <formula>0</formula>
    </cfRule>
  </conditionalFormatting>
  <conditionalFormatting sqref="T70">
    <cfRule type="cellIs" priority="633" dxfId="146" operator="lessThan">
      <formula>0</formula>
    </cfRule>
  </conditionalFormatting>
  <conditionalFormatting sqref="G12:G31 J12:J31">
    <cfRule type="cellIs" priority="32" dxfId="146" operator="lessThan">
      <formula>0</formula>
    </cfRule>
  </conditionalFormatting>
  <conditionalFormatting sqref="K12:K31">
    <cfRule type="cellIs" priority="29" dxfId="146" operator="lessThan">
      <formula>0</formula>
    </cfRule>
    <cfRule type="cellIs" priority="30" dxfId="147" operator="equal">
      <formula>0</formula>
    </cfRule>
    <cfRule type="cellIs" priority="31" dxfId="148" operator="greaterThan">
      <formula>0</formula>
    </cfRule>
  </conditionalFormatting>
  <conditionalFormatting sqref="H12:H31">
    <cfRule type="cellIs" priority="26" dxfId="146" operator="lessThan">
      <formula>0</formula>
    </cfRule>
    <cfRule type="cellIs" priority="27" dxfId="147" operator="equal">
      <formula>0</formula>
    </cfRule>
    <cfRule type="cellIs" priority="28" dxfId="148" operator="greaterThan">
      <formula>0</formula>
    </cfRule>
  </conditionalFormatting>
  <conditionalFormatting sqref="G34 J34">
    <cfRule type="cellIs" priority="25" dxfId="146" operator="lessThan">
      <formula>0</formula>
    </cfRule>
  </conditionalFormatting>
  <conditionalFormatting sqref="K34">
    <cfRule type="cellIs" priority="24" dxfId="146" operator="lessThan">
      <formula>0</formula>
    </cfRule>
  </conditionalFormatting>
  <conditionalFormatting sqref="H34">
    <cfRule type="cellIs" priority="23" dxfId="146" operator="lessThan">
      <formula>0</formula>
    </cfRule>
  </conditionalFormatting>
  <conditionalFormatting sqref="T12:T31">
    <cfRule type="cellIs" priority="22" dxfId="146" operator="lessThan">
      <formula>0</formula>
    </cfRule>
  </conditionalFormatting>
  <conditionalFormatting sqref="U12:U31">
    <cfRule type="cellIs" priority="19" dxfId="146" operator="lessThan">
      <formula>0</formula>
    </cfRule>
    <cfRule type="cellIs" priority="20" dxfId="147" operator="equal">
      <formula>0</formula>
    </cfRule>
    <cfRule type="cellIs" priority="21" dxfId="148" operator="greaterThan">
      <formula>0</formula>
    </cfRule>
  </conditionalFormatting>
  <conditionalFormatting sqref="T34">
    <cfRule type="cellIs" priority="18" dxfId="146" operator="lessThan">
      <formula>0</formula>
    </cfRule>
  </conditionalFormatting>
  <conditionalFormatting sqref="U34">
    <cfRule type="cellIs" priority="17" dxfId="146" operator="lessThan">
      <formula>0</formula>
    </cfRule>
  </conditionalFormatting>
  <conditionalFormatting sqref="G49:G68 J49:J68">
    <cfRule type="cellIs" priority="16" dxfId="146" operator="lessThan">
      <formula>0</formula>
    </cfRule>
  </conditionalFormatting>
  <conditionalFormatting sqref="K49:K68">
    <cfRule type="cellIs" priority="13" dxfId="146" operator="lessThan">
      <formula>0</formula>
    </cfRule>
    <cfRule type="cellIs" priority="14" dxfId="147" operator="equal">
      <formula>0</formula>
    </cfRule>
    <cfRule type="cellIs" priority="15" dxfId="148" operator="greaterThan">
      <formula>0</formula>
    </cfRule>
  </conditionalFormatting>
  <conditionalFormatting sqref="H49:H68">
    <cfRule type="cellIs" priority="10" dxfId="146" operator="lessThan">
      <formula>0</formula>
    </cfRule>
    <cfRule type="cellIs" priority="11" dxfId="147" operator="equal">
      <formula>0</formula>
    </cfRule>
    <cfRule type="cellIs" priority="12" dxfId="148" operator="greaterThan">
      <formula>0</formula>
    </cfRule>
  </conditionalFormatting>
  <conditionalFormatting sqref="G71 J71">
    <cfRule type="cellIs" priority="9" dxfId="146" operator="lessThan">
      <formula>0</formula>
    </cfRule>
  </conditionalFormatting>
  <conditionalFormatting sqref="K71">
    <cfRule type="cellIs" priority="8" dxfId="146" operator="lessThan">
      <formula>0</formula>
    </cfRule>
  </conditionalFormatting>
  <conditionalFormatting sqref="H71">
    <cfRule type="cellIs" priority="7" dxfId="146" operator="lessThan">
      <formula>0</formula>
    </cfRule>
  </conditionalFormatting>
  <conditionalFormatting sqref="T49:T68">
    <cfRule type="cellIs" priority="6" dxfId="146" operator="lessThan">
      <formula>0</formula>
    </cfRule>
  </conditionalFormatting>
  <conditionalFormatting sqref="U49:U68">
    <cfRule type="cellIs" priority="3" dxfId="146" operator="lessThan">
      <formula>0</formula>
    </cfRule>
    <cfRule type="cellIs" priority="4" dxfId="147" operator="equal">
      <formula>0</formula>
    </cfRule>
    <cfRule type="cellIs" priority="5" dxfId="148" operator="greaterThan">
      <formula>0</formula>
    </cfRule>
  </conditionalFormatting>
  <conditionalFormatting sqref="T71">
    <cfRule type="cellIs" priority="2" dxfId="146" operator="lessThan">
      <formula>0</formula>
    </cfRule>
  </conditionalFormatting>
  <conditionalFormatting sqref="U71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GridLines="0" zoomScalePageLayoutView="0" workbookViewId="0" topLeftCell="A1">
      <selection activeCell="A2" sqref="A2:N29"/>
    </sheetView>
  </sheetViews>
  <sheetFormatPr defaultColWidth="9.140625" defaultRowHeight="15"/>
  <cols>
    <col min="1" max="1" width="8.140625" style="0" customWidth="1"/>
    <col min="2" max="2" width="20.28125" style="0" customWidth="1"/>
    <col min="3" max="8" width="8.8515625" style="0" customWidth="1"/>
    <col min="9" max="9" width="9.421875" style="0" customWidth="1"/>
    <col min="10" max="11" width="11.28125" style="0" customWidth="1"/>
    <col min="12" max="13" width="8.8515625" style="0" customWidth="1"/>
    <col min="14" max="14" width="10.7109375" style="0" customWidth="1"/>
    <col min="15" max="15" width="22.57421875" style="0" customWidth="1"/>
    <col min="16" max="21" width="11.00390625" style="0" customWidth="1"/>
  </cols>
  <sheetData>
    <row r="1" spans="1:14" ht="15">
      <c r="A1" t="s">
        <v>3</v>
      </c>
      <c r="C1" s="112"/>
      <c r="N1" s="113">
        <v>43439</v>
      </c>
    </row>
    <row r="2" spans="1:14" ht="14.25" customHeight="1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4.25" customHeight="1">
      <c r="A3" s="128" t="s">
        <v>15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1" t="s">
        <v>0</v>
      </c>
      <c r="B5" s="162" t="s">
        <v>1</v>
      </c>
      <c r="C5" s="148" t="s">
        <v>133</v>
      </c>
      <c r="D5" s="149"/>
      <c r="E5" s="149"/>
      <c r="F5" s="149"/>
      <c r="G5" s="150"/>
      <c r="H5" s="149" t="s">
        <v>117</v>
      </c>
      <c r="I5" s="149"/>
      <c r="J5" s="148" t="s">
        <v>135</v>
      </c>
      <c r="K5" s="149"/>
      <c r="L5" s="149"/>
      <c r="M5" s="149"/>
      <c r="N5" s="150"/>
    </row>
    <row r="6" spans="1:14" ht="14.25" customHeight="1">
      <c r="A6" s="152"/>
      <c r="B6" s="163"/>
      <c r="C6" s="129" t="s">
        <v>134</v>
      </c>
      <c r="D6" s="130"/>
      <c r="E6" s="130"/>
      <c r="F6" s="130"/>
      <c r="G6" s="131"/>
      <c r="H6" s="130" t="s">
        <v>118</v>
      </c>
      <c r="I6" s="130"/>
      <c r="J6" s="129" t="s">
        <v>136</v>
      </c>
      <c r="K6" s="130"/>
      <c r="L6" s="130"/>
      <c r="M6" s="130"/>
      <c r="N6" s="131"/>
    </row>
    <row r="7" spans="1:14" ht="14.25" customHeight="1">
      <c r="A7" s="152"/>
      <c r="B7" s="152"/>
      <c r="C7" s="132">
        <v>2018</v>
      </c>
      <c r="D7" s="133"/>
      <c r="E7" s="136">
        <v>2017</v>
      </c>
      <c r="F7" s="136"/>
      <c r="G7" s="146" t="s">
        <v>5</v>
      </c>
      <c r="H7" s="166">
        <v>2018</v>
      </c>
      <c r="I7" s="132" t="s">
        <v>155</v>
      </c>
      <c r="J7" s="132">
        <v>2018</v>
      </c>
      <c r="K7" s="133"/>
      <c r="L7" s="136">
        <v>2017</v>
      </c>
      <c r="M7" s="133"/>
      <c r="N7" s="161" t="s">
        <v>5</v>
      </c>
    </row>
    <row r="8" spans="1:14" ht="14.25" customHeight="1">
      <c r="A8" s="138" t="s">
        <v>6</v>
      </c>
      <c r="B8" s="138" t="s">
        <v>7</v>
      </c>
      <c r="C8" s="134"/>
      <c r="D8" s="135"/>
      <c r="E8" s="137"/>
      <c r="F8" s="137"/>
      <c r="G8" s="147"/>
      <c r="H8" s="167"/>
      <c r="I8" s="168"/>
      <c r="J8" s="134"/>
      <c r="K8" s="135"/>
      <c r="L8" s="137"/>
      <c r="M8" s="135"/>
      <c r="N8" s="161"/>
    </row>
    <row r="9" spans="1:14" ht="14.25" customHeight="1">
      <c r="A9" s="138"/>
      <c r="B9" s="138"/>
      <c r="C9" s="123" t="s">
        <v>8</v>
      </c>
      <c r="D9" s="122" t="s">
        <v>2</v>
      </c>
      <c r="E9" s="119" t="s">
        <v>8</v>
      </c>
      <c r="F9" s="94" t="s">
        <v>2</v>
      </c>
      <c r="G9" s="140" t="s">
        <v>9</v>
      </c>
      <c r="H9" s="95" t="s">
        <v>8</v>
      </c>
      <c r="I9" s="144" t="s">
        <v>138</v>
      </c>
      <c r="J9" s="123" t="s">
        <v>8</v>
      </c>
      <c r="K9" s="93" t="s">
        <v>2</v>
      </c>
      <c r="L9" s="119" t="s">
        <v>8</v>
      </c>
      <c r="M9" s="93" t="s">
        <v>2</v>
      </c>
      <c r="N9" s="142" t="s">
        <v>9</v>
      </c>
    </row>
    <row r="10" spans="1:14" ht="14.25" customHeight="1">
      <c r="A10" s="139"/>
      <c r="B10" s="139"/>
      <c r="C10" s="121" t="s">
        <v>10</v>
      </c>
      <c r="D10" s="120" t="s">
        <v>11</v>
      </c>
      <c r="E10" s="92" t="s">
        <v>10</v>
      </c>
      <c r="F10" s="98" t="s">
        <v>11</v>
      </c>
      <c r="G10" s="141"/>
      <c r="H10" s="96" t="s">
        <v>10</v>
      </c>
      <c r="I10" s="145"/>
      <c r="J10" s="121" t="s">
        <v>10</v>
      </c>
      <c r="K10" s="120" t="s">
        <v>11</v>
      </c>
      <c r="L10" s="92" t="s">
        <v>10</v>
      </c>
      <c r="M10" s="120" t="s">
        <v>11</v>
      </c>
      <c r="N10" s="143"/>
    </row>
    <row r="11" spans="1:14" ht="14.25" customHeight="1">
      <c r="A11" s="73">
        <v>1</v>
      </c>
      <c r="B11" s="83" t="s">
        <v>26</v>
      </c>
      <c r="C11" s="41">
        <v>1013</v>
      </c>
      <c r="D11" s="86">
        <v>0.1547746371275783</v>
      </c>
      <c r="E11" s="41">
        <v>732</v>
      </c>
      <c r="F11" s="89">
        <v>0.13908417252517574</v>
      </c>
      <c r="G11" s="77">
        <v>0.38387978142076506</v>
      </c>
      <c r="H11" s="106">
        <v>997</v>
      </c>
      <c r="I11" s="74">
        <v>0.016048144433299827</v>
      </c>
      <c r="J11" s="41">
        <v>9910</v>
      </c>
      <c r="K11" s="86">
        <v>0.16031966868346975</v>
      </c>
      <c r="L11" s="41">
        <v>7685</v>
      </c>
      <c r="M11" s="89">
        <v>0.1403191644756062</v>
      </c>
      <c r="N11" s="77">
        <v>0.28952504879635654</v>
      </c>
    </row>
    <row r="12" spans="1:14" ht="14.25" customHeight="1">
      <c r="A12" s="72">
        <v>2</v>
      </c>
      <c r="B12" s="84" t="s">
        <v>28</v>
      </c>
      <c r="C12" s="43">
        <v>920</v>
      </c>
      <c r="D12" s="87">
        <v>0.14056531703590527</v>
      </c>
      <c r="E12" s="43">
        <v>848</v>
      </c>
      <c r="F12" s="90">
        <v>0.16112483374501235</v>
      </c>
      <c r="G12" s="78">
        <v>0.08490566037735858</v>
      </c>
      <c r="H12" s="107">
        <v>925</v>
      </c>
      <c r="I12" s="71">
        <v>-0.00540540540540535</v>
      </c>
      <c r="J12" s="43">
        <v>9626</v>
      </c>
      <c r="K12" s="87">
        <v>0.15572524023683956</v>
      </c>
      <c r="L12" s="43">
        <v>10290</v>
      </c>
      <c r="M12" s="90">
        <v>0.18788343558282208</v>
      </c>
      <c r="N12" s="78">
        <v>-0.06452866861030127</v>
      </c>
    </row>
    <row r="13" spans="1:14" ht="14.25" customHeight="1">
      <c r="A13" s="72">
        <v>3</v>
      </c>
      <c r="B13" s="84" t="s">
        <v>23</v>
      </c>
      <c r="C13" s="43">
        <v>880</v>
      </c>
      <c r="D13" s="87">
        <v>0.13445378151260504</v>
      </c>
      <c r="E13" s="43">
        <v>731</v>
      </c>
      <c r="F13" s="90">
        <v>0.13889416682500474</v>
      </c>
      <c r="G13" s="78">
        <v>0.20383036935704513</v>
      </c>
      <c r="H13" s="107">
        <v>888</v>
      </c>
      <c r="I13" s="71">
        <v>-0.009009009009009028</v>
      </c>
      <c r="J13" s="43">
        <v>7168</v>
      </c>
      <c r="K13" s="87">
        <v>0.11596078558255411</v>
      </c>
      <c r="L13" s="43">
        <v>5725</v>
      </c>
      <c r="M13" s="90">
        <v>0.10453184341221151</v>
      </c>
      <c r="N13" s="78">
        <v>0.25205240174672494</v>
      </c>
    </row>
    <row r="14" spans="1:14" ht="14.25" customHeight="1">
      <c r="A14" s="72">
        <v>4</v>
      </c>
      <c r="B14" s="84" t="s">
        <v>20</v>
      </c>
      <c r="C14" s="43">
        <v>612</v>
      </c>
      <c r="D14" s="87">
        <v>0.09350649350649351</v>
      </c>
      <c r="E14" s="43">
        <v>439</v>
      </c>
      <c r="F14" s="90">
        <v>0.08341250237507125</v>
      </c>
      <c r="G14" s="78">
        <v>0.39407744874715256</v>
      </c>
      <c r="H14" s="107">
        <v>734</v>
      </c>
      <c r="I14" s="71">
        <v>-0.16621253405994552</v>
      </c>
      <c r="J14" s="43">
        <v>5872</v>
      </c>
      <c r="K14" s="87">
        <v>0.09499466140356554</v>
      </c>
      <c r="L14" s="43">
        <v>4367</v>
      </c>
      <c r="M14" s="90">
        <v>0.07973634238971662</v>
      </c>
      <c r="N14" s="78">
        <v>0.3446301809022212</v>
      </c>
    </row>
    <row r="15" spans="1:14" ht="14.25" customHeight="1">
      <c r="A15" s="75">
        <v>5</v>
      </c>
      <c r="B15" s="85" t="s">
        <v>29</v>
      </c>
      <c r="C15" s="45">
        <v>514</v>
      </c>
      <c r="D15" s="88">
        <v>0.07853323147440794</v>
      </c>
      <c r="E15" s="45">
        <v>511</v>
      </c>
      <c r="F15" s="91">
        <v>0.09709291278738362</v>
      </c>
      <c r="G15" s="79">
        <v>0.005870841487279899</v>
      </c>
      <c r="H15" s="108">
        <v>530</v>
      </c>
      <c r="I15" s="76">
        <v>-0.030188679245283012</v>
      </c>
      <c r="J15" s="45">
        <v>5514</v>
      </c>
      <c r="K15" s="88">
        <v>0.089203093150419</v>
      </c>
      <c r="L15" s="45">
        <v>5534</v>
      </c>
      <c r="M15" s="91">
        <v>0.10104440549225825</v>
      </c>
      <c r="N15" s="79">
        <v>-0.003614022406938977</v>
      </c>
    </row>
    <row r="16" spans="1:14" ht="14.25" customHeight="1">
      <c r="A16" s="73">
        <v>6</v>
      </c>
      <c r="B16" s="83" t="s">
        <v>64</v>
      </c>
      <c r="C16" s="41">
        <v>545</v>
      </c>
      <c r="D16" s="86">
        <v>0.08326967150496563</v>
      </c>
      <c r="E16" s="41">
        <v>408</v>
      </c>
      <c r="F16" s="89">
        <v>0.07752232566977009</v>
      </c>
      <c r="G16" s="77">
        <v>0.3357843137254901</v>
      </c>
      <c r="H16" s="106">
        <v>391</v>
      </c>
      <c r="I16" s="74">
        <v>0.3938618925831201</v>
      </c>
      <c r="J16" s="41">
        <v>5055</v>
      </c>
      <c r="K16" s="86">
        <v>0.08177759083702721</v>
      </c>
      <c r="L16" s="41">
        <v>4788</v>
      </c>
      <c r="M16" s="89">
        <v>0.08742331288343558</v>
      </c>
      <c r="N16" s="77">
        <v>0.055764411027569016</v>
      </c>
    </row>
    <row r="17" spans="1:14" ht="14.25" customHeight="1">
      <c r="A17" s="72">
        <v>7</v>
      </c>
      <c r="B17" s="84" t="s">
        <v>34</v>
      </c>
      <c r="C17" s="43">
        <v>608</v>
      </c>
      <c r="D17" s="87">
        <v>0.09289533995416348</v>
      </c>
      <c r="E17" s="43">
        <v>385</v>
      </c>
      <c r="F17" s="90">
        <v>0.07315219456583698</v>
      </c>
      <c r="G17" s="78">
        <v>0.5792207792207793</v>
      </c>
      <c r="H17" s="107">
        <v>665</v>
      </c>
      <c r="I17" s="71">
        <v>-0.08571428571428574</v>
      </c>
      <c r="J17" s="43">
        <v>4794</v>
      </c>
      <c r="K17" s="87">
        <v>0.07755524638431423</v>
      </c>
      <c r="L17" s="43">
        <v>4006</v>
      </c>
      <c r="M17" s="90">
        <v>0.0731449021326322</v>
      </c>
      <c r="N17" s="78">
        <v>0.19670494258612092</v>
      </c>
    </row>
    <row r="18" spans="1:14" ht="14.25" customHeight="1">
      <c r="A18" s="72">
        <v>8</v>
      </c>
      <c r="B18" s="84" t="s">
        <v>30</v>
      </c>
      <c r="C18" s="43">
        <v>480</v>
      </c>
      <c r="D18" s="87">
        <v>0.07333842627960276</v>
      </c>
      <c r="E18" s="43">
        <v>401</v>
      </c>
      <c r="F18" s="90">
        <v>0.07619228576857305</v>
      </c>
      <c r="G18" s="78">
        <v>0.19700748129675816</v>
      </c>
      <c r="H18" s="107">
        <v>509</v>
      </c>
      <c r="I18" s="71">
        <v>-0.056974459724950854</v>
      </c>
      <c r="J18" s="43">
        <v>3885</v>
      </c>
      <c r="K18" s="87">
        <v>0.06284983984210697</v>
      </c>
      <c r="L18" s="43">
        <v>3495</v>
      </c>
      <c r="M18" s="90">
        <v>0.06381463628396143</v>
      </c>
      <c r="N18" s="78">
        <v>0.11158798283261806</v>
      </c>
    </row>
    <row r="19" spans="1:14" ht="14.25" customHeight="1">
      <c r="A19" s="72">
        <v>9</v>
      </c>
      <c r="B19" s="84" t="s">
        <v>22</v>
      </c>
      <c r="C19" s="43">
        <v>301</v>
      </c>
      <c r="D19" s="87">
        <v>0.045989304812834225</v>
      </c>
      <c r="E19" s="43">
        <v>268</v>
      </c>
      <c r="F19" s="90">
        <v>0.05092152764582938</v>
      </c>
      <c r="G19" s="78">
        <v>0.12313432835820892</v>
      </c>
      <c r="H19" s="107">
        <v>376</v>
      </c>
      <c r="I19" s="71">
        <v>-0.19946808510638303</v>
      </c>
      <c r="J19" s="43">
        <v>3304</v>
      </c>
      <c r="K19" s="87">
        <v>0.053450674604458535</v>
      </c>
      <c r="L19" s="43">
        <v>2676</v>
      </c>
      <c r="M19" s="90">
        <v>0.048860648553900085</v>
      </c>
      <c r="N19" s="78">
        <v>0.23467862481315405</v>
      </c>
    </row>
    <row r="20" spans="1:14" ht="14.25" customHeight="1">
      <c r="A20" s="75">
        <v>10</v>
      </c>
      <c r="B20" s="85" t="s">
        <v>31</v>
      </c>
      <c r="C20" s="45">
        <v>193</v>
      </c>
      <c r="D20" s="88">
        <v>0.029488158899923605</v>
      </c>
      <c r="E20" s="45">
        <v>166</v>
      </c>
      <c r="F20" s="91">
        <v>0.03154094622838685</v>
      </c>
      <c r="G20" s="79">
        <v>0.16265060240963858</v>
      </c>
      <c r="H20" s="108">
        <v>103</v>
      </c>
      <c r="I20" s="76">
        <v>0.8737864077669903</v>
      </c>
      <c r="J20" s="45">
        <v>1960</v>
      </c>
      <c r="K20" s="88">
        <v>0.03170802730772964</v>
      </c>
      <c r="L20" s="45">
        <v>2161</v>
      </c>
      <c r="M20" s="91">
        <v>0.03945734735612036</v>
      </c>
      <c r="N20" s="79">
        <v>-0.09301249421564095</v>
      </c>
    </row>
    <row r="21" spans="1:14" ht="14.25" customHeight="1">
      <c r="A21" s="73">
        <v>11</v>
      </c>
      <c r="B21" s="83" t="s">
        <v>21</v>
      </c>
      <c r="C21" s="41">
        <v>181</v>
      </c>
      <c r="D21" s="86">
        <v>0.027654698242933536</v>
      </c>
      <c r="E21" s="41">
        <v>119</v>
      </c>
      <c r="F21" s="89">
        <v>0.02261067832034961</v>
      </c>
      <c r="G21" s="77">
        <v>0.5210084033613445</v>
      </c>
      <c r="H21" s="106">
        <v>176</v>
      </c>
      <c r="I21" s="74">
        <v>0.02840909090909083</v>
      </c>
      <c r="J21" s="41">
        <v>1652</v>
      </c>
      <c r="K21" s="86">
        <v>0.026725337302229268</v>
      </c>
      <c r="L21" s="41">
        <v>1276</v>
      </c>
      <c r="M21" s="89">
        <v>0.02329827636576103</v>
      </c>
      <c r="N21" s="77">
        <v>0.2946708463949843</v>
      </c>
    </row>
    <row r="22" spans="1:14" ht="14.25" customHeight="1">
      <c r="A22" s="72">
        <v>12</v>
      </c>
      <c r="B22" s="84" t="s">
        <v>19</v>
      </c>
      <c r="C22" s="43">
        <v>24</v>
      </c>
      <c r="D22" s="87">
        <v>0.0036669213139801375</v>
      </c>
      <c r="E22" s="43">
        <v>107</v>
      </c>
      <c r="F22" s="90">
        <v>0.02033060991829755</v>
      </c>
      <c r="G22" s="78">
        <v>-0.7757009345794392</v>
      </c>
      <c r="H22" s="107">
        <v>89</v>
      </c>
      <c r="I22" s="71">
        <v>-0.7303370786516854</v>
      </c>
      <c r="J22" s="43">
        <v>842</v>
      </c>
      <c r="K22" s="87">
        <v>0.013621509690361407</v>
      </c>
      <c r="L22" s="43">
        <v>976</v>
      </c>
      <c r="M22" s="90">
        <v>0.01782062518258837</v>
      </c>
      <c r="N22" s="78">
        <v>-0.13729508196721307</v>
      </c>
    </row>
    <row r="23" spans="1:14" ht="14.25" customHeight="1">
      <c r="A23" s="72">
        <v>13</v>
      </c>
      <c r="B23" s="84" t="s">
        <v>87</v>
      </c>
      <c r="C23" s="43">
        <v>66</v>
      </c>
      <c r="D23" s="87">
        <v>0.010084033613445379</v>
      </c>
      <c r="E23" s="43">
        <v>26</v>
      </c>
      <c r="F23" s="90">
        <v>0.004940148204446134</v>
      </c>
      <c r="G23" s="78">
        <v>1.5384615384615383</v>
      </c>
      <c r="H23" s="107">
        <v>80</v>
      </c>
      <c r="I23" s="71">
        <v>-0.17500000000000004</v>
      </c>
      <c r="J23" s="43">
        <v>494</v>
      </c>
      <c r="K23" s="87">
        <v>0.007991717086744104</v>
      </c>
      <c r="L23" s="43">
        <v>222</v>
      </c>
      <c r="M23" s="90">
        <v>0.004053461875547765</v>
      </c>
      <c r="N23" s="78">
        <v>1.2252252252252251</v>
      </c>
    </row>
    <row r="24" spans="1:14" ht="14.25" customHeight="1">
      <c r="A24" s="72">
        <v>14</v>
      </c>
      <c r="B24" s="84" t="s">
        <v>27</v>
      </c>
      <c r="C24" s="43">
        <v>38</v>
      </c>
      <c r="D24" s="87">
        <v>0.005805958747135217</v>
      </c>
      <c r="E24" s="43">
        <v>48</v>
      </c>
      <c r="F24" s="90">
        <v>0.009120273608208246</v>
      </c>
      <c r="G24" s="78">
        <v>-0.20833333333333337</v>
      </c>
      <c r="H24" s="107">
        <v>47</v>
      </c>
      <c r="I24" s="71">
        <v>-0.19148936170212771</v>
      </c>
      <c r="J24" s="43">
        <v>469</v>
      </c>
      <c r="K24" s="87">
        <v>0.0075872779629210215</v>
      </c>
      <c r="L24" s="43">
        <v>519</v>
      </c>
      <c r="M24" s="90">
        <v>0.009476336546888694</v>
      </c>
      <c r="N24" s="78">
        <v>-0.09633911368015413</v>
      </c>
    </row>
    <row r="25" spans="1:14" ht="15">
      <c r="A25" s="75">
        <v>15</v>
      </c>
      <c r="B25" s="85" t="s">
        <v>89</v>
      </c>
      <c r="C25" s="45">
        <v>79</v>
      </c>
      <c r="D25" s="88">
        <v>0.012070282658517952</v>
      </c>
      <c r="E25" s="45">
        <v>15</v>
      </c>
      <c r="F25" s="91">
        <v>0.002850085502565077</v>
      </c>
      <c r="G25" s="79">
        <v>4.266666666666667</v>
      </c>
      <c r="H25" s="108">
        <v>72</v>
      </c>
      <c r="I25" s="76">
        <v>0.09722222222222232</v>
      </c>
      <c r="J25" s="45">
        <v>399</v>
      </c>
      <c r="K25" s="88">
        <v>0.006454848416216391</v>
      </c>
      <c r="L25" s="45">
        <v>99</v>
      </c>
      <c r="M25" s="91">
        <v>0.0018076248904469764</v>
      </c>
      <c r="N25" s="79">
        <v>3.0303030303030303</v>
      </c>
    </row>
    <row r="26" spans="1:14" ht="15">
      <c r="A26" s="164" t="s">
        <v>60</v>
      </c>
      <c r="B26" s="165"/>
      <c r="C26" s="49">
        <f>SUM(C11:C25)</f>
        <v>6454</v>
      </c>
      <c r="D26" s="4">
        <f>C26/C28</f>
        <v>0.986096256684492</v>
      </c>
      <c r="E26" s="49">
        <f>SUM(E11:E25)</f>
        <v>5204</v>
      </c>
      <c r="F26" s="4">
        <f>E26/E28</f>
        <v>0.9887896636899107</v>
      </c>
      <c r="G26" s="7">
        <f>C26/E26-1</f>
        <v>0.24019984627209845</v>
      </c>
      <c r="H26" s="49">
        <f>SUM(H11:H25)</f>
        <v>6582</v>
      </c>
      <c r="I26" s="4">
        <f>C26/H26-1</f>
        <v>-0.019446976602856325</v>
      </c>
      <c r="J26" s="49">
        <f>SUM(J11:J25)</f>
        <v>60944</v>
      </c>
      <c r="K26" s="4">
        <f>J26/J28</f>
        <v>0.9859255184909568</v>
      </c>
      <c r="L26" s="49">
        <f>SUM(L11:L25)</f>
        <v>53819</v>
      </c>
      <c r="M26" s="4">
        <f>L26/L28</f>
        <v>0.9826723634238972</v>
      </c>
      <c r="N26" s="7">
        <f>J26/L26-1</f>
        <v>0.13238819004440816</v>
      </c>
    </row>
    <row r="27" spans="1:14" ht="15">
      <c r="A27" s="164" t="s">
        <v>12</v>
      </c>
      <c r="B27" s="165"/>
      <c r="C27" s="3">
        <f>C28-SUM(C11:C25)</f>
        <v>91</v>
      </c>
      <c r="D27" s="4">
        <f>C27/C28</f>
        <v>0.013903743315508022</v>
      </c>
      <c r="E27" s="3">
        <f>E28-SUM(E11:E25)</f>
        <v>59</v>
      </c>
      <c r="F27" s="6">
        <f>E27/E28</f>
        <v>0.011210336310089303</v>
      </c>
      <c r="G27" s="7">
        <f>C27/E27-1</f>
        <v>0.5423728813559323</v>
      </c>
      <c r="H27" s="3">
        <f>H28-SUM(H11:H25)</f>
        <v>63</v>
      </c>
      <c r="I27" s="8">
        <f>C27/H27-1</f>
        <v>0.4444444444444444</v>
      </c>
      <c r="J27" s="3">
        <f>J28-SUM(J11:J25)</f>
        <v>870</v>
      </c>
      <c r="K27" s="4">
        <f>J27/J28</f>
        <v>0.014074481509043259</v>
      </c>
      <c r="L27" s="3">
        <f>L28-SUM(L11:L25)</f>
        <v>949</v>
      </c>
      <c r="M27" s="4">
        <f>L27/L28</f>
        <v>0.017327636576102833</v>
      </c>
      <c r="N27" s="7">
        <f>J27/L27-1</f>
        <v>-0.08324552160168597</v>
      </c>
    </row>
    <row r="28" spans="1:14" ht="15">
      <c r="A28" s="158" t="s">
        <v>13</v>
      </c>
      <c r="B28" s="159"/>
      <c r="C28" s="109">
        <v>6545</v>
      </c>
      <c r="D28" s="99">
        <v>1</v>
      </c>
      <c r="E28" s="109">
        <v>5263</v>
      </c>
      <c r="F28" s="100">
        <v>1</v>
      </c>
      <c r="G28" s="101">
        <v>0.24358730761922853</v>
      </c>
      <c r="H28" s="110">
        <v>6645</v>
      </c>
      <c r="I28" s="102">
        <v>-0.015048908954100826</v>
      </c>
      <c r="J28" s="109">
        <v>61814</v>
      </c>
      <c r="K28" s="99">
        <v>1</v>
      </c>
      <c r="L28" s="109">
        <v>54768</v>
      </c>
      <c r="M28" s="100">
        <v>0.9999999999999998</v>
      </c>
      <c r="N28" s="101">
        <v>0.12865176745544837</v>
      </c>
    </row>
    <row r="29" spans="1:2" ht="15">
      <c r="A29" t="s">
        <v>70</v>
      </c>
      <c r="B29" s="31"/>
    </row>
    <row r="30" ht="15">
      <c r="A30" s="9" t="s">
        <v>71</v>
      </c>
    </row>
    <row r="31" ht="15">
      <c r="A31" s="39"/>
    </row>
    <row r="32" spans="1:21" ht="15">
      <c r="A32" s="127" t="s">
        <v>158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N32" s="127" t="s">
        <v>99</v>
      </c>
      <c r="O32" s="127"/>
      <c r="P32" s="127"/>
      <c r="Q32" s="127"/>
      <c r="R32" s="127"/>
      <c r="S32" s="127"/>
      <c r="T32" s="127"/>
      <c r="U32" s="127"/>
    </row>
    <row r="33" spans="1:21" ht="15">
      <c r="A33" s="128" t="s">
        <v>159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N33" s="128" t="s">
        <v>100</v>
      </c>
      <c r="O33" s="128"/>
      <c r="P33" s="128"/>
      <c r="Q33" s="128"/>
      <c r="R33" s="128"/>
      <c r="S33" s="128"/>
      <c r="T33" s="128"/>
      <c r="U33" s="128"/>
    </row>
    <row r="34" spans="1:21" ht="25.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97" t="s">
        <v>4</v>
      </c>
      <c r="N34" s="15"/>
      <c r="O34" s="15"/>
      <c r="P34" s="15"/>
      <c r="Q34" s="15"/>
      <c r="R34" s="15"/>
      <c r="S34" s="15"/>
      <c r="T34" s="16"/>
      <c r="U34" s="97" t="s">
        <v>4</v>
      </c>
    </row>
    <row r="35" spans="1:21" ht="15">
      <c r="A35" s="151" t="s">
        <v>0</v>
      </c>
      <c r="B35" s="151" t="s">
        <v>52</v>
      </c>
      <c r="C35" s="148" t="s">
        <v>133</v>
      </c>
      <c r="D35" s="149"/>
      <c r="E35" s="149"/>
      <c r="F35" s="149"/>
      <c r="G35" s="149"/>
      <c r="H35" s="150"/>
      <c r="I35" s="148" t="s">
        <v>117</v>
      </c>
      <c r="J35" s="149"/>
      <c r="K35" s="150"/>
      <c r="N35" s="151" t="s">
        <v>0</v>
      </c>
      <c r="O35" s="151" t="s">
        <v>52</v>
      </c>
      <c r="P35" s="148" t="s">
        <v>135</v>
      </c>
      <c r="Q35" s="149"/>
      <c r="R35" s="149"/>
      <c r="S35" s="149"/>
      <c r="T35" s="149"/>
      <c r="U35" s="150"/>
    </row>
    <row r="36" spans="1:21" ht="15">
      <c r="A36" s="152"/>
      <c r="B36" s="152"/>
      <c r="C36" s="129" t="s">
        <v>134</v>
      </c>
      <c r="D36" s="130"/>
      <c r="E36" s="130"/>
      <c r="F36" s="130"/>
      <c r="G36" s="130"/>
      <c r="H36" s="131"/>
      <c r="I36" s="129" t="s">
        <v>118</v>
      </c>
      <c r="J36" s="130"/>
      <c r="K36" s="131"/>
      <c r="N36" s="152"/>
      <c r="O36" s="152"/>
      <c r="P36" s="129" t="s">
        <v>136</v>
      </c>
      <c r="Q36" s="130"/>
      <c r="R36" s="130"/>
      <c r="S36" s="130"/>
      <c r="T36" s="130"/>
      <c r="U36" s="131"/>
    </row>
    <row r="37" spans="1:21" ht="15" customHeight="1">
      <c r="A37" s="152"/>
      <c r="B37" s="152"/>
      <c r="C37" s="132">
        <v>2018</v>
      </c>
      <c r="D37" s="133"/>
      <c r="E37" s="136">
        <v>2017</v>
      </c>
      <c r="F37" s="133"/>
      <c r="G37" s="146" t="s">
        <v>5</v>
      </c>
      <c r="H37" s="155" t="s">
        <v>61</v>
      </c>
      <c r="I37" s="160">
        <v>2018</v>
      </c>
      <c r="J37" s="154" t="s">
        <v>155</v>
      </c>
      <c r="K37" s="155" t="s">
        <v>160</v>
      </c>
      <c r="N37" s="152"/>
      <c r="O37" s="152"/>
      <c r="P37" s="132">
        <v>2018</v>
      </c>
      <c r="Q37" s="133"/>
      <c r="R37" s="132">
        <v>2017</v>
      </c>
      <c r="S37" s="133"/>
      <c r="T37" s="146" t="s">
        <v>5</v>
      </c>
      <c r="U37" s="169" t="s">
        <v>68</v>
      </c>
    </row>
    <row r="38" spans="1:21" ht="15">
      <c r="A38" s="138" t="s">
        <v>6</v>
      </c>
      <c r="B38" s="138" t="s">
        <v>52</v>
      </c>
      <c r="C38" s="134"/>
      <c r="D38" s="135"/>
      <c r="E38" s="137"/>
      <c r="F38" s="135"/>
      <c r="G38" s="147"/>
      <c r="H38" s="154"/>
      <c r="I38" s="160"/>
      <c r="J38" s="154"/>
      <c r="K38" s="154"/>
      <c r="N38" s="138" t="s">
        <v>6</v>
      </c>
      <c r="O38" s="138" t="s">
        <v>52</v>
      </c>
      <c r="P38" s="134"/>
      <c r="Q38" s="135"/>
      <c r="R38" s="134"/>
      <c r="S38" s="135"/>
      <c r="T38" s="147"/>
      <c r="U38" s="170"/>
    </row>
    <row r="39" spans="1:21" ht="15" customHeight="1">
      <c r="A39" s="138"/>
      <c r="B39" s="138"/>
      <c r="C39" s="123" t="s">
        <v>8</v>
      </c>
      <c r="D39" s="17" t="s">
        <v>2</v>
      </c>
      <c r="E39" s="123" t="s">
        <v>8</v>
      </c>
      <c r="F39" s="17" t="s">
        <v>2</v>
      </c>
      <c r="G39" s="140" t="s">
        <v>9</v>
      </c>
      <c r="H39" s="140" t="s">
        <v>62</v>
      </c>
      <c r="I39" s="18" t="s">
        <v>8</v>
      </c>
      <c r="J39" s="156" t="s">
        <v>138</v>
      </c>
      <c r="K39" s="156" t="s">
        <v>152</v>
      </c>
      <c r="N39" s="138"/>
      <c r="O39" s="138"/>
      <c r="P39" s="123" t="s">
        <v>8</v>
      </c>
      <c r="Q39" s="17" t="s">
        <v>2</v>
      </c>
      <c r="R39" s="123" t="s">
        <v>8</v>
      </c>
      <c r="S39" s="17" t="s">
        <v>2</v>
      </c>
      <c r="T39" s="140" t="s">
        <v>9</v>
      </c>
      <c r="U39" s="171" t="s">
        <v>69</v>
      </c>
    </row>
    <row r="40" spans="1:21" ht="14.25" customHeight="1">
      <c r="A40" s="139"/>
      <c r="B40" s="139"/>
      <c r="C40" s="121" t="s">
        <v>10</v>
      </c>
      <c r="D40" s="98" t="s">
        <v>11</v>
      </c>
      <c r="E40" s="121" t="s">
        <v>10</v>
      </c>
      <c r="F40" s="98" t="s">
        <v>11</v>
      </c>
      <c r="G40" s="153"/>
      <c r="H40" s="153"/>
      <c r="I40" s="121" t="s">
        <v>10</v>
      </c>
      <c r="J40" s="157"/>
      <c r="K40" s="157"/>
      <c r="N40" s="139"/>
      <c r="O40" s="139"/>
      <c r="P40" s="121" t="s">
        <v>10</v>
      </c>
      <c r="Q40" s="98" t="s">
        <v>11</v>
      </c>
      <c r="R40" s="121" t="s">
        <v>10</v>
      </c>
      <c r="S40" s="98" t="s">
        <v>11</v>
      </c>
      <c r="T40" s="141"/>
      <c r="U40" s="172"/>
    </row>
    <row r="41" spans="1:21" ht="15">
      <c r="A41" s="73">
        <v>1</v>
      </c>
      <c r="B41" s="80" t="s">
        <v>101</v>
      </c>
      <c r="C41" s="41">
        <v>846</v>
      </c>
      <c r="D41" s="74">
        <v>0.12925897631779984</v>
      </c>
      <c r="E41" s="41">
        <v>591</v>
      </c>
      <c r="F41" s="74">
        <v>0.11229336880106403</v>
      </c>
      <c r="G41" s="32">
        <v>0.4314720812182742</v>
      </c>
      <c r="H41" s="42">
        <v>0</v>
      </c>
      <c r="I41" s="41">
        <v>850</v>
      </c>
      <c r="J41" s="33">
        <v>-0.004705882352941226</v>
      </c>
      <c r="K41" s="20">
        <v>0</v>
      </c>
      <c r="N41" s="73">
        <v>1</v>
      </c>
      <c r="O41" s="80" t="s">
        <v>101</v>
      </c>
      <c r="P41" s="41">
        <v>8201</v>
      </c>
      <c r="Q41" s="74">
        <v>0.13267221017892386</v>
      </c>
      <c r="R41" s="41">
        <v>6270</v>
      </c>
      <c r="S41" s="74">
        <v>0.1144829097283085</v>
      </c>
      <c r="T41" s="77">
        <v>0.30797448165869223</v>
      </c>
      <c r="U41" s="20">
        <v>1</v>
      </c>
    </row>
    <row r="42" spans="1:21" ht="15">
      <c r="A42" s="104">
        <v>2</v>
      </c>
      <c r="B42" s="81" t="s">
        <v>103</v>
      </c>
      <c r="C42" s="43">
        <v>545</v>
      </c>
      <c r="D42" s="71">
        <v>0.08326967150496563</v>
      </c>
      <c r="E42" s="43">
        <v>408</v>
      </c>
      <c r="F42" s="71">
        <v>0.07752232566977009</v>
      </c>
      <c r="G42" s="34">
        <v>0.3357843137254901</v>
      </c>
      <c r="H42" s="44">
        <v>1</v>
      </c>
      <c r="I42" s="43">
        <v>391</v>
      </c>
      <c r="J42" s="35">
        <v>0.3938618925831201</v>
      </c>
      <c r="K42" s="22">
        <v>2</v>
      </c>
      <c r="N42" s="104">
        <v>2</v>
      </c>
      <c r="O42" s="81" t="s">
        <v>102</v>
      </c>
      <c r="P42" s="43">
        <v>5531</v>
      </c>
      <c r="Q42" s="71">
        <v>0.0894781117546187</v>
      </c>
      <c r="R42" s="43">
        <v>6628</v>
      </c>
      <c r="S42" s="71">
        <v>0.12101957347356121</v>
      </c>
      <c r="T42" s="78">
        <v>-0.1655099577549789</v>
      </c>
      <c r="U42" s="22">
        <v>-1</v>
      </c>
    </row>
    <row r="43" spans="1:21" ht="15">
      <c r="A43" s="104">
        <v>3</v>
      </c>
      <c r="B43" s="81" t="s">
        <v>102</v>
      </c>
      <c r="C43" s="43">
        <v>499</v>
      </c>
      <c r="D43" s="71">
        <v>0.07624140565317036</v>
      </c>
      <c r="E43" s="43">
        <v>576</v>
      </c>
      <c r="F43" s="71">
        <v>0.10944328329849895</v>
      </c>
      <c r="G43" s="34">
        <v>-0.13368055555555558</v>
      </c>
      <c r="H43" s="44">
        <v>-1</v>
      </c>
      <c r="I43" s="43">
        <v>500</v>
      </c>
      <c r="J43" s="35">
        <v>-0.0020000000000000018</v>
      </c>
      <c r="K43" s="22">
        <v>-1</v>
      </c>
      <c r="N43" s="104">
        <v>3</v>
      </c>
      <c r="O43" s="81" t="s">
        <v>103</v>
      </c>
      <c r="P43" s="43">
        <v>5051</v>
      </c>
      <c r="Q43" s="71">
        <v>0.08171288057721551</v>
      </c>
      <c r="R43" s="43">
        <v>4788</v>
      </c>
      <c r="S43" s="71">
        <v>0.08742331288343558</v>
      </c>
      <c r="T43" s="78">
        <v>0.054928989139515494</v>
      </c>
      <c r="U43" s="22">
        <v>0</v>
      </c>
    </row>
    <row r="44" spans="1:21" ht="15">
      <c r="A44" s="104">
        <v>4</v>
      </c>
      <c r="B44" s="81" t="s">
        <v>104</v>
      </c>
      <c r="C44" s="43">
        <v>410</v>
      </c>
      <c r="D44" s="71">
        <v>0.06264323911382735</v>
      </c>
      <c r="E44" s="43">
        <v>270</v>
      </c>
      <c r="F44" s="71">
        <v>0.051301539046171386</v>
      </c>
      <c r="G44" s="34">
        <v>0.5185185185185186</v>
      </c>
      <c r="H44" s="44">
        <v>2</v>
      </c>
      <c r="I44" s="43">
        <v>483</v>
      </c>
      <c r="J44" s="35">
        <v>-0.15113871635610765</v>
      </c>
      <c r="K44" s="22">
        <v>-1</v>
      </c>
      <c r="N44" s="104">
        <v>4</v>
      </c>
      <c r="O44" s="81" t="s">
        <v>104</v>
      </c>
      <c r="P44" s="43">
        <v>3500</v>
      </c>
      <c r="Q44" s="71">
        <v>0.0566214773352315</v>
      </c>
      <c r="R44" s="43">
        <v>2919</v>
      </c>
      <c r="S44" s="71">
        <v>0.053297546012269936</v>
      </c>
      <c r="T44" s="78">
        <v>0.19904076738609122</v>
      </c>
      <c r="U44" s="22">
        <v>1</v>
      </c>
    </row>
    <row r="45" spans="1:21" ht="15">
      <c r="A45" s="104">
        <v>5</v>
      </c>
      <c r="B45" s="82" t="s">
        <v>107</v>
      </c>
      <c r="C45" s="45">
        <v>353</v>
      </c>
      <c r="D45" s="76">
        <v>0.053934300993124525</v>
      </c>
      <c r="E45" s="45">
        <v>300</v>
      </c>
      <c r="F45" s="76">
        <v>0.057001710051301537</v>
      </c>
      <c r="G45" s="36">
        <v>0.17666666666666675</v>
      </c>
      <c r="H45" s="46">
        <v>-1</v>
      </c>
      <c r="I45" s="45">
        <v>357</v>
      </c>
      <c r="J45" s="37">
        <v>-0.011204481792717047</v>
      </c>
      <c r="K45" s="24">
        <v>0</v>
      </c>
      <c r="N45" s="104">
        <v>5</v>
      </c>
      <c r="O45" s="82" t="s">
        <v>105</v>
      </c>
      <c r="P45" s="45">
        <v>3167</v>
      </c>
      <c r="Q45" s="76">
        <v>0.05123434820590805</v>
      </c>
      <c r="R45" s="45">
        <v>3153</v>
      </c>
      <c r="S45" s="76">
        <v>0.05757011393514461</v>
      </c>
      <c r="T45" s="79">
        <v>0.004440215667618208</v>
      </c>
      <c r="U45" s="24">
        <v>-1</v>
      </c>
    </row>
    <row r="46" spans="1:21" ht="15">
      <c r="A46" s="38">
        <v>6</v>
      </c>
      <c r="B46" s="80" t="s">
        <v>105</v>
      </c>
      <c r="C46" s="41">
        <v>276</v>
      </c>
      <c r="D46" s="74">
        <v>0.042169595110771584</v>
      </c>
      <c r="E46" s="41">
        <v>273</v>
      </c>
      <c r="F46" s="74">
        <v>0.0518715561466844</v>
      </c>
      <c r="G46" s="32">
        <v>0.01098901098901095</v>
      </c>
      <c r="H46" s="42">
        <v>-1</v>
      </c>
      <c r="I46" s="41">
        <v>314</v>
      </c>
      <c r="J46" s="33">
        <v>-0.12101910828025475</v>
      </c>
      <c r="K46" s="20">
        <v>1</v>
      </c>
      <c r="N46" s="38">
        <v>6</v>
      </c>
      <c r="O46" s="80" t="s">
        <v>107</v>
      </c>
      <c r="P46" s="41">
        <v>2770</v>
      </c>
      <c r="Q46" s="74">
        <v>0.0448118549195975</v>
      </c>
      <c r="R46" s="41">
        <v>2165</v>
      </c>
      <c r="S46" s="74">
        <v>0.03953038270522933</v>
      </c>
      <c r="T46" s="77">
        <v>0.27944572748267893</v>
      </c>
      <c r="U46" s="20">
        <v>0</v>
      </c>
    </row>
    <row r="47" spans="1:21" ht="15">
      <c r="A47" s="104">
        <v>7</v>
      </c>
      <c r="B47" s="81" t="s">
        <v>111</v>
      </c>
      <c r="C47" s="43">
        <v>255</v>
      </c>
      <c r="D47" s="71">
        <v>0.03896103896103896</v>
      </c>
      <c r="E47" s="43">
        <v>231</v>
      </c>
      <c r="F47" s="71">
        <v>0.04389131673950219</v>
      </c>
      <c r="G47" s="34">
        <v>0.10389610389610393</v>
      </c>
      <c r="H47" s="44">
        <v>0</v>
      </c>
      <c r="I47" s="43">
        <v>259</v>
      </c>
      <c r="J47" s="35">
        <v>-0.015444015444015413</v>
      </c>
      <c r="K47" s="22">
        <v>1</v>
      </c>
      <c r="N47" s="104">
        <v>7</v>
      </c>
      <c r="O47" s="81" t="s">
        <v>108</v>
      </c>
      <c r="P47" s="43">
        <v>2580</v>
      </c>
      <c r="Q47" s="71">
        <v>0.04173811757854208</v>
      </c>
      <c r="R47" s="43">
        <v>1463</v>
      </c>
      <c r="S47" s="71">
        <v>0.026712678936605318</v>
      </c>
      <c r="T47" s="78">
        <v>0.7634996582365003</v>
      </c>
      <c r="U47" s="22">
        <v>4</v>
      </c>
    </row>
    <row r="48" spans="1:21" ht="15">
      <c r="A48" s="104"/>
      <c r="B48" s="81" t="s">
        <v>108</v>
      </c>
      <c r="C48" s="43">
        <v>255</v>
      </c>
      <c r="D48" s="71">
        <v>0.03896103896103896</v>
      </c>
      <c r="E48" s="43">
        <v>156</v>
      </c>
      <c r="F48" s="71">
        <v>0.0296408892266768</v>
      </c>
      <c r="G48" s="34">
        <v>0.6346153846153846</v>
      </c>
      <c r="H48" s="44">
        <v>4</v>
      </c>
      <c r="I48" s="43">
        <v>340</v>
      </c>
      <c r="J48" s="35">
        <v>-0.25</v>
      </c>
      <c r="K48" s="22">
        <v>-1</v>
      </c>
      <c r="N48" s="104">
        <v>8</v>
      </c>
      <c r="O48" s="81" t="s">
        <v>111</v>
      </c>
      <c r="P48" s="43">
        <v>2197</v>
      </c>
      <c r="Q48" s="71">
        <v>0.03554211020157246</v>
      </c>
      <c r="R48" s="43">
        <v>1862</v>
      </c>
      <c r="S48" s="71">
        <v>0.03399795501022495</v>
      </c>
      <c r="T48" s="78">
        <v>0.17991407089151457</v>
      </c>
      <c r="U48" s="22">
        <v>1</v>
      </c>
    </row>
    <row r="49" spans="1:21" ht="15">
      <c r="A49" s="104">
        <v>9</v>
      </c>
      <c r="B49" s="81" t="s">
        <v>161</v>
      </c>
      <c r="C49" s="43">
        <v>220</v>
      </c>
      <c r="D49" s="71">
        <v>0.03361344537815126</v>
      </c>
      <c r="E49" s="43">
        <v>127</v>
      </c>
      <c r="F49" s="71">
        <v>0.02413072392171765</v>
      </c>
      <c r="G49" s="34">
        <v>0.7322834645669292</v>
      </c>
      <c r="H49" s="44">
        <v>6</v>
      </c>
      <c r="I49" s="43">
        <v>199</v>
      </c>
      <c r="J49" s="35">
        <v>0.10552763819095468</v>
      </c>
      <c r="K49" s="22">
        <v>3</v>
      </c>
      <c r="N49" s="104">
        <v>9</v>
      </c>
      <c r="O49" s="81" t="s">
        <v>109</v>
      </c>
      <c r="P49" s="43">
        <v>2049</v>
      </c>
      <c r="Q49" s="71">
        <v>0.03314783058853981</v>
      </c>
      <c r="R49" s="43">
        <v>1850</v>
      </c>
      <c r="S49" s="71">
        <v>0.03377884896289804</v>
      </c>
      <c r="T49" s="78">
        <v>0.10756756756756758</v>
      </c>
      <c r="U49" s="22">
        <v>1</v>
      </c>
    </row>
    <row r="50" spans="1:21" ht="15">
      <c r="A50" s="103">
        <v>10</v>
      </c>
      <c r="B50" s="82" t="s">
        <v>109</v>
      </c>
      <c r="C50" s="45">
        <v>210</v>
      </c>
      <c r="D50" s="76">
        <v>0.03208556149732621</v>
      </c>
      <c r="E50" s="45">
        <v>183</v>
      </c>
      <c r="F50" s="76">
        <v>0.034771043131293936</v>
      </c>
      <c r="G50" s="36">
        <v>0.14754098360655732</v>
      </c>
      <c r="H50" s="46">
        <v>-1</v>
      </c>
      <c r="I50" s="45">
        <v>188</v>
      </c>
      <c r="J50" s="37">
        <v>0.11702127659574457</v>
      </c>
      <c r="K50" s="24">
        <v>4</v>
      </c>
      <c r="N50" s="103">
        <v>10</v>
      </c>
      <c r="O50" s="82" t="s">
        <v>106</v>
      </c>
      <c r="P50" s="45">
        <v>1957</v>
      </c>
      <c r="Q50" s="76">
        <v>0.03165949461287087</v>
      </c>
      <c r="R50" s="45">
        <v>2130</v>
      </c>
      <c r="S50" s="76">
        <v>0.038891323400525854</v>
      </c>
      <c r="T50" s="79">
        <v>-0.08122065727699534</v>
      </c>
      <c r="U50" s="24">
        <v>-3</v>
      </c>
    </row>
    <row r="51" spans="1:21" ht="15">
      <c r="A51" s="164" t="s">
        <v>112</v>
      </c>
      <c r="B51" s="165"/>
      <c r="C51" s="49">
        <f>SUM(C41:C50)</f>
        <v>3869</v>
      </c>
      <c r="D51" s="6">
        <f>C51/C53</f>
        <v>0.5911382734912146</v>
      </c>
      <c r="E51" s="49">
        <f>SUM(E41:E50)</f>
        <v>3115</v>
      </c>
      <c r="F51" s="6">
        <f>E51/E53</f>
        <v>0.5918677560326809</v>
      </c>
      <c r="G51" s="25">
        <f>C51/E51-1</f>
        <v>0.24205457463884428</v>
      </c>
      <c r="H51" s="48"/>
      <c r="I51" s="49">
        <f>SUM(I41:I50)</f>
        <v>3881</v>
      </c>
      <c r="J51" s="26">
        <f>D51/I51-1</f>
        <v>-0.9998476840315663</v>
      </c>
      <c r="K51" s="27"/>
      <c r="N51" s="164" t="s">
        <v>112</v>
      </c>
      <c r="O51" s="165"/>
      <c r="P51" s="49">
        <f>SUM(P41:P50)</f>
        <v>37003</v>
      </c>
      <c r="Q51" s="6">
        <f>P51/P53</f>
        <v>0.5986184359530203</v>
      </c>
      <c r="R51" s="49">
        <f>SUM(R41:R50)</f>
        <v>33228</v>
      </c>
      <c r="S51" s="6">
        <f>R51/R53</f>
        <v>0.6067046450482033</v>
      </c>
      <c r="T51" s="25">
        <f>P51/R51-1</f>
        <v>0.11360900445407496</v>
      </c>
      <c r="U51" s="50"/>
    </row>
    <row r="52" spans="1:21" ht="15">
      <c r="A52" s="164" t="s">
        <v>12</v>
      </c>
      <c r="B52" s="165"/>
      <c r="C52" s="49">
        <f>C53-C51</f>
        <v>2676</v>
      </c>
      <c r="D52" s="6">
        <f>C52/C53</f>
        <v>0.40886172650878533</v>
      </c>
      <c r="E52" s="49">
        <f>E53-E51</f>
        <v>2148</v>
      </c>
      <c r="F52" s="6">
        <f>E52/E53</f>
        <v>0.408132243967319</v>
      </c>
      <c r="G52" s="25">
        <f>C52/E52-1</f>
        <v>0.24581005586592175</v>
      </c>
      <c r="H52" s="3"/>
      <c r="I52" s="49">
        <f>I53-SUM(I41:I50)</f>
        <v>2764</v>
      </c>
      <c r="J52" s="26">
        <f>D52/I52-1</f>
        <v>-0.9998520760757927</v>
      </c>
      <c r="K52" s="27"/>
      <c r="N52" s="164" t="s">
        <v>12</v>
      </c>
      <c r="O52" s="165"/>
      <c r="P52" s="49">
        <f>P53-P51</f>
        <v>24811</v>
      </c>
      <c r="Q52" s="6">
        <f>P52/P53</f>
        <v>0.40138156404697967</v>
      </c>
      <c r="R52" s="49">
        <f>R53-R51</f>
        <v>21540</v>
      </c>
      <c r="S52" s="6">
        <f>R52/R53</f>
        <v>0.3932953549517967</v>
      </c>
      <c r="T52" s="25">
        <f>P52/R52-1</f>
        <v>0.15185701021355613</v>
      </c>
      <c r="U52" s="51"/>
    </row>
    <row r="53" spans="1:21" ht="15">
      <c r="A53" s="158" t="s">
        <v>38</v>
      </c>
      <c r="B53" s="159"/>
      <c r="C53" s="47">
        <v>6545</v>
      </c>
      <c r="D53" s="28">
        <v>1</v>
      </c>
      <c r="E53" s="47">
        <v>5263</v>
      </c>
      <c r="F53" s="28">
        <v>1</v>
      </c>
      <c r="G53" s="29">
        <v>0.24358730761922853</v>
      </c>
      <c r="H53" s="29"/>
      <c r="I53" s="47">
        <v>6645</v>
      </c>
      <c r="J53" s="105">
        <v>-0.015048908954100826</v>
      </c>
      <c r="K53" s="30"/>
      <c r="N53" s="158" t="s">
        <v>38</v>
      </c>
      <c r="O53" s="159"/>
      <c r="P53" s="47">
        <v>61814</v>
      </c>
      <c r="Q53" s="28">
        <v>1</v>
      </c>
      <c r="R53" s="47">
        <v>54768</v>
      </c>
      <c r="S53" s="28">
        <v>1</v>
      </c>
      <c r="T53" s="52">
        <v>0.12865176745544837</v>
      </c>
      <c r="U53" s="30"/>
    </row>
  </sheetData>
  <sheetProtection/>
  <mergeCells count="67">
    <mergeCell ref="I7:I8"/>
    <mergeCell ref="H7:H8"/>
    <mergeCell ref="B8:B10"/>
    <mergeCell ref="G9:G10"/>
    <mergeCell ref="I9:I10"/>
    <mergeCell ref="C7:D8"/>
    <mergeCell ref="E7:F8"/>
    <mergeCell ref="A2:N2"/>
    <mergeCell ref="A3:N3"/>
    <mergeCell ref="A8:A10"/>
    <mergeCell ref="H5:I5"/>
    <mergeCell ref="J5:N5"/>
    <mergeCell ref="J7:K8"/>
    <mergeCell ref="L7:M8"/>
    <mergeCell ref="N7:N8"/>
    <mergeCell ref="N9:N10"/>
    <mergeCell ref="C6:G6"/>
    <mergeCell ref="O35:O37"/>
    <mergeCell ref="A26:B26"/>
    <mergeCell ref="A27:B27"/>
    <mergeCell ref="A28:B28"/>
    <mergeCell ref="A5:A7"/>
    <mergeCell ref="B5:B7"/>
    <mergeCell ref="C5:G5"/>
    <mergeCell ref="H6:I6"/>
    <mergeCell ref="J6:N6"/>
    <mergeCell ref="G7:G8"/>
    <mergeCell ref="J37:J38"/>
    <mergeCell ref="A32:K32"/>
    <mergeCell ref="N32:U32"/>
    <mergeCell ref="A33:K33"/>
    <mergeCell ref="N33:U33"/>
    <mergeCell ref="A35:A37"/>
    <mergeCell ref="B35:B37"/>
    <mergeCell ref="C35:H35"/>
    <mergeCell ref="I35:K35"/>
    <mergeCell ref="N35:N37"/>
    <mergeCell ref="G39:G40"/>
    <mergeCell ref="P35:U35"/>
    <mergeCell ref="C36:H36"/>
    <mergeCell ref="I36:K36"/>
    <mergeCell ref="P36:U36"/>
    <mergeCell ref="C37:D38"/>
    <mergeCell ref="E37:F38"/>
    <mergeCell ref="G37:G38"/>
    <mergeCell ref="H37:H38"/>
    <mergeCell ref="I37:I38"/>
    <mergeCell ref="T39:T40"/>
    <mergeCell ref="U39:U40"/>
    <mergeCell ref="A51:B51"/>
    <mergeCell ref="N51:O51"/>
    <mergeCell ref="K37:K38"/>
    <mergeCell ref="P37:Q38"/>
    <mergeCell ref="R37:S38"/>
    <mergeCell ref="T37:T38"/>
    <mergeCell ref="U37:U38"/>
    <mergeCell ref="A38:A40"/>
    <mergeCell ref="A52:B52"/>
    <mergeCell ref="N52:O52"/>
    <mergeCell ref="A53:B53"/>
    <mergeCell ref="N53:O53"/>
    <mergeCell ref="H39:H40"/>
    <mergeCell ref="J39:J40"/>
    <mergeCell ref="K39:K40"/>
    <mergeCell ref="B38:B40"/>
    <mergeCell ref="N38:N40"/>
    <mergeCell ref="O38:O40"/>
  </mergeCells>
  <conditionalFormatting sqref="G27 I27 N27">
    <cfRule type="cellIs" priority="453" dxfId="146" operator="lessThan">
      <formula>0</formula>
    </cfRule>
  </conditionalFormatting>
  <conditionalFormatting sqref="G26 N26">
    <cfRule type="cellIs" priority="253" dxfId="146" operator="lessThan">
      <formula>0</formula>
    </cfRule>
  </conditionalFormatting>
  <conditionalFormatting sqref="T51">
    <cfRule type="cellIs" priority="158" dxfId="146" operator="lessThan">
      <formula>0</formula>
    </cfRule>
  </conditionalFormatting>
  <conditionalFormatting sqref="J52">
    <cfRule type="cellIs" priority="170" dxfId="146" operator="lessThan">
      <formula>0</formula>
    </cfRule>
  </conditionalFormatting>
  <conditionalFormatting sqref="G52 I52">
    <cfRule type="cellIs" priority="171" dxfId="146" operator="lessThan">
      <formula>0</formula>
    </cfRule>
  </conditionalFormatting>
  <conditionalFormatting sqref="J51">
    <cfRule type="cellIs" priority="168" dxfId="146" operator="lessThan">
      <formula>0</formula>
    </cfRule>
  </conditionalFormatting>
  <conditionalFormatting sqref="G51">
    <cfRule type="cellIs" priority="169" dxfId="146" operator="lessThan">
      <formula>0</formula>
    </cfRule>
  </conditionalFormatting>
  <conditionalFormatting sqref="K52">
    <cfRule type="cellIs" priority="166" dxfId="146" operator="lessThan">
      <formula>0</formula>
    </cfRule>
  </conditionalFormatting>
  <conditionalFormatting sqref="J52">
    <cfRule type="cellIs" priority="167" dxfId="146" operator="lessThan">
      <formula>0</formula>
    </cfRule>
  </conditionalFormatting>
  <conditionalFormatting sqref="K51">
    <cfRule type="cellIs" priority="164" dxfId="146" operator="lessThan">
      <formula>0</formula>
    </cfRule>
  </conditionalFormatting>
  <conditionalFormatting sqref="J51">
    <cfRule type="cellIs" priority="165" dxfId="146" operator="lessThan">
      <formula>0</formula>
    </cfRule>
  </conditionalFormatting>
  <conditionalFormatting sqref="U51">
    <cfRule type="cellIs" priority="161" dxfId="146" operator="lessThan">
      <formula>0</formula>
    </cfRule>
    <cfRule type="cellIs" priority="162" dxfId="147" operator="equal">
      <formula>0</formula>
    </cfRule>
    <cfRule type="cellIs" priority="163" dxfId="148" operator="greaterThan">
      <formula>0</formula>
    </cfRule>
  </conditionalFormatting>
  <conditionalFormatting sqref="U52">
    <cfRule type="cellIs" priority="160" dxfId="146" operator="lessThan">
      <formula>0</formula>
    </cfRule>
  </conditionalFormatting>
  <conditionalFormatting sqref="T52">
    <cfRule type="cellIs" priority="159" dxfId="146" operator="lessThan">
      <formula>0</formula>
    </cfRule>
  </conditionalFormatting>
  <conditionalFormatting sqref="U53">
    <cfRule type="cellIs" priority="22" dxfId="146" operator="lessThan">
      <formula>0</formula>
    </cfRule>
  </conditionalFormatting>
  <conditionalFormatting sqref="G11:G15 I11:I15 N11:N15">
    <cfRule type="cellIs" priority="21" dxfId="146" operator="lessThan">
      <formula>0</formula>
    </cfRule>
  </conditionalFormatting>
  <conditionalFormatting sqref="G16:G25 I16:I25 N16:N25">
    <cfRule type="cellIs" priority="20" dxfId="146" operator="lessThan">
      <formula>0</formula>
    </cfRule>
  </conditionalFormatting>
  <conditionalFormatting sqref="C11:D25 F11:I25 K11:K25 M11:N25">
    <cfRule type="cellIs" priority="19" dxfId="149" operator="equal">
      <formula>0</formula>
    </cfRule>
  </conditionalFormatting>
  <conditionalFormatting sqref="E11:E25">
    <cfRule type="cellIs" priority="18" dxfId="149" operator="equal">
      <formula>0</formula>
    </cfRule>
  </conditionalFormatting>
  <conditionalFormatting sqref="J11:J25">
    <cfRule type="cellIs" priority="17" dxfId="149" operator="equal">
      <formula>0</formula>
    </cfRule>
  </conditionalFormatting>
  <conditionalFormatting sqref="L11:L25">
    <cfRule type="cellIs" priority="16" dxfId="149" operator="equal">
      <formula>0</formula>
    </cfRule>
  </conditionalFormatting>
  <conditionalFormatting sqref="N28 I28 G28">
    <cfRule type="cellIs" priority="15" dxfId="146" operator="lessThan">
      <formula>0</formula>
    </cfRule>
  </conditionalFormatting>
  <conditionalFormatting sqref="J41:J50 G41:G50">
    <cfRule type="cellIs" priority="14" dxfId="146" operator="lessThan">
      <formula>0</formula>
    </cfRule>
  </conditionalFormatting>
  <conditionalFormatting sqref="K41:K50">
    <cfRule type="cellIs" priority="11" dxfId="146" operator="lessThan">
      <formula>0</formula>
    </cfRule>
    <cfRule type="cellIs" priority="12" dxfId="147" operator="equal">
      <formula>0</formula>
    </cfRule>
    <cfRule type="cellIs" priority="13" dxfId="148" operator="greaterThan">
      <formula>0</formula>
    </cfRule>
  </conditionalFormatting>
  <conditionalFormatting sqref="H41:H50">
    <cfRule type="cellIs" priority="8" dxfId="146" operator="lessThan">
      <formula>0</formula>
    </cfRule>
    <cfRule type="cellIs" priority="9" dxfId="147" operator="equal">
      <formula>0</formula>
    </cfRule>
    <cfRule type="cellIs" priority="10" dxfId="148" operator="greaterThan">
      <formula>0</formula>
    </cfRule>
  </conditionalFormatting>
  <conditionalFormatting sqref="G53:H53 J53">
    <cfRule type="cellIs" priority="7" dxfId="146" operator="lessThan">
      <formula>0</formula>
    </cfRule>
  </conditionalFormatting>
  <conditionalFormatting sqref="K53">
    <cfRule type="cellIs" priority="6" dxfId="146" operator="lessThan">
      <formula>0</formula>
    </cfRule>
  </conditionalFormatting>
  <conditionalFormatting sqref="T41:T50">
    <cfRule type="cellIs" priority="5" dxfId="146" operator="lessThan">
      <formula>0</formula>
    </cfRule>
  </conditionalFormatting>
  <conditionalFormatting sqref="U41:U50">
    <cfRule type="cellIs" priority="2" dxfId="146" operator="lessThan">
      <formula>0</formula>
    </cfRule>
    <cfRule type="cellIs" priority="3" dxfId="147" operator="equal">
      <formula>0</formula>
    </cfRule>
    <cfRule type="cellIs" priority="4" dxfId="148" operator="greaterThan">
      <formula>0</formula>
    </cfRule>
  </conditionalFormatting>
  <conditionalFormatting sqref="T5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2" sqref="A2:N34"/>
    </sheetView>
  </sheetViews>
  <sheetFormatPr defaultColWidth="9.140625" defaultRowHeight="15"/>
  <cols>
    <col min="1" max="1" width="8.140625" style="0" customWidth="1"/>
    <col min="2" max="2" width="16.00390625" style="0" customWidth="1"/>
    <col min="3" max="8" width="8.8515625" style="0" customWidth="1"/>
    <col min="9" max="9" width="9.57421875" style="0" customWidth="1"/>
    <col min="10" max="13" width="8.8515625" style="0" customWidth="1"/>
    <col min="14" max="14" width="13.00390625" style="0" bestFit="1" customWidth="1"/>
    <col min="16" max="16" width="17.00390625" style="0" bestFit="1" customWidth="1"/>
  </cols>
  <sheetData>
    <row r="1" spans="1:14" ht="15">
      <c r="A1" t="s">
        <v>3</v>
      </c>
      <c r="C1" s="112"/>
      <c r="N1" s="113">
        <v>43439</v>
      </c>
    </row>
    <row r="2" spans="1:14" ht="14.25" customHeight="1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14.25" customHeight="1">
      <c r="A3" s="128" t="s">
        <v>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4</v>
      </c>
    </row>
    <row r="5" spans="1:14" ht="14.25" customHeight="1">
      <c r="A5" s="151" t="s">
        <v>0</v>
      </c>
      <c r="B5" s="162" t="s">
        <v>1</v>
      </c>
      <c r="C5" s="148" t="s">
        <v>133</v>
      </c>
      <c r="D5" s="149"/>
      <c r="E5" s="149"/>
      <c r="F5" s="149"/>
      <c r="G5" s="150"/>
      <c r="H5" s="149" t="s">
        <v>117</v>
      </c>
      <c r="I5" s="149"/>
      <c r="J5" s="148" t="s">
        <v>135</v>
      </c>
      <c r="K5" s="149"/>
      <c r="L5" s="149"/>
      <c r="M5" s="149"/>
      <c r="N5" s="150"/>
    </row>
    <row r="6" spans="1:14" ht="14.25" customHeight="1">
      <c r="A6" s="152"/>
      <c r="B6" s="163"/>
      <c r="C6" s="129" t="s">
        <v>134</v>
      </c>
      <c r="D6" s="130"/>
      <c r="E6" s="130"/>
      <c r="F6" s="130"/>
      <c r="G6" s="131"/>
      <c r="H6" s="130" t="s">
        <v>118</v>
      </c>
      <c r="I6" s="130"/>
      <c r="J6" s="129" t="s">
        <v>136</v>
      </c>
      <c r="K6" s="130"/>
      <c r="L6" s="130"/>
      <c r="M6" s="130"/>
      <c r="N6" s="131"/>
    </row>
    <row r="7" spans="1:14" ht="14.25" customHeight="1">
      <c r="A7" s="152"/>
      <c r="B7" s="152"/>
      <c r="C7" s="132">
        <v>2018</v>
      </c>
      <c r="D7" s="133"/>
      <c r="E7" s="136">
        <v>2017</v>
      </c>
      <c r="F7" s="136"/>
      <c r="G7" s="146" t="s">
        <v>5</v>
      </c>
      <c r="H7" s="166">
        <v>2018</v>
      </c>
      <c r="I7" s="132" t="s">
        <v>155</v>
      </c>
      <c r="J7" s="132">
        <v>2018</v>
      </c>
      <c r="K7" s="133"/>
      <c r="L7" s="136">
        <v>2017</v>
      </c>
      <c r="M7" s="133"/>
      <c r="N7" s="161" t="s">
        <v>5</v>
      </c>
    </row>
    <row r="8" spans="1:14" ht="14.25" customHeight="1">
      <c r="A8" s="138" t="s">
        <v>6</v>
      </c>
      <c r="B8" s="138" t="s">
        <v>7</v>
      </c>
      <c r="C8" s="134"/>
      <c r="D8" s="135"/>
      <c r="E8" s="137"/>
      <c r="F8" s="137"/>
      <c r="G8" s="147"/>
      <c r="H8" s="167"/>
      <c r="I8" s="168"/>
      <c r="J8" s="134"/>
      <c r="K8" s="135"/>
      <c r="L8" s="137"/>
      <c r="M8" s="135"/>
      <c r="N8" s="161"/>
    </row>
    <row r="9" spans="1:14" ht="14.25" customHeight="1">
      <c r="A9" s="138"/>
      <c r="B9" s="138"/>
      <c r="C9" s="123" t="s">
        <v>8</v>
      </c>
      <c r="D9" s="122" t="s">
        <v>2</v>
      </c>
      <c r="E9" s="119" t="s">
        <v>8</v>
      </c>
      <c r="F9" s="94" t="s">
        <v>2</v>
      </c>
      <c r="G9" s="140" t="s">
        <v>9</v>
      </c>
      <c r="H9" s="95" t="s">
        <v>8</v>
      </c>
      <c r="I9" s="144" t="s">
        <v>138</v>
      </c>
      <c r="J9" s="123" t="s">
        <v>8</v>
      </c>
      <c r="K9" s="93" t="s">
        <v>2</v>
      </c>
      <c r="L9" s="119" t="s">
        <v>8</v>
      </c>
      <c r="M9" s="93" t="s">
        <v>2</v>
      </c>
      <c r="N9" s="142" t="s">
        <v>9</v>
      </c>
    </row>
    <row r="10" spans="1:14" ht="14.25" customHeight="1">
      <c r="A10" s="139"/>
      <c r="B10" s="139"/>
      <c r="C10" s="121" t="s">
        <v>10</v>
      </c>
      <c r="D10" s="120" t="s">
        <v>11</v>
      </c>
      <c r="E10" s="92" t="s">
        <v>10</v>
      </c>
      <c r="F10" s="98" t="s">
        <v>11</v>
      </c>
      <c r="G10" s="141"/>
      <c r="H10" s="96" t="s">
        <v>10</v>
      </c>
      <c r="I10" s="145"/>
      <c r="J10" s="121" t="s">
        <v>10</v>
      </c>
      <c r="K10" s="120" t="s">
        <v>11</v>
      </c>
      <c r="L10" s="92" t="s">
        <v>10</v>
      </c>
      <c r="M10" s="120" t="s">
        <v>11</v>
      </c>
      <c r="N10" s="143"/>
    </row>
    <row r="11" spans="1:14" ht="14.25" customHeight="1">
      <c r="A11" s="73">
        <v>1</v>
      </c>
      <c r="B11" s="83" t="s">
        <v>19</v>
      </c>
      <c r="C11" s="41">
        <v>6696</v>
      </c>
      <c r="D11" s="86">
        <v>0.13447673367742455</v>
      </c>
      <c r="E11" s="41">
        <v>5955</v>
      </c>
      <c r="F11" s="89">
        <v>0.12501049626333025</v>
      </c>
      <c r="G11" s="77">
        <v>0.12443324937027711</v>
      </c>
      <c r="H11" s="106">
        <v>5924</v>
      </c>
      <c r="I11" s="74">
        <v>0.13031735313977033</v>
      </c>
      <c r="J11" s="41">
        <v>64676</v>
      </c>
      <c r="K11" s="86">
        <v>0.11795452597330357</v>
      </c>
      <c r="L11" s="41">
        <v>57943</v>
      </c>
      <c r="M11" s="89">
        <v>0.11750546025320974</v>
      </c>
      <c r="N11" s="77">
        <v>0.11620040384515806</v>
      </c>
    </row>
    <row r="12" spans="1:14" ht="14.25" customHeight="1">
      <c r="A12" s="72">
        <v>2</v>
      </c>
      <c r="B12" s="84" t="s">
        <v>20</v>
      </c>
      <c r="C12" s="43">
        <v>5548</v>
      </c>
      <c r="D12" s="87">
        <v>0.11142128411624123</v>
      </c>
      <c r="E12" s="43">
        <v>4715</v>
      </c>
      <c r="F12" s="90">
        <v>0.09897976320429927</v>
      </c>
      <c r="G12" s="78">
        <v>0.17667020148462353</v>
      </c>
      <c r="H12" s="107">
        <v>4974</v>
      </c>
      <c r="I12" s="71">
        <v>0.11540008041817451</v>
      </c>
      <c r="J12" s="43">
        <v>57106</v>
      </c>
      <c r="K12" s="87">
        <v>0.10414854289429577</v>
      </c>
      <c r="L12" s="43">
        <v>48320</v>
      </c>
      <c r="M12" s="90">
        <v>0.09799050514186519</v>
      </c>
      <c r="N12" s="78">
        <v>0.18182947019867557</v>
      </c>
    </row>
    <row r="13" spans="1:14" ht="14.25" customHeight="1">
      <c r="A13" s="72">
        <v>3</v>
      </c>
      <c r="B13" s="84" t="s">
        <v>21</v>
      </c>
      <c r="C13" s="43">
        <v>3758</v>
      </c>
      <c r="D13" s="87">
        <v>0.0754724559677063</v>
      </c>
      <c r="E13" s="43">
        <v>4393</v>
      </c>
      <c r="F13" s="90">
        <v>0.09222016961961542</v>
      </c>
      <c r="G13" s="78">
        <v>-0.1445481447757796</v>
      </c>
      <c r="H13" s="107">
        <v>3607</v>
      </c>
      <c r="I13" s="71">
        <v>0.04186304408095376</v>
      </c>
      <c r="J13" s="43">
        <v>52189</v>
      </c>
      <c r="K13" s="87">
        <v>0.09518103710836694</v>
      </c>
      <c r="L13" s="43">
        <v>47063</v>
      </c>
      <c r="M13" s="90">
        <v>0.09544137300272354</v>
      </c>
      <c r="N13" s="78">
        <v>0.10891783354227313</v>
      </c>
    </row>
    <row r="14" spans="1:14" ht="14.25" customHeight="1">
      <c r="A14" s="72">
        <v>4</v>
      </c>
      <c r="B14" s="84" t="s">
        <v>23</v>
      </c>
      <c r="C14" s="43">
        <v>3848</v>
      </c>
      <c r="D14" s="87">
        <v>0.07727993894724158</v>
      </c>
      <c r="E14" s="43">
        <v>3146</v>
      </c>
      <c r="F14" s="90">
        <v>0.06604248887396087</v>
      </c>
      <c r="G14" s="78">
        <v>0.22314049586776852</v>
      </c>
      <c r="H14" s="107">
        <v>3310</v>
      </c>
      <c r="I14" s="71">
        <v>0.16253776435045308</v>
      </c>
      <c r="J14" s="43">
        <v>36416</v>
      </c>
      <c r="K14" s="87">
        <v>0.06641462084612255</v>
      </c>
      <c r="L14" s="43">
        <v>32243</v>
      </c>
      <c r="M14" s="90">
        <v>0.06538716592071936</v>
      </c>
      <c r="N14" s="78">
        <v>0.12942344074682888</v>
      </c>
    </row>
    <row r="15" spans="1:14" ht="14.25" customHeight="1">
      <c r="A15" s="75">
        <v>5</v>
      </c>
      <c r="B15" s="85" t="s">
        <v>22</v>
      </c>
      <c r="C15" s="45">
        <v>2844</v>
      </c>
      <c r="D15" s="88">
        <v>0.05711646215331472</v>
      </c>
      <c r="E15" s="45">
        <v>3661</v>
      </c>
      <c r="F15" s="91">
        <v>0.07685364010412293</v>
      </c>
      <c r="G15" s="79">
        <v>-0.22316307019939907</v>
      </c>
      <c r="H15" s="108">
        <v>2899</v>
      </c>
      <c r="I15" s="76">
        <v>-0.018972059330803703</v>
      </c>
      <c r="J15" s="45">
        <v>35421</v>
      </c>
      <c r="K15" s="88">
        <v>0.06459996388923844</v>
      </c>
      <c r="L15" s="45">
        <v>35530</v>
      </c>
      <c r="M15" s="91">
        <v>0.072053034927369</v>
      </c>
      <c r="N15" s="79">
        <v>-0.00306783000281452</v>
      </c>
    </row>
    <row r="16" spans="1:14" ht="14.25" customHeight="1">
      <c r="A16" s="73">
        <v>6</v>
      </c>
      <c r="B16" s="83" t="s">
        <v>26</v>
      </c>
      <c r="C16" s="41">
        <v>3007</v>
      </c>
      <c r="D16" s="86">
        <v>0.060390014660695275</v>
      </c>
      <c r="E16" s="41">
        <v>3274</v>
      </c>
      <c r="F16" s="89">
        <v>0.06872953228650601</v>
      </c>
      <c r="G16" s="77">
        <v>-0.08155161881490536</v>
      </c>
      <c r="H16" s="106">
        <v>2412</v>
      </c>
      <c r="I16" s="74">
        <v>0.2466832504145937</v>
      </c>
      <c r="J16" s="41">
        <v>33912</v>
      </c>
      <c r="K16" s="86">
        <v>0.06184788615261721</v>
      </c>
      <c r="L16" s="41">
        <v>32431</v>
      </c>
      <c r="M16" s="89">
        <v>0.0657684203695329</v>
      </c>
      <c r="N16" s="77">
        <v>0.045666183589775144</v>
      </c>
    </row>
    <row r="17" spans="1:14" ht="14.25" customHeight="1">
      <c r="A17" s="72">
        <v>7</v>
      </c>
      <c r="B17" s="84" t="s">
        <v>31</v>
      </c>
      <c r="C17" s="43">
        <v>2560</v>
      </c>
      <c r="D17" s="87">
        <v>0.051412849195670074</v>
      </c>
      <c r="E17" s="43">
        <v>1888</v>
      </c>
      <c r="F17" s="90">
        <v>0.03963389033504072</v>
      </c>
      <c r="G17" s="78">
        <v>0.35593220338983045</v>
      </c>
      <c r="H17" s="107">
        <v>2185</v>
      </c>
      <c r="I17" s="71">
        <v>0.17162471395881007</v>
      </c>
      <c r="J17" s="43">
        <v>24851</v>
      </c>
      <c r="K17" s="87">
        <v>0.04532265330203734</v>
      </c>
      <c r="L17" s="43">
        <v>21553</v>
      </c>
      <c r="M17" s="90">
        <v>0.043708389017438336</v>
      </c>
      <c r="N17" s="78">
        <v>0.15301814132603342</v>
      </c>
    </row>
    <row r="18" spans="1:14" ht="14.25" customHeight="1">
      <c r="A18" s="72">
        <v>8</v>
      </c>
      <c r="B18" s="84" t="s">
        <v>34</v>
      </c>
      <c r="C18" s="43">
        <v>2934</v>
      </c>
      <c r="D18" s="87">
        <v>0.05892394513285</v>
      </c>
      <c r="E18" s="43">
        <v>1816</v>
      </c>
      <c r="F18" s="90">
        <v>0.038122428415484085</v>
      </c>
      <c r="G18" s="78">
        <v>0.6156387665198237</v>
      </c>
      <c r="H18" s="107">
        <v>2897</v>
      </c>
      <c r="I18" s="71">
        <v>0.012771832930617899</v>
      </c>
      <c r="J18" s="43">
        <v>23271</v>
      </c>
      <c r="K18" s="87">
        <v>0.04244108748105553</v>
      </c>
      <c r="L18" s="43">
        <v>18707</v>
      </c>
      <c r="M18" s="90">
        <v>0.037936845606143875</v>
      </c>
      <c r="N18" s="78">
        <v>0.2439728443898006</v>
      </c>
    </row>
    <row r="19" spans="1:14" ht="14.25" customHeight="1">
      <c r="A19" s="72">
        <v>9</v>
      </c>
      <c r="B19" s="84" t="s">
        <v>24</v>
      </c>
      <c r="C19" s="43">
        <v>1967</v>
      </c>
      <c r="D19" s="87">
        <v>0.03950354467495431</v>
      </c>
      <c r="E19" s="43">
        <v>2021</v>
      </c>
      <c r="F19" s="90">
        <v>0.0424258963808884</v>
      </c>
      <c r="G19" s="78">
        <v>-0.02671944581890151</v>
      </c>
      <c r="H19" s="107">
        <v>2256</v>
      </c>
      <c r="I19" s="71">
        <v>-0.12810283687943258</v>
      </c>
      <c r="J19" s="43">
        <v>22994</v>
      </c>
      <c r="K19" s="87">
        <v>0.04193590157446568</v>
      </c>
      <c r="L19" s="43">
        <v>21063</v>
      </c>
      <c r="M19" s="90">
        <v>0.042714693911488126</v>
      </c>
      <c r="N19" s="78">
        <v>0.09167734890566392</v>
      </c>
    </row>
    <row r="20" spans="1:14" ht="14.25" customHeight="1">
      <c r="A20" s="75">
        <v>10</v>
      </c>
      <c r="B20" s="85" t="s">
        <v>28</v>
      </c>
      <c r="C20" s="45">
        <v>1773</v>
      </c>
      <c r="D20" s="88">
        <v>0.03560741469684494</v>
      </c>
      <c r="E20" s="45">
        <v>1909</v>
      </c>
      <c r="F20" s="91">
        <v>0.04007473339491141</v>
      </c>
      <c r="G20" s="79">
        <v>-0.07124148768989003</v>
      </c>
      <c r="H20" s="108">
        <v>1659</v>
      </c>
      <c r="I20" s="76">
        <v>0.06871609403254975</v>
      </c>
      <c r="J20" s="45">
        <v>21741</v>
      </c>
      <c r="K20" s="88">
        <v>0.03965071045187694</v>
      </c>
      <c r="L20" s="45">
        <v>23485</v>
      </c>
      <c r="M20" s="91">
        <v>0.04762638686375629</v>
      </c>
      <c r="N20" s="79">
        <v>-0.07426016606344477</v>
      </c>
    </row>
    <row r="21" spans="1:14" ht="14.25" customHeight="1">
      <c r="A21" s="73">
        <v>11</v>
      </c>
      <c r="B21" s="83" t="s">
        <v>25</v>
      </c>
      <c r="C21" s="41">
        <v>2111</v>
      </c>
      <c r="D21" s="86">
        <v>0.042395517442210755</v>
      </c>
      <c r="E21" s="41">
        <v>2057</v>
      </c>
      <c r="F21" s="89">
        <v>0.043181627340666724</v>
      </c>
      <c r="G21" s="77">
        <v>0.026251823043266898</v>
      </c>
      <c r="H21" s="106">
        <v>1919</v>
      </c>
      <c r="I21" s="74">
        <v>0.10005211047420537</v>
      </c>
      <c r="J21" s="41">
        <v>20909</v>
      </c>
      <c r="K21" s="86">
        <v>0.03813332895627133</v>
      </c>
      <c r="L21" s="41">
        <v>18187</v>
      </c>
      <c r="M21" s="89">
        <v>0.036882312024319165</v>
      </c>
      <c r="N21" s="77">
        <v>0.14966734480673005</v>
      </c>
    </row>
    <row r="22" spans="1:14" ht="14.25" customHeight="1">
      <c r="A22" s="72">
        <v>12</v>
      </c>
      <c r="B22" s="84" t="s">
        <v>29</v>
      </c>
      <c r="C22" s="43">
        <v>1756</v>
      </c>
      <c r="D22" s="87">
        <v>0.03526600124515494</v>
      </c>
      <c r="E22" s="43">
        <v>1716</v>
      </c>
      <c r="F22" s="90">
        <v>0.0360231757494332</v>
      </c>
      <c r="G22" s="78">
        <v>0.02331002331002341</v>
      </c>
      <c r="H22" s="107">
        <v>1727</v>
      </c>
      <c r="I22" s="71">
        <v>0.016792125072379926</v>
      </c>
      <c r="J22" s="43">
        <v>19905</v>
      </c>
      <c r="K22" s="87">
        <v>0.03630225801686263</v>
      </c>
      <c r="L22" s="43">
        <v>17598</v>
      </c>
      <c r="M22" s="90">
        <v>0.0356878499479831</v>
      </c>
      <c r="N22" s="78">
        <v>0.1310944425502898</v>
      </c>
    </row>
    <row r="23" spans="1:14" ht="14.25" customHeight="1">
      <c r="A23" s="72">
        <v>13</v>
      </c>
      <c r="B23" s="84" t="s">
        <v>27</v>
      </c>
      <c r="C23" s="43">
        <v>676</v>
      </c>
      <c r="D23" s="87">
        <v>0.013576205490731628</v>
      </c>
      <c r="E23" s="43">
        <v>1208</v>
      </c>
      <c r="F23" s="90">
        <v>0.0253589722058947</v>
      </c>
      <c r="G23" s="78">
        <v>-0.4403973509933775</v>
      </c>
      <c r="H23" s="107">
        <v>757</v>
      </c>
      <c r="I23" s="71">
        <v>-0.10700132100396298</v>
      </c>
      <c r="J23" s="43">
        <v>14494</v>
      </c>
      <c r="K23" s="87">
        <v>0.026433806967917958</v>
      </c>
      <c r="L23" s="43">
        <v>14461</v>
      </c>
      <c r="M23" s="90">
        <v>0.02932617332070597</v>
      </c>
      <c r="N23" s="78">
        <v>0.0022819998616969706</v>
      </c>
    </row>
    <row r="24" spans="1:14" ht="14.25" customHeight="1">
      <c r="A24" s="72">
        <v>14</v>
      </c>
      <c r="B24" s="84" t="s">
        <v>30</v>
      </c>
      <c r="C24" s="43">
        <v>1198</v>
      </c>
      <c r="D24" s="87">
        <v>0.02405960677203623</v>
      </c>
      <c r="E24" s="43">
        <v>1157</v>
      </c>
      <c r="F24" s="90">
        <v>0.02428835334620875</v>
      </c>
      <c r="G24" s="78">
        <v>0.03543647363872093</v>
      </c>
      <c r="H24" s="107">
        <v>1106</v>
      </c>
      <c r="I24" s="71">
        <v>0.08318264014466537</v>
      </c>
      <c r="J24" s="43">
        <v>13904</v>
      </c>
      <c r="K24" s="87">
        <v>0.025357779224639942</v>
      </c>
      <c r="L24" s="43">
        <v>12475</v>
      </c>
      <c r="M24" s="90">
        <v>0.02529866621781391</v>
      </c>
      <c r="N24" s="78">
        <v>0.1145490981963928</v>
      </c>
    </row>
    <row r="25" spans="1:14" ht="14.25" customHeight="1">
      <c r="A25" s="75">
        <v>15</v>
      </c>
      <c r="B25" s="85" t="s">
        <v>18</v>
      </c>
      <c r="C25" s="45">
        <v>1397</v>
      </c>
      <c r="D25" s="88">
        <v>0.028056152471230895</v>
      </c>
      <c r="E25" s="45">
        <v>1258</v>
      </c>
      <c r="F25" s="91">
        <v>0.026408598538920143</v>
      </c>
      <c r="G25" s="79">
        <v>0.11049284578696339</v>
      </c>
      <c r="H25" s="108">
        <v>1691</v>
      </c>
      <c r="I25" s="76">
        <v>-0.17386162034299235</v>
      </c>
      <c r="J25" s="45">
        <v>13872</v>
      </c>
      <c r="K25" s="88">
        <v>0.025299418397885878</v>
      </c>
      <c r="L25" s="45">
        <v>13328</v>
      </c>
      <c r="M25" s="91">
        <v>0.027028506881845597</v>
      </c>
      <c r="N25" s="79">
        <v>0.04081632653061229</v>
      </c>
    </row>
    <row r="26" spans="1:14" ht="14.25" customHeight="1">
      <c r="A26" s="73">
        <v>16</v>
      </c>
      <c r="B26" s="83" t="s">
        <v>35</v>
      </c>
      <c r="C26" s="41">
        <v>902</v>
      </c>
      <c r="D26" s="86">
        <v>0.018114996083786878</v>
      </c>
      <c r="E26" s="41">
        <v>1202</v>
      </c>
      <c r="F26" s="89">
        <v>0.025233017045931647</v>
      </c>
      <c r="G26" s="77">
        <v>-0.24958402662229617</v>
      </c>
      <c r="H26" s="106">
        <v>859</v>
      </c>
      <c r="I26" s="74">
        <v>0.05005820721769494</v>
      </c>
      <c r="J26" s="41">
        <v>13311</v>
      </c>
      <c r="K26" s="86">
        <v>0.02427628015385373</v>
      </c>
      <c r="L26" s="41">
        <v>11827</v>
      </c>
      <c r="M26" s="89">
        <v>0.02398455513892466</v>
      </c>
      <c r="N26" s="77">
        <v>0.12547560666272095</v>
      </c>
    </row>
    <row r="27" spans="1:14" ht="14.25" customHeight="1">
      <c r="A27" s="72">
        <v>17</v>
      </c>
      <c r="B27" s="84" t="s">
        <v>56</v>
      </c>
      <c r="C27" s="43">
        <v>595</v>
      </c>
      <c r="D27" s="87">
        <v>0.011949470809149881</v>
      </c>
      <c r="E27" s="43">
        <v>898</v>
      </c>
      <c r="F27" s="90">
        <v>0.018851288941136954</v>
      </c>
      <c r="G27" s="78">
        <v>-0.3374164810690423</v>
      </c>
      <c r="H27" s="107">
        <v>478</v>
      </c>
      <c r="I27" s="71">
        <v>0.2447698744769875</v>
      </c>
      <c r="J27" s="43">
        <v>11991</v>
      </c>
      <c r="K27" s="87">
        <v>0.021868896050248672</v>
      </c>
      <c r="L27" s="43">
        <v>9570</v>
      </c>
      <c r="M27" s="90">
        <v>0.019407473803966263</v>
      </c>
      <c r="N27" s="78">
        <v>0.2529780564263322</v>
      </c>
    </row>
    <row r="28" spans="1:14" ht="14.25" customHeight="1">
      <c r="A28" s="72">
        <v>18</v>
      </c>
      <c r="B28" s="84" t="s">
        <v>50</v>
      </c>
      <c r="C28" s="43">
        <v>1089</v>
      </c>
      <c r="D28" s="87">
        <v>0.02187054405237684</v>
      </c>
      <c r="E28" s="43">
        <v>937</v>
      </c>
      <c r="F28" s="90">
        <v>0.0196699974808968</v>
      </c>
      <c r="G28" s="78">
        <v>0.16221985058697963</v>
      </c>
      <c r="H28" s="107">
        <v>1168</v>
      </c>
      <c r="I28" s="71">
        <v>-0.06763698630136983</v>
      </c>
      <c r="J28" s="43">
        <v>11323</v>
      </c>
      <c r="K28" s="87">
        <v>0.020650613791757626</v>
      </c>
      <c r="L28" s="43">
        <v>10261</v>
      </c>
      <c r="M28" s="90">
        <v>0.020808786698275634</v>
      </c>
      <c r="N28" s="78">
        <v>0.10349868433875842</v>
      </c>
    </row>
    <row r="29" spans="1:14" ht="14.25" customHeight="1">
      <c r="A29" s="72">
        <v>19</v>
      </c>
      <c r="B29" s="84" t="s">
        <v>36</v>
      </c>
      <c r="C29" s="43">
        <v>767</v>
      </c>
      <c r="D29" s="87">
        <v>0.015403771614483964</v>
      </c>
      <c r="E29" s="43">
        <v>623</v>
      </c>
      <c r="F29" s="90">
        <v>0.01307834410949702</v>
      </c>
      <c r="G29" s="78">
        <v>0.231139646869984</v>
      </c>
      <c r="H29" s="107">
        <v>915</v>
      </c>
      <c r="I29" s="71">
        <v>-0.16174863387978144</v>
      </c>
      <c r="J29" s="43">
        <v>9964</v>
      </c>
      <c r="K29" s="87">
        <v>0.018172102430546056</v>
      </c>
      <c r="L29" s="43">
        <v>8245</v>
      </c>
      <c r="M29" s="90">
        <v>0.016720441119509075</v>
      </c>
      <c r="N29" s="78">
        <v>0.20848999393571854</v>
      </c>
    </row>
    <row r="30" spans="1:14" ht="14.25" customHeight="1">
      <c r="A30" s="75">
        <v>20</v>
      </c>
      <c r="B30" s="85" t="s">
        <v>33</v>
      </c>
      <c r="C30" s="45">
        <v>847</v>
      </c>
      <c r="D30" s="88">
        <v>0.017010423151848652</v>
      </c>
      <c r="E30" s="45">
        <v>776</v>
      </c>
      <c r="F30" s="91">
        <v>0.016290200688554874</v>
      </c>
      <c r="G30" s="79">
        <v>0.09149484536082464</v>
      </c>
      <c r="H30" s="108">
        <v>839</v>
      </c>
      <c r="I30" s="76">
        <v>0.009535160905840279</v>
      </c>
      <c r="J30" s="45">
        <v>8685</v>
      </c>
      <c r="K30" s="88">
        <v>0.01583949313621964</v>
      </c>
      <c r="L30" s="45">
        <v>8755</v>
      </c>
      <c r="M30" s="91">
        <v>0.017754695209375615</v>
      </c>
      <c r="N30" s="79">
        <v>-0.0079954311821816</v>
      </c>
    </row>
    <row r="31" spans="1:14" ht="14.25" customHeight="1">
      <c r="A31" s="164" t="s">
        <v>53</v>
      </c>
      <c r="B31" s="165"/>
      <c r="C31" s="49">
        <f>SUM(C11:C30)</f>
        <v>46273</v>
      </c>
      <c r="D31" s="4">
        <f>C31/C33</f>
        <v>0.9293073323559536</v>
      </c>
      <c r="E31" s="49">
        <f>SUM(E11:E30)</f>
        <v>44610</v>
      </c>
      <c r="F31" s="4">
        <f>E31/E33</f>
        <v>0.9364766143253002</v>
      </c>
      <c r="G31" s="7">
        <f>C31/E31-1</f>
        <v>0.0372786370768885</v>
      </c>
      <c r="H31" s="49">
        <f>SUM(H11:H30)</f>
        <v>43582</v>
      </c>
      <c r="I31" s="4">
        <f>C31/H31-1</f>
        <v>0.06174567481987969</v>
      </c>
      <c r="J31" s="49">
        <f>SUM(J11:J30)</f>
        <v>510935</v>
      </c>
      <c r="K31" s="4">
        <f>J31/J33</f>
        <v>0.9318309067995835</v>
      </c>
      <c r="L31" s="49">
        <f>SUM(L11:L30)</f>
        <v>463045</v>
      </c>
      <c r="M31" s="4">
        <f>L31/L33</f>
        <v>0.9390317353769654</v>
      </c>
      <c r="N31" s="7">
        <f>J31/L31-1</f>
        <v>0.10342407325421932</v>
      </c>
    </row>
    <row r="32" spans="1:14" ht="14.25" customHeight="1">
      <c r="A32" s="164" t="s">
        <v>12</v>
      </c>
      <c r="B32" s="165"/>
      <c r="C32" s="3">
        <f>C33-SUM(C11:C30)</f>
        <v>3520</v>
      </c>
      <c r="D32" s="4">
        <f>C32/C33</f>
        <v>0.07069266764404636</v>
      </c>
      <c r="E32" s="5">
        <f>E33-SUM(E11:E30)</f>
        <v>3026</v>
      </c>
      <c r="F32" s="6">
        <f>E32/E33</f>
        <v>0.06352338567469981</v>
      </c>
      <c r="G32" s="7">
        <f>C32/E32-1</f>
        <v>0.16325181758096496</v>
      </c>
      <c r="H32" s="5">
        <f>H33-SUM(H11:H30)</f>
        <v>2971</v>
      </c>
      <c r="I32" s="8">
        <f>C32/H32-1</f>
        <v>0.18478626725008418</v>
      </c>
      <c r="J32" s="3">
        <f>J33-SUM(J11:J30)</f>
        <v>37378</v>
      </c>
      <c r="K32" s="4">
        <f>J32/J33</f>
        <v>0.06816909320041654</v>
      </c>
      <c r="L32" s="3">
        <f>L33-SUM(L11:L30)</f>
        <v>30064</v>
      </c>
      <c r="M32" s="4">
        <f>L32/L33</f>
        <v>0.06096826462303467</v>
      </c>
      <c r="N32" s="7">
        <f>J32/L32-1</f>
        <v>0.24328100053219792</v>
      </c>
    </row>
    <row r="33" spans="1:15" ht="14.25" customHeight="1">
      <c r="A33" s="158" t="s">
        <v>13</v>
      </c>
      <c r="B33" s="159"/>
      <c r="C33" s="109">
        <v>49793</v>
      </c>
      <c r="D33" s="99">
        <v>1</v>
      </c>
      <c r="E33" s="109">
        <v>47636</v>
      </c>
      <c r="F33" s="100">
        <v>1.0000000000000007</v>
      </c>
      <c r="G33" s="101">
        <v>0.045280880006717705</v>
      </c>
      <c r="H33" s="110">
        <v>46553</v>
      </c>
      <c r="I33" s="102">
        <v>0.0695980924967241</v>
      </c>
      <c r="J33" s="109">
        <v>548313</v>
      </c>
      <c r="K33" s="99">
        <v>1</v>
      </c>
      <c r="L33" s="109">
        <v>493109</v>
      </c>
      <c r="M33" s="100">
        <v>0.9999999999999993</v>
      </c>
      <c r="N33" s="101">
        <v>0.11195090740586777</v>
      </c>
      <c r="O33" s="14"/>
    </row>
    <row r="34" ht="14.25" customHeight="1">
      <c r="A34" t="s">
        <v>70</v>
      </c>
    </row>
    <row r="35" ht="15">
      <c r="A35" s="9" t="s">
        <v>71</v>
      </c>
    </row>
  </sheetData>
  <sheetProtection/>
  <mergeCells count="26">
    <mergeCell ref="A31:B31"/>
    <mergeCell ref="A32:B32"/>
    <mergeCell ref="A33:B33"/>
    <mergeCell ref="A8:A10"/>
    <mergeCell ref="B8:B10"/>
    <mergeCell ref="G9:G10"/>
    <mergeCell ref="A2:N2"/>
    <mergeCell ref="A3:N3"/>
    <mergeCell ref="N7:N8"/>
    <mergeCell ref="G7:G8"/>
    <mergeCell ref="H7:H8"/>
    <mergeCell ref="I7:I8"/>
    <mergeCell ref="A5:A7"/>
    <mergeCell ref="C5:G5"/>
    <mergeCell ref="H5:I5"/>
    <mergeCell ref="J5:N5"/>
    <mergeCell ref="B5:B7"/>
    <mergeCell ref="N9:N10"/>
    <mergeCell ref="J7:K8"/>
    <mergeCell ref="L7:M8"/>
    <mergeCell ref="I9:I10"/>
    <mergeCell ref="C7:D8"/>
    <mergeCell ref="E7:F8"/>
    <mergeCell ref="C6:G6"/>
    <mergeCell ref="H6:I6"/>
    <mergeCell ref="J6:N6"/>
  </mergeCells>
  <conditionalFormatting sqref="G32 I32 N32">
    <cfRule type="cellIs" priority="321" dxfId="146" operator="lessThan">
      <formula>0</formula>
    </cfRule>
  </conditionalFormatting>
  <conditionalFormatting sqref="G31 N31">
    <cfRule type="cellIs" priority="126" dxfId="146" operator="lessThan">
      <formula>0</formula>
    </cfRule>
  </conditionalFormatting>
  <conditionalFormatting sqref="G11:G15 I11:I15 N11:N15">
    <cfRule type="cellIs" priority="7" dxfId="146" operator="lessThan">
      <formula>0</formula>
    </cfRule>
  </conditionalFormatting>
  <conditionalFormatting sqref="G16:G30 I16:I30 N16:N30">
    <cfRule type="cellIs" priority="6" dxfId="146" operator="lessThan">
      <formula>0</formula>
    </cfRule>
  </conditionalFormatting>
  <conditionalFormatting sqref="C11:D30 F11:I30 K11:K30 M11:N30">
    <cfRule type="cellIs" priority="5" dxfId="149" operator="equal">
      <formula>0</formula>
    </cfRule>
  </conditionalFormatting>
  <conditionalFormatting sqref="E11:E30">
    <cfRule type="cellIs" priority="4" dxfId="149" operator="equal">
      <formula>0</formula>
    </cfRule>
  </conditionalFormatting>
  <conditionalFormatting sqref="J11:J30">
    <cfRule type="cellIs" priority="3" dxfId="149" operator="equal">
      <formula>0</formula>
    </cfRule>
  </conditionalFormatting>
  <conditionalFormatting sqref="L11:L30">
    <cfRule type="cellIs" priority="2" dxfId="149" operator="equal">
      <formula>0</formula>
    </cfRule>
  </conditionalFormatting>
  <conditionalFormatting sqref="N33 I33 G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Marek_Wolfigiel</cp:lastModifiedBy>
  <cp:lastPrinted>2014-07-02T18:05:00Z</cp:lastPrinted>
  <dcterms:created xsi:type="dcterms:W3CDTF">2011-02-07T09:02:19Z</dcterms:created>
  <dcterms:modified xsi:type="dcterms:W3CDTF">2018-12-05T14:59:19Z</dcterms:modified>
  <cp:category/>
  <cp:version/>
  <cp:contentType/>
  <cp:contentStatus/>
</cp:coreProperties>
</file>