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386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<sst xmlns="http://schemas.openxmlformats.org/spreadsheetml/2006/main" count="778" uniqueCount="154">
  <si>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</si>
  <si>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</si>
  <si>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</si>
  <si>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</si>
  <si>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</si>
  <si>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</si>
  <si>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</si>
  <si>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</si>
  <si>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</si>
  <si>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</si>
  <si>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</si>
  <si>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</si>
  <si>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</si>
  <si>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</si>
  <si>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</si>
  <si>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</si>
  <si>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</si>
  <si>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</si>
  <si>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</si>
  <si>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</si>
  <si>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</si>
  <si>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</si>
  <si>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</si>
  <si>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</si>
  <si>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</si>
  <si>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</si>
  <si>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</si>
  <si>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</si>
  <si>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</si>
  <si>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</si>
  <si>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</si>
  <si>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</si>
  <si>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</si>
  <si>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</si>
  <si>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</si>
  <si>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</si>
  <si>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</si>
  <si>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</si>
  <si>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</si>
  <si>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</si>
  <si>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</si>
  <si>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</si>
  <si>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</si>
  <si>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</si>
  <si>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</si>
  <si>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</si>
  <si>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</si>
  <si>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</si>
  <si>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</si>
  <si>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</si>
  <si>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</si>
  <si>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</si>
  <si>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</si>
  <si>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</si>
  <si>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</si>
  <si>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</si>
  <si>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</si>
  <si>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</si>
  <si>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</si>
  <si>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</si>
  <si>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</si>
  <si>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</si>
  <si>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</si>
  <si>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</si>
  <si>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</si>
  <si>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</si>
  <si>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</si>
  <si>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</si>
  <si>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</si>
  <si>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</si>
  <si>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</si>
  <si>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</si>
  <si>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</si>
  <si>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</si>
  <si>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</si>
  <si>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</si>
  <si>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</si>
  <si>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</si>
  <si>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</si>
  <si>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</si>
  <si>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</si>
  <si>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</si>
  <si>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</si>
  <si>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</si>
  <si>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Rejestracje nowych samochodów osobowych OGÓŁEM, ranking modeli - 2017 narastająco</t>
  </si>
  <si>
    <t>Registrations of new PC, Top Models - 2017 YTD</t>
  </si>
  <si>
    <t>Dacia Sandero</t>
  </si>
  <si>
    <t>Toyota Aygo</t>
  </si>
  <si>
    <t>ISUZU</t>
  </si>
  <si>
    <t>PZPM na podstawie danych CEP (MC)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</si>
  <si>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</si>
  <si>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</si>
  <si>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</si>
  <si>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</si>
  <si>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</si>
  <si>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</si>
  <si>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</si>
  <si>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</si>
  <si>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</si>
  <si>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</si>
  <si>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</si>
  <si>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</si>
  <si>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</si>
  <si>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</si>
  <si>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</si>
  <si>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</si>
  <si>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</si>
  <si>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</si>
  <si>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</si>
  <si>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Volkswagen Crafter</t>
  </si>
  <si>
    <t>Fiat Doblo</t>
  </si>
  <si>
    <t>Seat Leon</t>
  </si>
  <si>
    <t>Citroen Jumper</t>
  </si>
  <si>
    <t>RAZEM 1-10</t>
  </si>
  <si>
    <t>Renault Megane</t>
  </si>
  <si>
    <t>Mazda CX-3</t>
  </si>
  <si>
    <t>Opel Movano</t>
  </si>
  <si>
    <t>Wrzesień</t>
  </si>
  <si>
    <t>September</t>
  </si>
  <si>
    <t>Kia Cee'D</t>
  </si>
  <si>
    <t>Volvo XC60</t>
  </si>
  <si>
    <t>BMW Seria 3</t>
  </si>
  <si>
    <t>Kia Stonic</t>
  </si>
  <si>
    <t>Skoda Karoq</t>
  </si>
  <si>
    <t>2018
Paź</t>
  </si>
  <si>
    <t>2017
Paź</t>
  </si>
  <si>
    <t>2018
Sty - Paź</t>
  </si>
  <si>
    <t>2017
Sty - Paź</t>
  </si>
  <si>
    <t>Październik</t>
  </si>
  <si>
    <t>Rok narastająco Styczeń - Październik</t>
  </si>
  <si>
    <t>October</t>
  </si>
  <si>
    <t>YTD January - October</t>
  </si>
  <si>
    <t>Paź/Wrz
Zmiana %</t>
  </si>
  <si>
    <t>Oct/Sep Ch %</t>
  </si>
  <si>
    <t>Rejestracje nowych samochodów dostawczych do 3,5T, ranking modeli - Październik 2018</t>
  </si>
  <si>
    <t>Registrations of new LCV up to 3.5T, Top Models - October 2018</t>
  </si>
  <si>
    <t>Paź/Wrz
Zmiana poz</t>
  </si>
  <si>
    <t>Oct/Sep Ch position</t>
  </si>
  <si>
    <t>Fiat Fiorino</t>
  </si>
  <si>
    <t>Rejestracje nowych samochodów osobowych OGÓŁEM, ranking modeli - Październik 2018</t>
  </si>
  <si>
    <t>Registrations of new PC, Top Models - October 2018</t>
  </si>
  <si>
    <t>Volkswagen Polo</t>
  </si>
  <si>
    <t>Ford Fiesta</t>
  </si>
  <si>
    <t>Rejestracje nowych samochodów osobowych na REGON, ranking marek - Październik 2018</t>
  </si>
  <si>
    <t>Registrations of New PC For Business Activity, Top Makes - October 2018</t>
  </si>
  <si>
    <t>Rejestracje nowych samochodów osobowych na REGON, ranking modeli - Październik 2018</t>
  </si>
  <si>
    <t>Registrations of New PC For Business Activity, Top Models - October 2018</t>
  </si>
  <si>
    <t>Mercedes-Benz Klasa GLC</t>
  </si>
  <si>
    <t>Opel Insignia</t>
  </si>
  <si>
    <t>Rejestracje nowych samochodów osobowych na KLIENTÓW INDYWIDUALNYCH, ranking marek - Październik 2018</t>
  </si>
  <si>
    <t>Registrations of New PC For Indyvidual Customers, Top Makes - October 2018</t>
  </si>
  <si>
    <t>Rejestracje nowych samochodów osobowych na KLIENTÓW INDYWIDUALNYCH, ranking modeli - Październik 2018</t>
  </si>
  <si>
    <t>Registrations of New PC For Indyvidual Customers, Top Models - October 2018</t>
  </si>
  <si>
    <t>Skoda Citigo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</si>
</sst>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22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33" borderId="22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23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9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7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4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20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111"/>
      <c r="B1" t="s">
        <v>89</v>
      </c>
      <c r="C1" s="112"/>
      <c r="E1" s="111"/>
      <c r="F1" s="111"/>
      <c r="G1" s="111"/>
      <c r="H1" s="113">
        <v>43410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ht="11.25" customHeight="1"/>
    <row r="3" spans="2:8" ht="24.75" customHeight="1">
      <c r="B3" s="119" t="s">
        <v>80</v>
      </c>
      <c r="C3" s="120"/>
      <c r="D3" s="120"/>
      <c r="E3" s="120"/>
      <c r="F3" s="120"/>
      <c r="G3" s="120"/>
      <c r="H3" s="121"/>
    </row>
    <row r="4" spans="2:8" ht="24.75" customHeight="1">
      <c r="B4" s="59"/>
      <c r="C4" s="60" t="s">
        <v>124</v>
      </c>
      <c r="D4" s="60" t="s">
        <v>125</v>
      </c>
      <c r="E4" s="61" t="s">
        <v>81</v>
      </c>
      <c r="F4" s="60" t="s">
        <v>126</v>
      </c>
      <c r="G4" s="60" t="s">
        <v>127</v>
      </c>
      <c r="H4" s="61" t="s">
        <v>81</v>
      </c>
    </row>
    <row r="5" spans="2:8" ht="24.75" customHeight="1">
      <c r="B5" s="62" t="s">
        <v>74</v>
      </c>
      <c r="C5" s="63">
        <v>39908</v>
      </c>
      <c r="D5" s="63">
        <v>40507</v>
      </c>
      <c r="E5" s="64">
        <v>-0.014787567580911931</v>
      </c>
      <c r="F5" s="63">
        <v>443251</v>
      </c>
      <c r="G5" s="63">
        <v>395968</v>
      </c>
      <c r="H5" s="64">
        <v>0.1194111645385485</v>
      </c>
    </row>
    <row r="6" spans="2:8" ht="24.75" customHeight="1">
      <c r="B6" s="62" t="s">
        <v>75</v>
      </c>
      <c r="C6" s="63">
        <v>6645</v>
      </c>
      <c r="D6" s="63">
        <v>5474</v>
      </c>
      <c r="E6" s="64">
        <v>0.2139203507489953</v>
      </c>
      <c r="F6" s="63">
        <v>55269</v>
      </c>
      <c r="G6" s="63">
        <v>49505</v>
      </c>
      <c r="H6" s="64">
        <v>0.1164326835673164</v>
      </c>
    </row>
    <row r="7" spans="2:8" ht="24.75" customHeight="1">
      <c r="B7" s="13" t="s">
        <v>76</v>
      </c>
      <c r="C7" s="11">
        <f>C6-C8</f>
        <v>6505</v>
      </c>
      <c r="D7" s="11">
        <f>D6-D8</f>
        <v>5249</v>
      </c>
      <c r="E7" s="12">
        <f>C7/D7-1</f>
        <v>0.23928367308058673</v>
      </c>
      <c r="F7" s="11">
        <f>F6-F8</f>
        <v>54157</v>
      </c>
      <c r="G7" s="11">
        <f>G6-G8</f>
        <v>48360</v>
      </c>
      <c r="H7" s="12">
        <f>F7/G7-1</f>
        <v>0.11987179487179489</v>
      </c>
    </row>
    <row r="8" spans="2:8" ht="24.75" customHeight="1">
      <c r="B8" s="67" t="s">
        <v>77</v>
      </c>
      <c r="C8" s="65">
        <v>140</v>
      </c>
      <c r="D8" s="65">
        <v>225</v>
      </c>
      <c r="E8" s="66">
        <v>-0.37777777777777777</v>
      </c>
      <c r="F8" s="65">
        <v>1112</v>
      </c>
      <c r="G8" s="65">
        <v>1145</v>
      </c>
      <c r="H8" s="66">
        <v>-0.02882096069869</v>
      </c>
    </row>
    <row r="9" spans="2:8" ht="15">
      <c r="B9" s="68" t="s">
        <v>78</v>
      </c>
      <c r="C9" s="69">
        <v>46553</v>
      </c>
      <c r="D9" s="69">
        <v>45981</v>
      </c>
      <c r="E9" s="70">
        <v>0.012439920836867291</v>
      </c>
      <c r="F9" s="69">
        <v>498520</v>
      </c>
      <c r="G9" s="69">
        <v>445473</v>
      </c>
      <c r="H9" s="70">
        <v>0.11908016871954086</v>
      </c>
    </row>
    <row r="10" spans="2:8" ht="15">
      <c r="B10" s="58" t="s">
        <v>79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77" dxfId="202" operator="lessThan">
      <formula>0</formula>
    </cfRule>
  </conditionalFormatting>
  <conditionalFormatting sqref="E5 H5">
    <cfRule type="cellIs" priority="3" dxfId="202" operator="lessThan">
      <formula>0</formula>
    </cfRule>
  </conditionalFormatting>
  <conditionalFormatting sqref="H6 E6">
    <cfRule type="cellIs" priority="2" dxfId="202" operator="lessThan">
      <formula>0</formula>
    </cfRule>
  </conditionalFormatting>
  <conditionalFormatting sqref="H8:H9 E8:E9">
    <cfRule type="cellIs" priority="1" dxfId="20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2"/>
      <c r="N1" s="113">
        <v>43410</v>
      </c>
    </row>
    <row r="2" spans="1:14" ht="14.25" customHeight="1">
      <c r="A2" s="136" t="s">
        <v>58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4.25" customHeight="1">
      <c r="A3" s="137" t="s">
        <v>59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0" t="s">
        <v>0</v>
      </c>
      <c r="B5" s="158" t="s">
        <v>1</v>
      </c>
      <c r="C5" s="142" t="s">
        <v>128</v>
      </c>
      <c r="D5" s="143"/>
      <c r="E5" s="143"/>
      <c r="F5" s="143"/>
      <c r="G5" s="144"/>
      <c r="H5" s="143" t="s">
        <v>117</v>
      </c>
      <c r="I5" s="143"/>
      <c r="J5" s="142" t="s">
        <v>129</v>
      </c>
      <c r="K5" s="143"/>
      <c r="L5" s="143"/>
      <c r="M5" s="143"/>
      <c r="N5" s="144"/>
    </row>
    <row r="6" spans="1:14" ht="14.25" customHeight="1">
      <c r="A6" s="141"/>
      <c r="B6" s="159"/>
      <c r="C6" s="149" t="s">
        <v>130</v>
      </c>
      <c r="D6" s="150"/>
      <c r="E6" s="150"/>
      <c r="F6" s="150"/>
      <c r="G6" s="151"/>
      <c r="H6" s="150" t="s">
        <v>118</v>
      </c>
      <c r="I6" s="150"/>
      <c r="J6" s="149" t="s">
        <v>131</v>
      </c>
      <c r="K6" s="150"/>
      <c r="L6" s="150"/>
      <c r="M6" s="150"/>
      <c r="N6" s="151"/>
    </row>
    <row r="7" spans="1:14" ht="14.25" customHeight="1">
      <c r="A7" s="141"/>
      <c r="B7" s="141"/>
      <c r="C7" s="145">
        <v>2018</v>
      </c>
      <c r="D7" s="146"/>
      <c r="E7" s="155">
        <v>2017</v>
      </c>
      <c r="F7" s="155"/>
      <c r="G7" s="130" t="s">
        <v>5</v>
      </c>
      <c r="H7" s="152">
        <v>2018</v>
      </c>
      <c r="I7" s="145" t="s">
        <v>132</v>
      </c>
      <c r="J7" s="145">
        <v>2018</v>
      </c>
      <c r="K7" s="146"/>
      <c r="L7" s="155">
        <v>2017</v>
      </c>
      <c r="M7" s="146"/>
      <c r="N7" s="157" t="s">
        <v>5</v>
      </c>
    </row>
    <row r="8" spans="1:14" ht="14.25" customHeight="1">
      <c r="A8" s="134" t="s">
        <v>6</v>
      </c>
      <c r="B8" s="134" t="s">
        <v>7</v>
      </c>
      <c r="C8" s="147"/>
      <c r="D8" s="148"/>
      <c r="E8" s="156"/>
      <c r="F8" s="156"/>
      <c r="G8" s="131"/>
      <c r="H8" s="153"/>
      <c r="I8" s="154"/>
      <c r="J8" s="147"/>
      <c r="K8" s="148"/>
      <c r="L8" s="156"/>
      <c r="M8" s="148"/>
      <c r="N8" s="157"/>
    </row>
    <row r="9" spans="1:14" ht="14.25" customHeight="1">
      <c r="A9" s="134"/>
      <c r="B9" s="134"/>
      <c r="C9" s="118" t="s">
        <v>8</v>
      </c>
      <c r="D9" s="117" t="s">
        <v>2</v>
      </c>
      <c r="E9" s="114" t="s">
        <v>8</v>
      </c>
      <c r="F9" s="94" t="s">
        <v>2</v>
      </c>
      <c r="G9" s="132" t="s">
        <v>9</v>
      </c>
      <c r="H9" s="95" t="s">
        <v>8</v>
      </c>
      <c r="I9" s="166" t="s">
        <v>133</v>
      </c>
      <c r="J9" s="118" t="s">
        <v>8</v>
      </c>
      <c r="K9" s="93" t="s">
        <v>2</v>
      </c>
      <c r="L9" s="114" t="s">
        <v>8</v>
      </c>
      <c r="M9" s="93" t="s">
        <v>2</v>
      </c>
      <c r="N9" s="164" t="s">
        <v>9</v>
      </c>
    </row>
    <row r="10" spans="1:14" ht="14.25" customHeight="1">
      <c r="A10" s="135"/>
      <c r="B10" s="135"/>
      <c r="C10" s="116" t="s">
        <v>10</v>
      </c>
      <c r="D10" s="115" t="s">
        <v>11</v>
      </c>
      <c r="E10" s="92" t="s">
        <v>10</v>
      </c>
      <c r="F10" s="98" t="s">
        <v>11</v>
      </c>
      <c r="G10" s="133"/>
      <c r="H10" s="96" t="s">
        <v>10</v>
      </c>
      <c r="I10" s="167"/>
      <c r="J10" s="116" t="s">
        <v>10</v>
      </c>
      <c r="K10" s="115" t="s">
        <v>11</v>
      </c>
      <c r="L10" s="92" t="s">
        <v>10</v>
      </c>
      <c r="M10" s="115" t="s">
        <v>11</v>
      </c>
      <c r="N10" s="165"/>
    </row>
    <row r="11" spans="1:14" ht="14.25" customHeight="1">
      <c r="A11" s="73">
        <v>1</v>
      </c>
      <c r="B11" s="83" t="s">
        <v>19</v>
      </c>
      <c r="C11" s="41">
        <v>5835</v>
      </c>
      <c r="D11" s="86">
        <v>0.14621128595770272</v>
      </c>
      <c r="E11" s="41">
        <v>5838</v>
      </c>
      <c r="F11" s="89">
        <v>0.1441232379588713</v>
      </c>
      <c r="G11" s="77">
        <v>-0.0005138746145940676</v>
      </c>
      <c r="H11" s="106">
        <v>4231</v>
      </c>
      <c r="I11" s="74">
        <v>0.37910659418577164</v>
      </c>
      <c r="J11" s="41">
        <v>57162</v>
      </c>
      <c r="K11" s="86">
        <v>0.12896079196662838</v>
      </c>
      <c r="L11" s="41">
        <v>51119</v>
      </c>
      <c r="M11" s="89">
        <v>0.12909881606594473</v>
      </c>
      <c r="N11" s="77">
        <v>0.11821436256577789</v>
      </c>
    </row>
    <row r="12" spans="1:14" ht="14.25" customHeight="1">
      <c r="A12" s="72">
        <v>2</v>
      </c>
      <c r="B12" s="84" t="s">
        <v>21</v>
      </c>
      <c r="C12" s="43">
        <v>3431</v>
      </c>
      <c r="D12" s="87">
        <v>0.0859727372957803</v>
      </c>
      <c r="E12" s="43">
        <v>3610</v>
      </c>
      <c r="F12" s="90">
        <v>0.0891203989433925</v>
      </c>
      <c r="G12" s="78">
        <v>-0.049584487534626076</v>
      </c>
      <c r="H12" s="107">
        <v>3032</v>
      </c>
      <c r="I12" s="71">
        <v>0.13159630606860162</v>
      </c>
      <c r="J12" s="43">
        <v>46960</v>
      </c>
      <c r="K12" s="87">
        <v>0.10594448743488452</v>
      </c>
      <c r="L12" s="43">
        <v>41513</v>
      </c>
      <c r="M12" s="90">
        <v>0.10483927994181348</v>
      </c>
      <c r="N12" s="78">
        <v>0.13121190952231832</v>
      </c>
    </row>
    <row r="13" spans="1:14" ht="14.25" customHeight="1">
      <c r="A13" s="72">
        <v>3</v>
      </c>
      <c r="B13" s="84" t="s">
        <v>20</v>
      </c>
      <c r="C13" s="43">
        <v>4240</v>
      </c>
      <c r="D13" s="87">
        <v>0.10624436203267515</v>
      </c>
      <c r="E13" s="43">
        <v>4088</v>
      </c>
      <c r="F13" s="90">
        <v>0.100920828498778</v>
      </c>
      <c r="G13" s="78">
        <v>0.03718199608610573</v>
      </c>
      <c r="H13" s="107">
        <v>1686</v>
      </c>
      <c r="I13" s="71">
        <v>1.5148279952550414</v>
      </c>
      <c r="J13" s="43">
        <v>46298</v>
      </c>
      <c r="K13" s="87">
        <v>0.10445097698595153</v>
      </c>
      <c r="L13" s="43">
        <v>39677</v>
      </c>
      <c r="M13" s="90">
        <v>0.10020254161952481</v>
      </c>
      <c r="N13" s="78">
        <v>0.16687249540035798</v>
      </c>
    </row>
    <row r="14" spans="1:14" ht="14.25" customHeight="1">
      <c r="A14" s="72">
        <v>4</v>
      </c>
      <c r="B14" s="84" t="s">
        <v>22</v>
      </c>
      <c r="C14" s="43">
        <v>2523</v>
      </c>
      <c r="D14" s="87">
        <v>0.0632204069359527</v>
      </c>
      <c r="E14" s="43">
        <v>2956</v>
      </c>
      <c r="F14" s="90">
        <v>0.07297504135087762</v>
      </c>
      <c r="G14" s="78">
        <v>-0.1464817320703654</v>
      </c>
      <c r="H14" s="107">
        <v>1590</v>
      </c>
      <c r="I14" s="71">
        <v>0.5867924528301887</v>
      </c>
      <c r="J14" s="43">
        <v>29574</v>
      </c>
      <c r="K14" s="87">
        <v>0.06672066165671368</v>
      </c>
      <c r="L14" s="43">
        <v>29461</v>
      </c>
      <c r="M14" s="90">
        <v>0.07440247696783578</v>
      </c>
      <c r="N14" s="78">
        <v>0.0038355792403517164</v>
      </c>
    </row>
    <row r="15" spans="1:14" ht="14.25" customHeight="1">
      <c r="A15" s="75">
        <v>5</v>
      </c>
      <c r="B15" s="85" t="s">
        <v>23</v>
      </c>
      <c r="C15" s="45">
        <v>2422</v>
      </c>
      <c r="D15" s="88">
        <v>0.06068958604791019</v>
      </c>
      <c r="E15" s="45">
        <v>2423</v>
      </c>
      <c r="F15" s="91">
        <v>0.0598168217838892</v>
      </c>
      <c r="G15" s="79">
        <v>-0.0004127115146512761</v>
      </c>
      <c r="H15" s="108">
        <v>1956</v>
      </c>
      <c r="I15" s="76">
        <v>0.23824130879345606</v>
      </c>
      <c r="J15" s="45">
        <v>26280</v>
      </c>
      <c r="K15" s="88">
        <v>0.05928920634132805</v>
      </c>
      <c r="L15" s="45">
        <v>24103</v>
      </c>
      <c r="M15" s="91">
        <v>0.060871080491352834</v>
      </c>
      <c r="N15" s="79">
        <v>0.09032070696593775</v>
      </c>
    </row>
    <row r="16" spans="1:14" ht="14.25" customHeight="1">
      <c r="A16" s="73">
        <v>6</v>
      </c>
      <c r="B16" s="83" t="s">
        <v>26</v>
      </c>
      <c r="C16" s="41">
        <v>1415</v>
      </c>
      <c r="D16" s="86">
        <v>0.03545655006514985</v>
      </c>
      <c r="E16" s="41">
        <v>2293</v>
      </c>
      <c r="F16" s="89">
        <v>0.05660749993828227</v>
      </c>
      <c r="G16" s="77">
        <v>-0.38290449193196685</v>
      </c>
      <c r="H16" s="106">
        <v>1558</v>
      </c>
      <c r="I16" s="74">
        <v>-0.09178433889602056</v>
      </c>
      <c r="J16" s="41">
        <v>22008</v>
      </c>
      <c r="K16" s="86">
        <v>0.049651326223742305</v>
      </c>
      <c r="L16" s="41">
        <v>22204</v>
      </c>
      <c r="M16" s="89">
        <v>0.05607523840310328</v>
      </c>
      <c r="N16" s="77">
        <v>-0.008827238335435084</v>
      </c>
    </row>
    <row r="17" spans="1:14" ht="14.25" customHeight="1">
      <c r="A17" s="72">
        <v>7</v>
      </c>
      <c r="B17" s="84" t="s">
        <v>24</v>
      </c>
      <c r="C17" s="43">
        <v>2243</v>
      </c>
      <c r="D17" s="87">
        <v>0.05620426982058735</v>
      </c>
      <c r="E17" s="43">
        <v>1890</v>
      </c>
      <c r="F17" s="90">
        <v>0.04665860221690078</v>
      </c>
      <c r="G17" s="78">
        <v>0.1867724867724867</v>
      </c>
      <c r="H17" s="107">
        <v>1672</v>
      </c>
      <c r="I17" s="71">
        <v>0.34150717703349276</v>
      </c>
      <c r="J17" s="43">
        <v>21006</v>
      </c>
      <c r="K17" s="87">
        <v>0.047390756027623174</v>
      </c>
      <c r="L17" s="43">
        <v>19041</v>
      </c>
      <c r="M17" s="90">
        <v>0.048087219169225794</v>
      </c>
      <c r="N17" s="78">
        <v>0.10319836143059713</v>
      </c>
    </row>
    <row r="18" spans="1:14" ht="14.25" customHeight="1">
      <c r="A18" s="72">
        <v>8</v>
      </c>
      <c r="B18" s="84" t="s">
        <v>31</v>
      </c>
      <c r="C18" s="43">
        <v>2082</v>
      </c>
      <c r="D18" s="87">
        <v>0.05216999097925228</v>
      </c>
      <c r="E18" s="43">
        <v>1630</v>
      </c>
      <c r="F18" s="90">
        <v>0.04023995852568692</v>
      </c>
      <c r="G18" s="78">
        <v>0.27730061349693247</v>
      </c>
      <c r="H18" s="107">
        <v>1820</v>
      </c>
      <c r="I18" s="71">
        <v>0.1439560439560439</v>
      </c>
      <c r="J18" s="43">
        <v>20524</v>
      </c>
      <c r="K18" s="87">
        <v>0.046303336033082836</v>
      </c>
      <c r="L18" s="43">
        <v>17670</v>
      </c>
      <c r="M18" s="90">
        <v>0.044624818167124616</v>
      </c>
      <c r="N18" s="78">
        <v>0.16151669496321452</v>
      </c>
    </row>
    <row r="19" spans="1:14" ht="14.25" customHeight="1">
      <c r="A19" s="72">
        <v>9</v>
      </c>
      <c r="B19" s="84" t="s">
        <v>25</v>
      </c>
      <c r="C19" s="43">
        <v>1909</v>
      </c>
      <c r="D19" s="87">
        <v>0.047835020547258696</v>
      </c>
      <c r="E19" s="43">
        <v>1772</v>
      </c>
      <c r="F19" s="90">
        <v>0.04374552546473449</v>
      </c>
      <c r="G19" s="78">
        <v>0.07731376975169302</v>
      </c>
      <c r="H19" s="107">
        <v>1287</v>
      </c>
      <c r="I19" s="71">
        <v>0.4832944832944832</v>
      </c>
      <c r="J19" s="43">
        <v>18627</v>
      </c>
      <c r="K19" s="87">
        <v>0.042023593855400214</v>
      </c>
      <c r="L19" s="43">
        <v>15814</v>
      </c>
      <c r="M19" s="90">
        <v>0.03993757071278487</v>
      </c>
      <c r="N19" s="78">
        <v>0.17788035917541412</v>
      </c>
    </row>
    <row r="20" spans="1:14" ht="14.25" customHeight="1">
      <c r="A20" s="75">
        <v>10</v>
      </c>
      <c r="B20" s="85" t="s">
        <v>34</v>
      </c>
      <c r="C20" s="45">
        <v>2232</v>
      </c>
      <c r="D20" s="88">
        <v>0.055928635862483714</v>
      </c>
      <c r="E20" s="45">
        <v>1414</v>
      </c>
      <c r="F20" s="91">
        <v>0.0349075468437554</v>
      </c>
      <c r="G20" s="79">
        <v>0.5785007072135786</v>
      </c>
      <c r="H20" s="108">
        <v>1063</v>
      </c>
      <c r="I20" s="76">
        <v>1.099717779868297</v>
      </c>
      <c r="J20" s="45">
        <v>16151</v>
      </c>
      <c r="K20" s="88">
        <v>0.03643759404942121</v>
      </c>
      <c r="L20" s="45">
        <v>13270</v>
      </c>
      <c r="M20" s="91">
        <v>0.03351280911588815</v>
      </c>
      <c r="N20" s="79">
        <v>0.21710625470987188</v>
      </c>
    </row>
    <row r="21" spans="1:14" ht="14.25" customHeight="1">
      <c r="A21" s="73">
        <v>11</v>
      </c>
      <c r="B21" s="83" t="s">
        <v>27</v>
      </c>
      <c r="C21" s="41">
        <v>710</v>
      </c>
      <c r="D21" s="86">
        <v>0.017790919113962113</v>
      </c>
      <c r="E21" s="41">
        <v>1116</v>
      </c>
      <c r="F21" s="89">
        <v>0.027550793689979508</v>
      </c>
      <c r="G21" s="77">
        <v>-0.3637992831541219</v>
      </c>
      <c r="H21" s="106">
        <v>329</v>
      </c>
      <c r="I21" s="74">
        <v>1.1580547112462005</v>
      </c>
      <c r="J21" s="41">
        <v>13387</v>
      </c>
      <c r="K21" s="86">
        <v>0.03020184951641395</v>
      </c>
      <c r="L21" s="41">
        <v>12782</v>
      </c>
      <c r="M21" s="89">
        <v>0.032280386293841924</v>
      </c>
      <c r="N21" s="77">
        <v>0.047332185886402645</v>
      </c>
    </row>
    <row r="22" spans="1:14" ht="14.25" customHeight="1">
      <c r="A22" s="72">
        <v>12</v>
      </c>
      <c r="B22" s="84" t="s">
        <v>29</v>
      </c>
      <c r="C22" s="43">
        <v>1197</v>
      </c>
      <c r="D22" s="87">
        <v>0.02999398616818683</v>
      </c>
      <c r="E22" s="43">
        <v>1239</v>
      </c>
      <c r="F22" s="90">
        <v>0.030587305897746067</v>
      </c>
      <c r="G22" s="78">
        <v>-0.03389830508474578</v>
      </c>
      <c r="H22" s="107">
        <v>747</v>
      </c>
      <c r="I22" s="71">
        <v>0.6024096385542168</v>
      </c>
      <c r="J22" s="43">
        <v>13149</v>
      </c>
      <c r="K22" s="87">
        <v>0.029664907693383657</v>
      </c>
      <c r="L22" s="43">
        <v>10859</v>
      </c>
      <c r="M22" s="90">
        <v>0.02742393324713108</v>
      </c>
      <c r="N22" s="78">
        <v>0.21088498020075508</v>
      </c>
    </row>
    <row r="23" spans="1:14" ht="14.25" customHeight="1">
      <c r="A23" s="72">
        <v>13</v>
      </c>
      <c r="B23" s="84" t="s">
        <v>18</v>
      </c>
      <c r="C23" s="43">
        <v>1691</v>
      </c>
      <c r="D23" s="87">
        <v>0.04237245665029568</v>
      </c>
      <c r="E23" s="43">
        <v>1238</v>
      </c>
      <c r="F23" s="90">
        <v>0.030562618806626016</v>
      </c>
      <c r="G23" s="78">
        <v>0.3659127625201939</v>
      </c>
      <c r="H23" s="107">
        <v>1063</v>
      </c>
      <c r="I23" s="71">
        <v>0.5907808090310442</v>
      </c>
      <c r="J23" s="43">
        <v>12475</v>
      </c>
      <c r="K23" s="87">
        <v>0.02814432454749115</v>
      </c>
      <c r="L23" s="43">
        <v>12070</v>
      </c>
      <c r="M23" s="90">
        <v>0.030482261192823663</v>
      </c>
      <c r="N23" s="78">
        <v>0.03355426677713336</v>
      </c>
    </row>
    <row r="24" spans="1:14" ht="14.25" customHeight="1">
      <c r="A24" s="72">
        <v>14</v>
      </c>
      <c r="B24" s="84" t="s">
        <v>35</v>
      </c>
      <c r="C24" s="43">
        <v>859</v>
      </c>
      <c r="D24" s="87">
        <v>0.02152450636463867</v>
      </c>
      <c r="E24" s="43">
        <v>1340</v>
      </c>
      <c r="F24" s="90">
        <v>0.033080702100871454</v>
      </c>
      <c r="G24" s="78">
        <v>-0.358955223880597</v>
      </c>
      <c r="H24" s="107">
        <v>645</v>
      </c>
      <c r="I24" s="71">
        <v>0.3317829457364341</v>
      </c>
      <c r="J24" s="43">
        <v>12409</v>
      </c>
      <c r="K24" s="87">
        <v>0.027995424714213842</v>
      </c>
      <c r="L24" s="43">
        <v>10624</v>
      </c>
      <c r="M24" s="90">
        <v>0.02683045094553095</v>
      </c>
      <c r="N24" s="78">
        <v>0.16801581325301207</v>
      </c>
    </row>
    <row r="25" spans="1:14" ht="14.25" customHeight="1">
      <c r="A25" s="75">
        <v>15</v>
      </c>
      <c r="B25" s="85" t="s">
        <v>56</v>
      </c>
      <c r="C25" s="45">
        <v>478</v>
      </c>
      <c r="D25" s="88">
        <v>0.011977548361230831</v>
      </c>
      <c r="E25" s="45">
        <v>1086</v>
      </c>
      <c r="F25" s="91">
        <v>0.02681018095637791</v>
      </c>
      <c r="G25" s="79">
        <v>-0.5598526703499079</v>
      </c>
      <c r="H25" s="108">
        <v>308</v>
      </c>
      <c r="I25" s="76">
        <v>0.551948051948052</v>
      </c>
      <c r="J25" s="45">
        <v>11396</v>
      </c>
      <c r="K25" s="88">
        <v>0.025710037879215164</v>
      </c>
      <c r="L25" s="45">
        <v>8662</v>
      </c>
      <c r="M25" s="91">
        <v>0.02187550509132051</v>
      </c>
      <c r="N25" s="79">
        <v>0.3156314938813207</v>
      </c>
    </row>
    <row r="26" spans="1:14" ht="14.25" customHeight="1">
      <c r="A26" s="73">
        <v>16</v>
      </c>
      <c r="B26" s="83" t="s">
        <v>28</v>
      </c>
      <c r="C26" s="41">
        <v>734</v>
      </c>
      <c r="D26" s="86">
        <v>0.01839230229527914</v>
      </c>
      <c r="E26" s="41">
        <v>1158</v>
      </c>
      <c r="F26" s="89">
        <v>0.02858765151702175</v>
      </c>
      <c r="G26" s="77">
        <v>-0.36614853195164077</v>
      </c>
      <c r="H26" s="106">
        <v>286</v>
      </c>
      <c r="I26" s="74">
        <v>1.5664335664335662</v>
      </c>
      <c r="J26" s="41">
        <v>11262</v>
      </c>
      <c r="K26" s="86">
        <v>0.02540772609650063</v>
      </c>
      <c r="L26" s="41">
        <v>12134</v>
      </c>
      <c r="M26" s="89">
        <v>0.030643890415387103</v>
      </c>
      <c r="N26" s="77">
        <v>-0.07186418328663258</v>
      </c>
    </row>
    <row r="27" spans="1:14" ht="14.25" customHeight="1">
      <c r="A27" s="72">
        <v>17</v>
      </c>
      <c r="B27" s="84" t="s">
        <v>50</v>
      </c>
      <c r="C27" s="43">
        <v>1168</v>
      </c>
      <c r="D27" s="87">
        <v>0.02926731482409542</v>
      </c>
      <c r="E27" s="43">
        <v>852</v>
      </c>
      <c r="F27" s="90">
        <v>0.021033401634285433</v>
      </c>
      <c r="G27" s="78">
        <v>0.37089201877934275</v>
      </c>
      <c r="H27" s="107">
        <v>923</v>
      </c>
      <c r="I27" s="71">
        <v>0.2654387865655472</v>
      </c>
      <c r="J27" s="43">
        <v>10234</v>
      </c>
      <c r="K27" s="87">
        <v>0.02308849839030256</v>
      </c>
      <c r="L27" s="43">
        <v>9324</v>
      </c>
      <c r="M27" s="90">
        <v>0.02354735736221109</v>
      </c>
      <c r="N27" s="78">
        <v>0.09759759759759756</v>
      </c>
    </row>
    <row r="28" spans="1:14" ht="14.25" customHeight="1">
      <c r="A28" s="72">
        <v>18</v>
      </c>
      <c r="B28" s="84" t="s">
        <v>30</v>
      </c>
      <c r="C28" s="43">
        <v>597</v>
      </c>
      <c r="D28" s="87">
        <v>0.0149594066352611</v>
      </c>
      <c r="E28" s="43">
        <v>845</v>
      </c>
      <c r="F28" s="90">
        <v>0.02086059199644506</v>
      </c>
      <c r="G28" s="78">
        <v>-0.29349112426035506</v>
      </c>
      <c r="H28" s="107">
        <v>364</v>
      </c>
      <c r="I28" s="71">
        <v>0.6401098901098901</v>
      </c>
      <c r="J28" s="43">
        <v>9301</v>
      </c>
      <c r="K28" s="87">
        <v>0.020983596201700618</v>
      </c>
      <c r="L28" s="43">
        <v>8224</v>
      </c>
      <c r="M28" s="90">
        <v>0.020769355099401973</v>
      </c>
      <c r="N28" s="78">
        <v>0.13095817120622577</v>
      </c>
    </row>
    <row r="29" spans="1:14" ht="14.25" customHeight="1">
      <c r="A29" s="72">
        <v>19</v>
      </c>
      <c r="B29" s="84" t="s">
        <v>36</v>
      </c>
      <c r="C29" s="43">
        <v>915</v>
      </c>
      <c r="D29" s="87">
        <v>0.02292773378771174</v>
      </c>
      <c r="E29" s="43">
        <v>630</v>
      </c>
      <c r="F29" s="90">
        <v>0.015552867405633594</v>
      </c>
      <c r="G29" s="78">
        <v>0.45238095238095233</v>
      </c>
      <c r="H29" s="107">
        <v>794</v>
      </c>
      <c r="I29" s="71">
        <v>0.15239294710327456</v>
      </c>
      <c r="J29" s="43">
        <v>9197</v>
      </c>
      <c r="K29" s="87">
        <v>0.020748966161384857</v>
      </c>
      <c r="L29" s="43">
        <v>7622</v>
      </c>
      <c r="M29" s="90">
        <v>0.01924903022466462</v>
      </c>
      <c r="N29" s="78">
        <v>0.206638677512464</v>
      </c>
    </row>
    <row r="30" spans="1:14" ht="14.25" customHeight="1">
      <c r="A30" s="75">
        <v>20</v>
      </c>
      <c r="B30" s="85" t="s">
        <v>33</v>
      </c>
      <c r="C30" s="45">
        <v>839</v>
      </c>
      <c r="D30" s="88">
        <v>0.021023353713541144</v>
      </c>
      <c r="E30" s="45">
        <v>767</v>
      </c>
      <c r="F30" s="91">
        <v>0.0189349988890809</v>
      </c>
      <c r="G30" s="79">
        <v>0.09387222946544971</v>
      </c>
      <c r="H30" s="108">
        <v>515</v>
      </c>
      <c r="I30" s="76">
        <v>0.6291262135922331</v>
      </c>
      <c r="J30" s="45">
        <v>7838</v>
      </c>
      <c r="K30" s="88">
        <v>0.017682983230720293</v>
      </c>
      <c r="L30" s="45">
        <v>7979</v>
      </c>
      <c r="M30" s="91">
        <v>0.020150618231776305</v>
      </c>
      <c r="N30" s="79">
        <v>-0.01767138739190377</v>
      </c>
    </row>
    <row r="31" spans="1:14" ht="14.25" customHeight="1">
      <c r="A31" s="128" t="s">
        <v>53</v>
      </c>
      <c r="B31" s="129"/>
      <c r="C31" s="49">
        <f>SUM(C11:C30)</f>
        <v>37520</v>
      </c>
      <c r="D31" s="4">
        <f>C31/C33</f>
        <v>0.9401623734589556</v>
      </c>
      <c r="E31" s="49">
        <f>SUM(E11:E30)</f>
        <v>38185</v>
      </c>
      <c r="F31" s="4">
        <f>E31/E33</f>
        <v>0.9426765744192361</v>
      </c>
      <c r="G31" s="7">
        <f>C31/E31-1</f>
        <v>-0.01741521539871682</v>
      </c>
      <c r="H31" s="49">
        <f>SUM(H11:H30)</f>
        <v>25869</v>
      </c>
      <c r="I31" s="4">
        <f>C31/H31-1</f>
        <v>0.4503846302524257</v>
      </c>
      <c r="J31" s="49">
        <f>SUM(J11:J30)</f>
        <v>415238</v>
      </c>
      <c r="K31" s="4">
        <f>J31/J33</f>
        <v>0.9368010450061026</v>
      </c>
      <c r="L31" s="49">
        <f>SUM(L11:L30)</f>
        <v>374152</v>
      </c>
      <c r="M31" s="4">
        <f>L31/L33</f>
        <v>0.9449046387586876</v>
      </c>
      <c r="N31" s="7">
        <f>J31/L31-1</f>
        <v>0.10981098590947003</v>
      </c>
    </row>
    <row r="32" spans="1:14" ht="14.25" customHeight="1">
      <c r="A32" s="128" t="s">
        <v>12</v>
      </c>
      <c r="B32" s="129"/>
      <c r="C32" s="3">
        <f>C33-SUM(C11:C30)</f>
        <v>2388</v>
      </c>
      <c r="D32" s="4">
        <f>C32/C33</f>
        <v>0.0598376265410444</v>
      </c>
      <c r="E32" s="5">
        <f>E33-SUM(E11:E30)</f>
        <v>2322</v>
      </c>
      <c r="F32" s="6">
        <f>E32/E33</f>
        <v>0.057323425580763816</v>
      </c>
      <c r="G32" s="7">
        <f>C32/E32-1</f>
        <v>0.028423772609819098</v>
      </c>
      <c r="H32" s="5">
        <f>H33-SUM(H11:H30)</f>
        <v>1443</v>
      </c>
      <c r="I32" s="8">
        <f>C32/H32-1</f>
        <v>0.654885654885655</v>
      </c>
      <c r="J32" s="3">
        <f>J33-SUM(J11:J30)</f>
        <v>28013</v>
      </c>
      <c r="K32" s="4">
        <f>J32/J33</f>
        <v>0.06319895499389737</v>
      </c>
      <c r="L32" s="3">
        <f>L33-SUM(L11:L30)</f>
        <v>21816</v>
      </c>
      <c r="M32" s="4">
        <f>L32/L33</f>
        <v>0.05509536124131243</v>
      </c>
      <c r="N32" s="7">
        <f>J32/L32-1</f>
        <v>0.28405757242390917</v>
      </c>
    </row>
    <row r="33" spans="1:16" ht="14.25" customHeight="1">
      <c r="A33" s="124" t="s">
        <v>13</v>
      </c>
      <c r="B33" s="125"/>
      <c r="C33" s="109">
        <v>39908</v>
      </c>
      <c r="D33" s="99">
        <v>1</v>
      </c>
      <c r="E33" s="109">
        <v>40507</v>
      </c>
      <c r="F33" s="100">
        <v>0.9999999999999998</v>
      </c>
      <c r="G33" s="101">
        <v>-0.014787567580911931</v>
      </c>
      <c r="H33" s="110">
        <v>27312</v>
      </c>
      <c r="I33" s="102">
        <v>0.4611892208553017</v>
      </c>
      <c r="J33" s="109">
        <v>443251</v>
      </c>
      <c r="K33" s="99">
        <v>1</v>
      </c>
      <c r="L33" s="109">
        <v>395968</v>
      </c>
      <c r="M33" s="100">
        <v>1.0000000000000002</v>
      </c>
      <c r="N33" s="101">
        <v>0.1194111645385485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36" t="s">
        <v>139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31"/>
      <c r="M38" s="31"/>
      <c r="N38" s="136" t="s">
        <v>84</v>
      </c>
      <c r="O38" s="136"/>
      <c r="P38" s="136"/>
      <c r="Q38" s="136"/>
      <c r="R38" s="136"/>
      <c r="S38" s="136"/>
      <c r="T38" s="136"/>
      <c r="U38" s="136"/>
    </row>
    <row r="39" spans="1:21" ht="15">
      <c r="A39" s="137" t="s">
        <v>140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31"/>
      <c r="M39" s="31"/>
      <c r="N39" s="137" t="s">
        <v>85</v>
      </c>
      <c r="O39" s="137"/>
      <c r="P39" s="137"/>
      <c r="Q39" s="137"/>
      <c r="R39" s="137"/>
      <c r="S39" s="137"/>
      <c r="T39" s="137"/>
      <c r="U39" s="137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7" t="s">
        <v>4</v>
      </c>
      <c r="N40" s="15"/>
      <c r="O40" s="15"/>
      <c r="P40" s="15"/>
      <c r="Q40" s="15"/>
      <c r="R40" s="15"/>
      <c r="S40" s="15"/>
      <c r="T40" s="16"/>
      <c r="U40" s="97" t="s">
        <v>4</v>
      </c>
    </row>
    <row r="41" spans="1:21" ht="15">
      <c r="A41" s="140" t="s">
        <v>0</v>
      </c>
      <c r="B41" s="140" t="s">
        <v>52</v>
      </c>
      <c r="C41" s="142" t="s">
        <v>128</v>
      </c>
      <c r="D41" s="143"/>
      <c r="E41" s="143"/>
      <c r="F41" s="143"/>
      <c r="G41" s="143"/>
      <c r="H41" s="144"/>
      <c r="I41" s="142" t="s">
        <v>117</v>
      </c>
      <c r="J41" s="143"/>
      <c r="K41" s="144"/>
      <c r="N41" s="140" t="s">
        <v>0</v>
      </c>
      <c r="O41" s="140" t="s">
        <v>52</v>
      </c>
      <c r="P41" s="142" t="s">
        <v>129</v>
      </c>
      <c r="Q41" s="143"/>
      <c r="R41" s="143"/>
      <c r="S41" s="143"/>
      <c r="T41" s="143"/>
      <c r="U41" s="144"/>
    </row>
    <row r="42" spans="1:21" ht="15" customHeight="1">
      <c r="A42" s="141"/>
      <c r="B42" s="141"/>
      <c r="C42" s="149" t="s">
        <v>130</v>
      </c>
      <c r="D42" s="150"/>
      <c r="E42" s="150"/>
      <c r="F42" s="150"/>
      <c r="G42" s="150"/>
      <c r="H42" s="151"/>
      <c r="I42" s="149" t="s">
        <v>118</v>
      </c>
      <c r="J42" s="150"/>
      <c r="K42" s="151"/>
      <c r="N42" s="141"/>
      <c r="O42" s="141"/>
      <c r="P42" s="149" t="s">
        <v>131</v>
      </c>
      <c r="Q42" s="150"/>
      <c r="R42" s="150"/>
      <c r="S42" s="150"/>
      <c r="T42" s="150"/>
      <c r="U42" s="151"/>
    </row>
    <row r="43" spans="1:21" ht="15" customHeight="1">
      <c r="A43" s="141"/>
      <c r="B43" s="141"/>
      <c r="C43" s="145">
        <v>2018</v>
      </c>
      <c r="D43" s="146"/>
      <c r="E43" s="155">
        <v>2017</v>
      </c>
      <c r="F43" s="146"/>
      <c r="G43" s="130" t="s">
        <v>5</v>
      </c>
      <c r="H43" s="126" t="s">
        <v>61</v>
      </c>
      <c r="I43" s="160">
        <v>2018</v>
      </c>
      <c r="J43" s="127" t="s">
        <v>132</v>
      </c>
      <c r="K43" s="126" t="s">
        <v>136</v>
      </c>
      <c r="N43" s="141"/>
      <c r="O43" s="141"/>
      <c r="P43" s="145">
        <v>2018</v>
      </c>
      <c r="Q43" s="146"/>
      <c r="R43" s="145">
        <v>2017</v>
      </c>
      <c r="S43" s="146"/>
      <c r="T43" s="130" t="s">
        <v>5</v>
      </c>
      <c r="U43" s="138" t="s">
        <v>68</v>
      </c>
    </row>
    <row r="44" spans="1:21" ht="15">
      <c r="A44" s="134" t="s">
        <v>6</v>
      </c>
      <c r="B44" s="134" t="s">
        <v>52</v>
      </c>
      <c r="C44" s="147"/>
      <c r="D44" s="148"/>
      <c r="E44" s="156"/>
      <c r="F44" s="148"/>
      <c r="G44" s="131"/>
      <c r="H44" s="127"/>
      <c r="I44" s="160"/>
      <c r="J44" s="127"/>
      <c r="K44" s="127"/>
      <c r="N44" s="134" t="s">
        <v>6</v>
      </c>
      <c r="O44" s="134" t="s">
        <v>52</v>
      </c>
      <c r="P44" s="147"/>
      <c r="Q44" s="148"/>
      <c r="R44" s="147"/>
      <c r="S44" s="148"/>
      <c r="T44" s="131"/>
      <c r="U44" s="139"/>
    </row>
    <row r="45" spans="1:21" ht="15" customHeight="1">
      <c r="A45" s="134"/>
      <c r="B45" s="134"/>
      <c r="C45" s="118" t="s">
        <v>8</v>
      </c>
      <c r="D45" s="17" t="s">
        <v>2</v>
      </c>
      <c r="E45" s="118" t="s">
        <v>8</v>
      </c>
      <c r="F45" s="17" t="s">
        <v>2</v>
      </c>
      <c r="G45" s="132" t="s">
        <v>9</v>
      </c>
      <c r="H45" s="132" t="s">
        <v>62</v>
      </c>
      <c r="I45" s="18" t="s">
        <v>8</v>
      </c>
      <c r="J45" s="161" t="s">
        <v>133</v>
      </c>
      <c r="K45" s="161" t="s">
        <v>137</v>
      </c>
      <c r="N45" s="134"/>
      <c r="O45" s="134"/>
      <c r="P45" s="118" t="s">
        <v>8</v>
      </c>
      <c r="Q45" s="17" t="s">
        <v>2</v>
      </c>
      <c r="R45" s="118" t="s">
        <v>8</v>
      </c>
      <c r="S45" s="17" t="s">
        <v>2</v>
      </c>
      <c r="T45" s="132" t="s">
        <v>9</v>
      </c>
      <c r="U45" s="122" t="s">
        <v>69</v>
      </c>
    </row>
    <row r="46" spans="1:21" ht="15" customHeight="1">
      <c r="A46" s="135"/>
      <c r="B46" s="135"/>
      <c r="C46" s="116" t="s">
        <v>10</v>
      </c>
      <c r="D46" s="98" t="s">
        <v>11</v>
      </c>
      <c r="E46" s="116" t="s">
        <v>10</v>
      </c>
      <c r="F46" s="98" t="s">
        <v>11</v>
      </c>
      <c r="G46" s="163"/>
      <c r="H46" s="163"/>
      <c r="I46" s="116" t="s">
        <v>10</v>
      </c>
      <c r="J46" s="162"/>
      <c r="K46" s="162"/>
      <c r="N46" s="135"/>
      <c r="O46" s="135"/>
      <c r="P46" s="116" t="s">
        <v>10</v>
      </c>
      <c r="Q46" s="98" t="s">
        <v>11</v>
      </c>
      <c r="R46" s="116" t="s">
        <v>10</v>
      </c>
      <c r="S46" s="98" t="s">
        <v>11</v>
      </c>
      <c r="T46" s="133"/>
      <c r="U46" s="123"/>
    </row>
    <row r="47" spans="1:21" ht="15">
      <c r="A47" s="73">
        <v>1</v>
      </c>
      <c r="B47" s="80" t="s">
        <v>42</v>
      </c>
      <c r="C47" s="41">
        <v>2095</v>
      </c>
      <c r="D47" s="74">
        <v>0.05249574020246567</v>
      </c>
      <c r="E47" s="41">
        <v>1895</v>
      </c>
      <c r="F47" s="74">
        <v>0.046782037672501046</v>
      </c>
      <c r="G47" s="32">
        <v>0.10554089709762526</v>
      </c>
      <c r="H47" s="42">
        <v>0</v>
      </c>
      <c r="I47" s="41">
        <v>1325</v>
      </c>
      <c r="J47" s="33">
        <v>0.5811320754716982</v>
      </c>
      <c r="K47" s="20">
        <v>0</v>
      </c>
      <c r="N47" s="73">
        <v>1</v>
      </c>
      <c r="O47" s="80" t="s">
        <v>39</v>
      </c>
      <c r="P47" s="41">
        <v>17728</v>
      </c>
      <c r="Q47" s="74">
        <v>0.03999539764151688</v>
      </c>
      <c r="R47" s="41">
        <v>15803</v>
      </c>
      <c r="S47" s="74">
        <v>0.03990979069015678</v>
      </c>
      <c r="T47" s="77">
        <v>0.12181231411757265</v>
      </c>
      <c r="U47" s="20">
        <v>0</v>
      </c>
    </row>
    <row r="48" spans="1:21" ht="15" customHeight="1">
      <c r="A48" s="104">
        <v>2</v>
      </c>
      <c r="B48" s="81" t="s">
        <v>39</v>
      </c>
      <c r="C48" s="43">
        <v>1626</v>
      </c>
      <c r="D48" s="71">
        <v>0.040743710534228726</v>
      </c>
      <c r="E48" s="43">
        <v>1824</v>
      </c>
      <c r="F48" s="71">
        <v>0.045029254202977265</v>
      </c>
      <c r="G48" s="34">
        <v>-0.10855263157894735</v>
      </c>
      <c r="H48" s="44">
        <v>0</v>
      </c>
      <c r="I48" s="43">
        <v>1261</v>
      </c>
      <c r="J48" s="35">
        <v>0.2894528152260112</v>
      </c>
      <c r="K48" s="22">
        <v>0</v>
      </c>
      <c r="N48" s="104">
        <v>2</v>
      </c>
      <c r="O48" s="81" t="s">
        <v>42</v>
      </c>
      <c r="P48" s="43">
        <v>16559</v>
      </c>
      <c r="Q48" s="71">
        <v>0.03735806574604457</v>
      </c>
      <c r="R48" s="43">
        <v>15338</v>
      </c>
      <c r="S48" s="71">
        <v>0.03873545336996929</v>
      </c>
      <c r="T48" s="78">
        <v>0.07960620680662411</v>
      </c>
      <c r="U48" s="22">
        <v>0</v>
      </c>
    </row>
    <row r="49" spans="1:21" ht="15" customHeight="1">
      <c r="A49" s="104">
        <v>3</v>
      </c>
      <c r="B49" s="81" t="s">
        <v>44</v>
      </c>
      <c r="C49" s="43">
        <v>1125</v>
      </c>
      <c r="D49" s="71">
        <v>0.028189836624235742</v>
      </c>
      <c r="E49" s="43">
        <v>842</v>
      </c>
      <c r="F49" s="71">
        <v>0.0207865307230849</v>
      </c>
      <c r="G49" s="34">
        <v>0.3361045130641329</v>
      </c>
      <c r="H49" s="44">
        <v>4</v>
      </c>
      <c r="I49" s="43">
        <v>410</v>
      </c>
      <c r="J49" s="35">
        <v>1.7439024390243905</v>
      </c>
      <c r="K49" s="22">
        <v>12</v>
      </c>
      <c r="N49" s="104">
        <v>3</v>
      </c>
      <c r="O49" s="81" t="s">
        <v>41</v>
      </c>
      <c r="P49" s="43">
        <v>13265</v>
      </c>
      <c r="Q49" s="71">
        <v>0.029926610430658928</v>
      </c>
      <c r="R49" s="43">
        <v>13049</v>
      </c>
      <c r="S49" s="71">
        <v>0.032954683206723775</v>
      </c>
      <c r="T49" s="78">
        <v>0.01655299256648024</v>
      </c>
      <c r="U49" s="22">
        <v>0</v>
      </c>
    </row>
    <row r="50" spans="1:21" ht="15">
      <c r="A50" s="104">
        <v>4</v>
      </c>
      <c r="B50" s="81" t="s">
        <v>41</v>
      </c>
      <c r="C50" s="43">
        <v>1017</v>
      </c>
      <c r="D50" s="71">
        <v>0.02548361230830911</v>
      </c>
      <c r="E50" s="43">
        <v>1292</v>
      </c>
      <c r="F50" s="71">
        <v>0.031895721727108896</v>
      </c>
      <c r="G50" s="34">
        <v>-0.2128482972136223</v>
      </c>
      <c r="H50" s="44">
        <v>-1</v>
      </c>
      <c r="I50" s="43">
        <v>602</v>
      </c>
      <c r="J50" s="35">
        <v>0.6893687707641196</v>
      </c>
      <c r="K50" s="22">
        <v>3</v>
      </c>
      <c r="N50" s="104">
        <v>4</v>
      </c>
      <c r="O50" s="81" t="s">
        <v>44</v>
      </c>
      <c r="P50" s="43">
        <v>11750</v>
      </c>
      <c r="Q50" s="71">
        <v>0.026508682439520724</v>
      </c>
      <c r="R50" s="43">
        <v>10978</v>
      </c>
      <c r="S50" s="71">
        <v>0.027724462582834977</v>
      </c>
      <c r="T50" s="78">
        <v>0.07032246310803436</v>
      </c>
      <c r="U50" s="22">
        <v>0</v>
      </c>
    </row>
    <row r="51" spans="1:21" ht="15" customHeight="1">
      <c r="A51" s="104">
        <v>5</v>
      </c>
      <c r="B51" s="82" t="s">
        <v>46</v>
      </c>
      <c r="C51" s="45">
        <v>984</v>
      </c>
      <c r="D51" s="76">
        <v>0.024656710433998197</v>
      </c>
      <c r="E51" s="45">
        <v>870</v>
      </c>
      <c r="F51" s="76">
        <v>0.021477769274446393</v>
      </c>
      <c r="G51" s="36">
        <v>0.13103448275862073</v>
      </c>
      <c r="H51" s="46">
        <v>1</v>
      </c>
      <c r="I51" s="45">
        <v>770</v>
      </c>
      <c r="J51" s="37">
        <v>0.2779220779220779</v>
      </c>
      <c r="K51" s="24">
        <v>-2</v>
      </c>
      <c r="N51" s="104">
        <v>5</v>
      </c>
      <c r="O51" s="82" t="s">
        <v>46</v>
      </c>
      <c r="P51" s="45">
        <v>11293</v>
      </c>
      <c r="Q51" s="76">
        <v>0.025477663896979363</v>
      </c>
      <c r="R51" s="45">
        <v>9779</v>
      </c>
      <c r="S51" s="76">
        <v>0.02469644011637304</v>
      </c>
      <c r="T51" s="79">
        <v>0.15482155639635953</v>
      </c>
      <c r="U51" s="24">
        <v>0</v>
      </c>
    </row>
    <row r="52" spans="1:21" ht="15">
      <c r="A52" s="38">
        <v>6</v>
      </c>
      <c r="B52" s="80" t="s">
        <v>45</v>
      </c>
      <c r="C52" s="41">
        <v>883</v>
      </c>
      <c r="D52" s="74">
        <v>0.022125889545955697</v>
      </c>
      <c r="E52" s="41">
        <v>746</v>
      </c>
      <c r="F52" s="74">
        <v>0.01841656997555978</v>
      </c>
      <c r="G52" s="32">
        <v>0.1836461126005362</v>
      </c>
      <c r="H52" s="42">
        <v>4</v>
      </c>
      <c r="I52" s="41">
        <v>707</v>
      </c>
      <c r="J52" s="33">
        <v>0.24893917963224887</v>
      </c>
      <c r="K52" s="20">
        <v>-1</v>
      </c>
      <c r="N52" s="38">
        <v>6</v>
      </c>
      <c r="O52" s="80" t="s">
        <v>48</v>
      </c>
      <c r="P52" s="41">
        <v>10295</v>
      </c>
      <c r="Q52" s="74">
        <v>0.023226117933180072</v>
      </c>
      <c r="R52" s="41">
        <v>8973</v>
      </c>
      <c r="S52" s="74">
        <v>0.022660922094714726</v>
      </c>
      <c r="T52" s="77">
        <v>0.14733088153348928</v>
      </c>
      <c r="U52" s="20">
        <v>0</v>
      </c>
    </row>
    <row r="53" spans="1:21" ht="15">
      <c r="A53" s="104">
        <v>7</v>
      </c>
      <c r="B53" s="81" t="s">
        <v>48</v>
      </c>
      <c r="C53" s="43">
        <v>785</v>
      </c>
      <c r="D53" s="71">
        <v>0.01967024155557783</v>
      </c>
      <c r="E53" s="43">
        <v>737</v>
      </c>
      <c r="F53" s="71">
        <v>0.0181943861554793</v>
      </c>
      <c r="G53" s="34">
        <v>0.0651289009497964</v>
      </c>
      <c r="H53" s="44">
        <v>4</v>
      </c>
      <c r="I53" s="43">
        <v>638</v>
      </c>
      <c r="J53" s="35">
        <v>0.2304075235109717</v>
      </c>
      <c r="K53" s="22">
        <v>-1</v>
      </c>
      <c r="N53" s="104">
        <v>7</v>
      </c>
      <c r="O53" s="81" t="s">
        <v>40</v>
      </c>
      <c r="P53" s="43">
        <v>9272</v>
      </c>
      <c r="Q53" s="71">
        <v>0.0209181705173818</v>
      </c>
      <c r="R53" s="43">
        <v>8664</v>
      </c>
      <c r="S53" s="71">
        <v>0.02188055600452562</v>
      </c>
      <c r="T53" s="78">
        <v>0.07017543859649122</v>
      </c>
      <c r="U53" s="22">
        <v>0</v>
      </c>
    </row>
    <row r="54" spans="1:21" ht="15">
      <c r="A54" s="104">
        <v>8</v>
      </c>
      <c r="B54" s="81" t="s">
        <v>54</v>
      </c>
      <c r="C54" s="43">
        <v>751</v>
      </c>
      <c r="D54" s="71">
        <v>0.018818282048712037</v>
      </c>
      <c r="E54" s="43">
        <v>821</v>
      </c>
      <c r="F54" s="71">
        <v>0.02026810180956378</v>
      </c>
      <c r="G54" s="34">
        <v>-0.08526187576126676</v>
      </c>
      <c r="H54" s="44">
        <v>0</v>
      </c>
      <c r="I54" s="43">
        <v>519</v>
      </c>
      <c r="J54" s="35">
        <v>0.4470134874759153</v>
      </c>
      <c r="K54" s="22">
        <v>1</v>
      </c>
      <c r="N54" s="104">
        <v>8</v>
      </c>
      <c r="O54" s="81" t="s">
        <v>45</v>
      </c>
      <c r="P54" s="43">
        <v>8123</v>
      </c>
      <c r="Q54" s="71">
        <v>0.018325959783508667</v>
      </c>
      <c r="R54" s="43">
        <v>7726</v>
      </c>
      <c r="S54" s="71">
        <v>0.019511677711330208</v>
      </c>
      <c r="T54" s="78">
        <v>0.05138493398912769</v>
      </c>
      <c r="U54" s="22">
        <v>1</v>
      </c>
    </row>
    <row r="55" spans="1:21" ht="15">
      <c r="A55" s="104">
        <v>9</v>
      </c>
      <c r="B55" s="81" t="s">
        <v>43</v>
      </c>
      <c r="C55" s="43">
        <v>710</v>
      </c>
      <c r="D55" s="71">
        <v>0.017790919113962113</v>
      </c>
      <c r="E55" s="43">
        <v>882</v>
      </c>
      <c r="F55" s="71">
        <v>0.02177401436788703</v>
      </c>
      <c r="G55" s="34">
        <v>-0.19501133786848068</v>
      </c>
      <c r="H55" s="44">
        <v>-4</v>
      </c>
      <c r="I55" s="43">
        <v>318</v>
      </c>
      <c r="J55" s="35">
        <v>1.2327044025157234</v>
      </c>
      <c r="K55" s="22">
        <v>11</v>
      </c>
      <c r="N55" s="104">
        <v>9</v>
      </c>
      <c r="O55" s="81" t="s">
        <v>54</v>
      </c>
      <c r="P55" s="43">
        <v>8019</v>
      </c>
      <c r="Q55" s="71">
        <v>0.01809132974319291</v>
      </c>
      <c r="R55" s="43">
        <v>7830</v>
      </c>
      <c r="S55" s="71">
        <v>0.0197743251979958</v>
      </c>
      <c r="T55" s="78">
        <v>0.024137931034482696</v>
      </c>
      <c r="U55" s="22">
        <v>-1</v>
      </c>
    </row>
    <row r="56" spans="1:21" ht="15">
      <c r="A56" s="103">
        <v>10</v>
      </c>
      <c r="B56" s="82" t="s">
        <v>67</v>
      </c>
      <c r="C56" s="45">
        <v>701</v>
      </c>
      <c r="D56" s="76">
        <v>0.017565400420968227</v>
      </c>
      <c r="E56" s="45">
        <v>758</v>
      </c>
      <c r="F56" s="76">
        <v>0.01871281506900042</v>
      </c>
      <c r="G56" s="36">
        <v>-0.07519788918205805</v>
      </c>
      <c r="H56" s="46">
        <v>-1</v>
      </c>
      <c r="I56" s="45">
        <v>458</v>
      </c>
      <c r="J56" s="37">
        <v>0.5305676855895196</v>
      </c>
      <c r="K56" s="24">
        <v>2</v>
      </c>
      <c r="N56" s="103">
        <v>10</v>
      </c>
      <c r="O56" s="82" t="s">
        <v>57</v>
      </c>
      <c r="P56" s="45">
        <v>7772</v>
      </c>
      <c r="Q56" s="76">
        <v>0.017534083397442984</v>
      </c>
      <c r="R56" s="45">
        <v>6903</v>
      </c>
      <c r="S56" s="76">
        <v>0.017433226927428477</v>
      </c>
      <c r="T56" s="79">
        <v>0.12588729537882082</v>
      </c>
      <c r="U56" s="24">
        <v>3</v>
      </c>
    </row>
    <row r="57" spans="1:21" ht="15">
      <c r="A57" s="38">
        <v>11</v>
      </c>
      <c r="B57" s="80" t="s">
        <v>86</v>
      </c>
      <c r="C57" s="41">
        <v>647</v>
      </c>
      <c r="D57" s="74">
        <v>0.01621228826300491</v>
      </c>
      <c r="E57" s="41">
        <v>386</v>
      </c>
      <c r="F57" s="74">
        <v>0.009529217172340582</v>
      </c>
      <c r="G57" s="32">
        <v>0.6761658031088082</v>
      </c>
      <c r="H57" s="42">
        <v>17</v>
      </c>
      <c r="I57" s="41">
        <v>466</v>
      </c>
      <c r="J57" s="33">
        <v>0.38841201716738194</v>
      </c>
      <c r="K57" s="20">
        <v>0</v>
      </c>
      <c r="N57" s="38">
        <v>11</v>
      </c>
      <c r="O57" s="80" t="s">
        <v>43</v>
      </c>
      <c r="P57" s="41">
        <v>7677</v>
      </c>
      <c r="Q57" s="74">
        <v>0.01731975787984686</v>
      </c>
      <c r="R57" s="41">
        <v>7320</v>
      </c>
      <c r="S57" s="74">
        <v>0.01848634233069339</v>
      </c>
      <c r="T57" s="77">
        <v>0.04877049180327875</v>
      </c>
      <c r="U57" s="20">
        <v>0</v>
      </c>
    </row>
    <row r="58" spans="1:21" ht="15">
      <c r="A58" s="104">
        <v>12</v>
      </c>
      <c r="B58" s="81" t="s">
        <v>119</v>
      </c>
      <c r="C58" s="43">
        <v>623</v>
      </c>
      <c r="D58" s="71">
        <v>0.015610905081687882</v>
      </c>
      <c r="E58" s="43">
        <v>440</v>
      </c>
      <c r="F58" s="71">
        <v>0.010862320092823462</v>
      </c>
      <c r="G58" s="34">
        <v>0.415909090909091</v>
      </c>
      <c r="H58" s="44">
        <v>11</v>
      </c>
      <c r="I58" s="43">
        <v>371</v>
      </c>
      <c r="J58" s="35">
        <v>0.679245283018868</v>
      </c>
      <c r="K58" s="22">
        <v>5</v>
      </c>
      <c r="N58" s="104">
        <v>12</v>
      </c>
      <c r="O58" s="81" t="s">
        <v>73</v>
      </c>
      <c r="P58" s="43">
        <v>7035</v>
      </c>
      <c r="Q58" s="71">
        <v>0.015871368592513046</v>
      </c>
      <c r="R58" s="43">
        <v>7176</v>
      </c>
      <c r="S58" s="71">
        <v>0.01812267657992565</v>
      </c>
      <c r="T58" s="78">
        <v>-0.019648829431438086</v>
      </c>
      <c r="U58" s="22">
        <v>0</v>
      </c>
    </row>
    <row r="59" spans="1:21" ht="15">
      <c r="A59" s="104">
        <v>13</v>
      </c>
      <c r="B59" s="81" t="s">
        <v>55</v>
      </c>
      <c r="C59" s="43">
        <v>600</v>
      </c>
      <c r="D59" s="71">
        <v>0.015034579532925729</v>
      </c>
      <c r="E59" s="43">
        <v>708</v>
      </c>
      <c r="F59" s="71">
        <v>0.017478460512997753</v>
      </c>
      <c r="G59" s="34">
        <v>-0.15254237288135597</v>
      </c>
      <c r="H59" s="44">
        <v>-1</v>
      </c>
      <c r="I59" s="43">
        <v>552</v>
      </c>
      <c r="J59" s="35">
        <v>0.08695652173913038</v>
      </c>
      <c r="K59" s="22">
        <v>-5</v>
      </c>
      <c r="N59" s="104">
        <v>13</v>
      </c>
      <c r="O59" s="81" t="s">
        <v>47</v>
      </c>
      <c r="P59" s="43">
        <v>6550</v>
      </c>
      <c r="Q59" s="71">
        <v>0.01477718042373283</v>
      </c>
      <c r="R59" s="43">
        <v>7711</v>
      </c>
      <c r="S59" s="71">
        <v>0.019473795862291903</v>
      </c>
      <c r="T59" s="78">
        <v>-0.15056412916612627</v>
      </c>
      <c r="U59" s="22">
        <v>-3</v>
      </c>
    </row>
    <row r="60" spans="1:21" ht="15">
      <c r="A60" s="104">
        <v>14</v>
      </c>
      <c r="B60" s="81" t="s">
        <v>40</v>
      </c>
      <c r="C60" s="43">
        <v>599</v>
      </c>
      <c r="D60" s="71">
        <v>0.015009521900370852</v>
      </c>
      <c r="E60" s="43">
        <v>983</v>
      </c>
      <c r="F60" s="71">
        <v>0.024267410571012418</v>
      </c>
      <c r="G60" s="34">
        <v>-0.39064089521871825</v>
      </c>
      <c r="H60" s="44">
        <v>-10</v>
      </c>
      <c r="I60" s="43">
        <v>734</v>
      </c>
      <c r="J60" s="35">
        <v>-0.18392370572207084</v>
      </c>
      <c r="K60" s="22">
        <v>-10</v>
      </c>
      <c r="N60" s="104">
        <v>14</v>
      </c>
      <c r="O60" s="81" t="s">
        <v>65</v>
      </c>
      <c r="P60" s="43">
        <v>6487</v>
      </c>
      <c r="Q60" s="71">
        <v>0.014635048764695398</v>
      </c>
      <c r="R60" s="43">
        <v>5253</v>
      </c>
      <c r="S60" s="71">
        <v>0.013266223533214805</v>
      </c>
      <c r="T60" s="78">
        <v>0.23491338282885965</v>
      </c>
      <c r="U60" s="22">
        <v>3</v>
      </c>
    </row>
    <row r="61" spans="1:21" ht="15">
      <c r="A61" s="103">
        <v>15</v>
      </c>
      <c r="B61" s="82" t="s">
        <v>141</v>
      </c>
      <c r="C61" s="45">
        <v>557</v>
      </c>
      <c r="D61" s="76">
        <v>0.013957101333066052</v>
      </c>
      <c r="E61" s="45">
        <v>395</v>
      </c>
      <c r="F61" s="76">
        <v>0.009751400992421062</v>
      </c>
      <c r="G61" s="36">
        <v>0.410126582278481</v>
      </c>
      <c r="H61" s="46">
        <v>12</v>
      </c>
      <c r="I61" s="45">
        <v>113</v>
      </c>
      <c r="J61" s="37">
        <v>3.9292035398230087</v>
      </c>
      <c r="K61" s="24">
        <v>53</v>
      </c>
      <c r="N61" s="103">
        <v>15</v>
      </c>
      <c r="O61" s="82" t="s">
        <v>55</v>
      </c>
      <c r="P61" s="45">
        <v>6414</v>
      </c>
      <c r="Q61" s="76">
        <v>0.014470356524858376</v>
      </c>
      <c r="R61" s="45">
        <v>5873</v>
      </c>
      <c r="S61" s="76">
        <v>0.014832006626798126</v>
      </c>
      <c r="T61" s="79">
        <v>0.09211646517963556</v>
      </c>
      <c r="U61" s="24">
        <v>0</v>
      </c>
    </row>
    <row r="62" spans="1:21" ht="15">
      <c r="A62" s="38">
        <v>16</v>
      </c>
      <c r="B62" s="80" t="s">
        <v>142</v>
      </c>
      <c r="C62" s="41">
        <v>526</v>
      </c>
      <c r="D62" s="74">
        <v>0.013180314723864888</v>
      </c>
      <c r="E62" s="41">
        <v>269</v>
      </c>
      <c r="F62" s="74">
        <v>0.006640827511294344</v>
      </c>
      <c r="G62" s="32">
        <v>0.9553903345724908</v>
      </c>
      <c r="H62" s="42">
        <v>27</v>
      </c>
      <c r="I62" s="41">
        <v>219</v>
      </c>
      <c r="J62" s="33">
        <v>1.4018264840182648</v>
      </c>
      <c r="K62" s="20">
        <v>18</v>
      </c>
      <c r="N62" s="38">
        <v>16</v>
      </c>
      <c r="O62" s="80" t="s">
        <v>67</v>
      </c>
      <c r="P62" s="41">
        <v>6328</v>
      </c>
      <c r="Q62" s="74">
        <v>0.014276335529981884</v>
      </c>
      <c r="R62" s="41">
        <v>5891</v>
      </c>
      <c r="S62" s="74">
        <v>0.014877464845644093</v>
      </c>
      <c r="T62" s="77">
        <v>0.07418095399762348</v>
      </c>
      <c r="U62" s="20">
        <v>-2</v>
      </c>
    </row>
    <row r="63" spans="1:21" ht="15">
      <c r="A63" s="104">
        <v>17</v>
      </c>
      <c r="B63" s="81" t="s">
        <v>51</v>
      </c>
      <c r="C63" s="43">
        <v>488</v>
      </c>
      <c r="D63" s="71">
        <v>0.012228124686779593</v>
      </c>
      <c r="E63" s="43">
        <v>434</v>
      </c>
      <c r="F63" s="71">
        <v>0.010714197546103142</v>
      </c>
      <c r="G63" s="34">
        <v>0.12442396313364057</v>
      </c>
      <c r="H63" s="44">
        <v>7</v>
      </c>
      <c r="I63" s="43">
        <v>340</v>
      </c>
      <c r="J63" s="35">
        <v>0.43529411764705883</v>
      </c>
      <c r="K63" s="22">
        <v>1</v>
      </c>
      <c r="N63" s="104">
        <v>17</v>
      </c>
      <c r="O63" s="81" t="s">
        <v>83</v>
      </c>
      <c r="P63" s="43">
        <v>5945</v>
      </c>
      <c r="Q63" s="71">
        <v>0.013412265285357506</v>
      </c>
      <c r="R63" s="43">
        <v>5056</v>
      </c>
      <c r="S63" s="71">
        <v>0.012768708582511718</v>
      </c>
      <c r="T63" s="78">
        <v>0.17583069620253156</v>
      </c>
      <c r="U63" s="22">
        <v>2</v>
      </c>
    </row>
    <row r="64" spans="1:21" ht="15">
      <c r="A64" s="104">
        <v>18</v>
      </c>
      <c r="B64" s="81" t="s">
        <v>49</v>
      </c>
      <c r="C64" s="43">
        <v>476</v>
      </c>
      <c r="D64" s="71">
        <v>0.01192743309612108</v>
      </c>
      <c r="E64" s="43">
        <v>413</v>
      </c>
      <c r="F64" s="71">
        <v>0.010195768632582022</v>
      </c>
      <c r="G64" s="34">
        <v>0.15254237288135597</v>
      </c>
      <c r="H64" s="44">
        <v>8</v>
      </c>
      <c r="I64" s="43">
        <v>429</v>
      </c>
      <c r="J64" s="35">
        <v>0.10955710955710951</v>
      </c>
      <c r="K64" s="22">
        <v>-4</v>
      </c>
      <c r="N64" s="104">
        <v>18</v>
      </c>
      <c r="O64" s="81" t="s">
        <v>93</v>
      </c>
      <c r="P64" s="43">
        <v>5584</v>
      </c>
      <c r="Q64" s="71">
        <v>0.012597828318492231</v>
      </c>
      <c r="R64" s="43">
        <v>4818</v>
      </c>
      <c r="S64" s="71">
        <v>0.012167649911103928</v>
      </c>
      <c r="T64" s="78">
        <v>0.1589871315898712</v>
      </c>
      <c r="U64" s="22">
        <v>2</v>
      </c>
    </row>
    <row r="65" spans="1:21" ht="15">
      <c r="A65" s="104">
        <v>19</v>
      </c>
      <c r="B65" s="81" t="s">
        <v>83</v>
      </c>
      <c r="C65" s="43">
        <v>471</v>
      </c>
      <c r="D65" s="71">
        <v>0.011802144933346697</v>
      </c>
      <c r="E65" s="43">
        <v>454</v>
      </c>
      <c r="F65" s="71">
        <v>0.01120793936850421</v>
      </c>
      <c r="G65" s="34">
        <v>0.037444933920704804</v>
      </c>
      <c r="H65" s="44">
        <v>2</v>
      </c>
      <c r="I65" s="43">
        <v>447</v>
      </c>
      <c r="J65" s="35">
        <v>0.05369127516778516</v>
      </c>
      <c r="K65" s="22">
        <v>-6</v>
      </c>
      <c r="N65" s="104">
        <v>19</v>
      </c>
      <c r="O65" s="81" t="s">
        <v>111</v>
      </c>
      <c r="P65" s="43">
        <v>5570</v>
      </c>
      <c r="Q65" s="71">
        <v>0.012566243505372802</v>
      </c>
      <c r="R65" s="43">
        <v>4044</v>
      </c>
      <c r="S65" s="71">
        <v>0.010212946500727332</v>
      </c>
      <c r="T65" s="78">
        <v>0.37734915924826895</v>
      </c>
      <c r="U65" s="22">
        <v>6</v>
      </c>
    </row>
    <row r="66" spans="1:21" ht="15">
      <c r="A66" s="103">
        <v>20</v>
      </c>
      <c r="B66" s="82" t="s">
        <v>120</v>
      </c>
      <c r="C66" s="45">
        <v>459</v>
      </c>
      <c r="D66" s="76">
        <v>0.011501453342688183</v>
      </c>
      <c r="E66" s="45">
        <v>278</v>
      </c>
      <c r="F66" s="76">
        <v>0.006863011331374824</v>
      </c>
      <c r="G66" s="36">
        <v>0.6510791366906474</v>
      </c>
      <c r="H66" s="46">
        <v>20</v>
      </c>
      <c r="I66" s="45">
        <v>315</v>
      </c>
      <c r="J66" s="37">
        <v>0.4571428571428571</v>
      </c>
      <c r="K66" s="24">
        <v>2</v>
      </c>
      <c r="N66" s="103">
        <v>20</v>
      </c>
      <c r="O66" s="82" t="s">
        <v>86</v>
      </c>
      <c r="P66" s="45">
        <v>5242</v>
      </c>
      <c r="Q66" s="76">
        <v>0.011826256455146181</v>
      </c>
      <c r="R66" s="45">
        <v>4143</v>
      </c>
      <c r="S66" s="76">
        <v>0.010462966704380152</v>
      </c>
      <c r="T66" s="79">
        <v>0.26526671494086407</v>
      </c>
      <c r="U66" s="24">
        <v>4</v>
      </c>
    </row>
    <row r="67" spans="1:21" ht="15">
      <c r="A67" s="128" t="s">
        <v>53</v>
      </c>
      <c r="B67" s="129"/>
      <c r="C67" s="49">
        <f>SUM(C47:C66)</f>
        <v>16123</v>
      </c>
      <c r="D67" s="6">
        <f>C67/C69</f>
        <v>0.40400420968226924</v>
      </c>
      <c r="E67" s="49">
        <f>SUM(E47:E66)</f>
        <v>15427</v>
      </c>
      <c r="F67" s="6">
        <f>E67/E69</f>
        <v>0.3808477547090626</v>
      </c>
      <c r="G67" s="25">
        <f>C67/E67-1</f>
        <v>0.04511570622933814</v>
      </c>
      <c r="H67" s="48"/>
      <c r="I67" s="49">
        <f>SUM(I47:I66)</f>
        <v>10994</v>
      </c>
      <c r="J67" s="26">
        <f>D67/I67-1</f>
        <v>-0.9999632523003745</v>
      </c>
      <c r="K67" s="27"/>
      <c r="N67" s="128" t="s">
        <v>53</v>
      </c>
      <c r="O67" s="129"/>
      <c r="P67" s="49">
        <f>SUM(P47:P66)</f>
        <v>176908</v>
      </c>
      <c r="Q67" s="6">
        <f>P67/P69</f>
        <v>0.399114722809424</v>
      </c>
      <c r="R67" s="49">
        <f>SUM(R47:R66)</f>
        <v>162328</v>
      </c>
      <c r="S67" s="6">
        <f>R67/R69</f>
        <v>0.4099523193793438</v>
      </c>
      <c r="T67" s="25">
        <f>P67/R67-1</f>
        <v>0.08981814597604854</v>
      </c>
      <c r="U67" s="50"/>
    </row>
    <row r="68" spans="1:21" ht="15">
      <c r="A68" s="128" t="s">
        <v>12</v>
      </c>
      <c r="B68" s="129"/>
      <c r="C68" s="49">
        <f>C69-SUM(C47:C66)</f>
        <v>23785</v>
      </c>
      <c r="D68" s="6">
        <f>C68/C69</f>
        <v>0.5959957903177308</v>
      </c>
      <c r="E68" s="49">
        <f>E69-SUM(E47:E66)</f>
        <v>25080</v>
      </c>
      <c r="F68" s="6">
        <f>E68/E69</f>
        <v>0.6191522452909374</v>
      </c>
      <c r="G68" s="25">
        <f>C68/E68-1</f>
        <v>-0.05163476874003192</v>
      </c>
      <c r="H68" s="3"/>
      <c r="I68" s="49">
        <f>I69-SUM(I47:I66)</f>
        <v>16318</v>
      </c>
      <c r="J68" s="26">
        <f>D68/I68-1</f>
        <v>-0.999963476174144</v>
      </c>
      <c r="K68" s="27"/>
      <c r="N68" s="128" t="s">
        <v>12</v>
      </c>
      <c r="O68" s="129"/>
      <c r="P68" s="49">
        <f>P69-SUM(P47:P66)</f>
        <v>266343</v>
      </c>
      <c r="Q68" s="6">
        <f>P68/P69</f>
        <v>0.6008852771905759</v>
      </c>
      <c r="R68" s="49">
        <f>R69-SUM(R47:R66)</f>
        <v>233640</v>
      </c>
      <c r="S68" s="6">
        <f>R68/R69</f>
        <v>0.5900476806206563</v>
      </c>
      <c r="T68" s="25">
        <f>P68/R68-1</f>
        <v>0.13997175141242946</v>
      </c>
      <c r="U68" s="51"/>
    </row>
    <row r="69" spans="1:21" ht="15">
      <c r="A69" s="124" t="s">
        <v>38</v>
      </c>
      <c r="B69" s="125"/>
      <c r="C69" s="47">
        <v>39908</v>
      </c>
      <c r="D69" s="28">
        <v>1</v>
      </c>
      <c r="E69" s="47">
        <v>40507</v>
      </c>
      <c r="F69" s="28">
        <v>1</v>
      </c>
      <c r="G69" s="29">
        <v>-0.014787567580911931</v>
      </c>
      <c r="H69" s="29"/>
      <c r="I69" s="47">
        <v>27312</v>
      </c>
      <c r="J69" s="105">
        <v>0.4611892208553017</v>
      </c>
      <c r="K69" s="30"/>
      <c r="L69" s="14"/>
      <c r="N69" s="124" t="s">
        <v>38</v>
      </c>
      <c r="O69" s="125"/>
      <c r="P69" s="47">
        <v>443251</v>
      </c>
      <c r="Q69" s="28">
        <v>1</v>
      </c>
      <c r="R69" s="47">
        <v>395968</v>
      </c>
      <c r="S69" s="28">
        <v>1</v>
      </c>
      <c r="T69" s="52">
        <v>0.1194111645385485</v>
      </c>
      <c r="U69" s="30"/>
    </row>
    <row r="70" spans="1:14" ht="15">
      <c r="A70" t="s">
        <v>70</v>
      </c>
      <c r="N70" t="s">
        <v>70</v>
      </c>
    </row>
    <row r="71" spans="1:14" ht="15">
      <c r="A71" s="9" t="s">
        <v>71</v>
      </c>
      <c r="N71" s="9" t="s">
        <v>71</v>
      </c>
    </row>
  </sheetData>
  <sheetProtection/>
  <mergeCells count="67"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N7:N8"/>
    <mergeCell ref="A5:A7"/>
    <mergeCell ref="B5:B7"/>
    <mergeCell ref="A8:A10"/>
    <mergeCell ref="C5:G5"/>
    <mergeCell ref="H5:I5"/>
    <mergeCell ref="J5:N5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</mergeCells>
  <conditionalFormatting sqref="G32 I32 N32">
    <cfRule type="cellIs" priority="1323" dxfId="203" operator="lessThan">
      <formula>0</formula>
    </cfRule>
  </conditionalFormatting>
  <conditionalFormatting sqref="G31 N31">
    <cfRule type="cellIs" priority="1283" dxfId="203" operator="lessThan">
      <formula>0</formula>
    </cfRule>
  </conditionalFormatting>
  <conditionalFormatting sqref="J68">
    <cfRule type="cellIs" priority="459" dxfId="203" operator="lessThan">
      <formula>0</formula>
    </cfRule>
  </conditionalFormatting>
  <conditionalFormatting sqref="G68 I68">
    <cfRule type="cellIs" priority="460" dxfId="203" operator="lessThan">
      <formula>0</formula>
    </cfRule>
  </conditionalFormatting>
  <conditionalFormatting sqref="J67">
    <cfRule type="cellIs" priority="457" dxfId="203" operator="lessThan">
      <formula>0</formula>
    </cfRule>
  </conditionalFormatting>
  <conditionalFormatting sqref="G67 I67">
    <cfRule type="cellIs" priority="458" dxfId="203" operator="lessThan">
      <formula>0</formula>
    </cfRule>
  </conditionalFormatting>
  <conditionalFormatting sqref="K68">
    <cfRule type="cellIs" priority="455" dxfId="203" operator="lessThan">
      <formula>0</formula>
    </cfRule>
  </conditionalFormatting>
  <conditionalFormatting sqref="J68">
    <cfRule type="cellIs" priority="456" dxfId="203" operator="lessThan">
      <formula>0</formula>
    </cfRule>
  </conditionalFormatting>
  <conditionalFormatting sqref="K67">
    <cfRule type="cellIs" priority="453" dxfId="203" operator="lessThan">
      <formula>0</formula>
    </cfRule>
  </conditionalFormatting>
  <conditionalFormatting sqref="J67">
    <cfRule type="cellIs" priority="454" dxfId="203" operator="lessThan">
      <formula>0</formula>
    </cfRule>
  </conditionalFormatting>
  <conditionalFormatting sqref="U67">
    <cfRule type="cellIs" priority="450" dxfId="203" operator="lessThan">
      <formula>0</formula>
    </cfRule>
    <cfRule type="cellIs" priority="451" dxfId="204" operator="equal">
      <formula>0</formula>
    </cfRule>
    <cfRule type="cellIs" priority="452" dxfId="205" operator="greaterThan">
      <formula>0</formula>
    </cfRule>
  </conditionalFormatting>
  <conditionalFormatting sqref="U68">
    <cfRule type="cellIs" priority="449" dxfId="203" operator="lessThan">
      <formula>0</formula>
    </cfRule>
  </conditionalFormatting>
  <conditionalFormatting sqref="T68">
    <cfRule type="cellIs" priority="448" dxfId="203" operator="lessThan">
      <formula>0</formula>
    </cfRule>
  </conditionalFormatting>
  <conditionalFormatting sqref="T67">
    <cfRule type="cellIs" priority="447" dxfId="203" operator="lessThan">
      <formula>0</formula>
    </cfRule>
  </conditionalFormatting>
  <conditionalFormatting sqref="G11:G15 I11:I15 N11:N15">
    <cfRule type="cellIs" priority="22" dxfId="203" operator="lessThan">
      <formula>0</formula>
    </cfRule>
  </conditionalFormatting>
  <conditionalFormatting sqref="G16:G30 I16:I30 N16:N30">
    <cfRule type="cellIs" priority="21" dxfId="203" operator="lessThan">
      <formula>0</formula>
    </cfRule>
  </conditionalFormatting>
  <conditionalFormatting sqref="C11:D30 F11:I30 K11:K30 M11:N30">
    <cfRule type="cellIs" priority="20" dxfId="206" operator="equal">
      <formula>0</formula>
    </cfRule>
  </conditionalFormatting>
  <conditionalFormatting sqref="E11:E30">
    <cfRule type="cellIs" priority="19" dxfId="206" operator="equal">
      <formula>0</formula>
    </cfRule>
  </conditionalFormatting>
  <conditionalFormatting sqref="J11:J30">
    <cfRule type="cellIs" priority="18" dxfId="206" operator="equal">
      <formula>0</formula>
    </cfRule>
  </conditionalFormatting>
  <conditionalFormatting sqref="L11:L30">
    <cfRule type="cellIs" priority="17" dxfId="206" operator="equal">
      <formula>0</formula>
    </cfRule>
  </conditionalFormatting>
  <conditionalFormatting sqref="N33 I33 G33">
    <cfRule type="cellIs" priority="16" dxfId="203" operator="lessThan">
      <formula>0</formula>
    </cfRule>
  </conditionalFormatting>
  <conditionalFormatting sqref="J47:J66 G47:G66">
    <cfRule type="cellIs" priority="15" dxfId="203" operator="lessThan">
      <formula>0</formula>
    </cfRule>
  </conditionalFormatting>
  <conditionalFormatting sqref="K47:K66">
    <cfRule type="cellIs" priority="12" dxfId="203" operator="lessThan">
      <formula>0</formula>
    </cfRule>
    <cfRule type="cellIs" priority="13" dxfId="204" operator="equal">
      <formula>0</formula>
    </cfRule>
    <cfRule type="cellIs" priority="14" dxfId="205" operator="greaterThan">
      <formula>0</formula>
    </cfRule>
  </conditionalFormatting>
  <conditionalFormatting sqref="H47:H66">
    <cfRule type="cellIs" priority="9" dxfId="203" operator="lessThan">
      <formula>0</formula>
    </cfRule>
    <cfRule type="cellIs" priority="10" dxfId="204" operator="equal">
      <formula>0</formula>
    </cfRule>
    <cfRule type="cellIs" priority="11" dxfId="205" operator="greaterThan">
      <formula>0</formula>
    </cfRule>
  </conditionalFormatting>
  <conditionalFormatting sqref="G69:H69 J69">
    <cfRule type="cellIs" priority="8" dxfId="203" operator="lessThan">
      <formula>0</formula>
    </cfRule>
  </conditionalFormatting>
  <conditionalFormatting sqref="K69">
    <cfRule type="cellIs" priority="7" dxfId="203" operator="lessThan">
      <formula>0</formula>
    </cfRule>
  </conditionalFormatting>
  <conditionalFormatting sqref="T47:T66">
    <cfRule type="cellIs" priority="6" dxfId="203" operator="lessThan">
      <formula>0</formula>
    </cfRule>
  </conditionalFormatting>
  <conditionalFormatting sqref="U47:U66">
    <cfRule type="cellIs" priority="3" dxfId="203" operator="lessThan">
      <formula>0</formula>
    </cfRule>
    <cfRule type="cellIs" priority="4" dxfId="204" operator="equal">
      <formula>0</formula>
    </cfRule>
    <cfRule type="cellIs" priority="5" dxfId="205" operator="greaterThan">
      <formula>0</formula>
    </cfRule>
  </conditionalFormatting>
  <conditionalFormatting sqref="T69">
    <cfRule type="cellIs" priority="2" dxfId="203" operator="lessThan">
      <formula>0</formula>
    </cfRule>
  </conditionalFormatting>
  <conditionalFormatting sqref="U69">
    <cfRule type="cellIs" priority="1" dxfId="20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s="113"/>
      <c r="O1" s="111"/>
      <c r="U1" s="113">
        <v>43410</v>
      </c>
    </row>
    <row r="2" spans="1:21" ht="14.25" customHeight="1">
      <c r="A2" s="136" t="s">
        <v>143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4"/>
      <c r="M2" s="31"/>
      <c r="N2" s="136" t="s">
        <v>91</v>
      </c>
      <c r="O2" s="136"/>
      <c r="P2" s="136"/>
      <c r="Q2" s="136"/>
      <c r="R2" s="136"/>
      <c r="S2" s="136"/>
      <c r="T2" s="136"/>
      <c r="U2" s="136"/>
    </row>
    <row r="3" spans="1:21" ht="14.25" customHeight="1">
      <c r="A3" s="137" t="s">
        <v>144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"/>
      <c r="M3" s="31"/>
      <c r="N3" s="137" t="s">
        <v>92</v>
      </c>
      <c r="O3" s="137"/>
      <c r="P3" s="137"/>
      <c r="Q3" s="137"/>
      <c r="R3" s="137"/>
      <c r="S3" s="137"/>
      <c r="T3" s="137"/>
      <c r="U3" s="137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7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7" t="s">
        <v>4</v>
      </c>
    </row>
    <row r="5" spans="1:21" ht="14.25" customHeight="1">
      <c r="A5" s="140" t="s">
        <v>0</v>
      </c>
      <c r="B5" s="140" t="s">
        <v>1</v>
      </c>
      <c r="C5" s="142" t="s">
        <v>128</v>
      </c>
      <c r="D5" s="143"/>
      <c r="E5" s="143"/>
      <c r="F5" s="143"/>
      <c r="G5" s="143"/>
      <c r="H5" s="144"/>
      <c r="I5" s="142" t="s">
        <v>117</v>
      </c>
      <c r="J5" s="143"/>
      <c r="K5" s="144"/>
      <c r="L5" s="14"/>
      <c r="M5" s="14"/>
      <c r="N5" s="140" t="s">
        <v>0</v>
      </c>
      <c r="O5" s="140" t="s">
        <v>1</v>
      </c>
      <c r="P5" s="142" t="s">
        <v>129</v>
      </c>
      <c r="Q5" s="143"/>
      <c r="R5" s="143"/>
      <c r="S5" s="143"/>
      <c r="T5" s="143"/>
      <c r="U5" s="144"/>
    </row>
    <row r="6" spans="1:21" ht="14.25" customHeight="1">
      <c r="A6" s="141"/>
      <c r="B6" s="141"/>
      <c r="C6" s="170" t="s">
        <v>130</v>
      </c>
      <c r="D6" s="171"/>
      <c r="E6" s="171"/>
      <c r="F6" s="171"/>
      <c r="G6" s="171"/>
      <c r="H6" s="172"/>
      <c r="I6" s="149" t="s">
        <v>118</v>
      </c>
      <c r="J6" s="150"/>
      <c r="K6" s="151"/>
      <c r="L6" s="14"/>
      <c r="M6" s="14"/>
      <c r="N6" s="141"/>
      <c r="O6" s="141"/>
      <c r="P6" s="149" t="s">
        <v>131</v>
      </c>
      <c r="Q6" s="150"/>
      <c r="R6" s="150"/>
      <c r="S6" s="150"/>
      <c r="T6" s="150"/>
      <c r="U6" s="151"/>
    </row>
    <row r="7" spans="1:21" ht="14.25" customHeight="1">
      <c r="A7" s="141"/>
      <c r="B7" s="141"/>
      <c r="C7" s="145">
        <v>2018</v>
      </c>
      <c r="D7" s="146"/>
      <c r="E7" s="155">
        <v>2017</v>
      </c>
      <c r="F7" s="146"/>
      <c r="G7" s="130" t="s">
        <v>5</v>
      </c>
      <c r="H7" s="126" t="s">
        <v>61</v>
      </c>
      <c r="I7" s="160">
        <v>2018</v>
      </c>
      <c r="J7" s="127" t="s">
        <v>132</v>
      </c>
      <c r="K7" s="126" t="s">
        <v>136</v>
      </c>
      <c r="L7" s="14"/>
      <c r="M7" s="14"/>
      <c r="N7" s="141"/>
      <c r="O7" s="141"/>
      <c r="P7" s="154">
        <v>2018</v>
      </c>
      <c r="Q7" s="168"/>
      <c r="R7" s="169">
        <v>2017</v>
      </c>
      <c r="S7" s="168"/>
      <c r="T7" s="131" t="s">
        <v>5</v>
      </c>
      <c r="U7" s="138" t="s">
        <v>68</v>
      </c>
    </row>
    <row r="8" spans="1:21" ht="14.25" customHeight="1">
      <c r="A8" s="134" t="s">
        <v>6</v>
      </c>
      <c r="B8" s="134" t="s">
        <v>7</v>
      </c>
      <c r="C8" s="147"/>
      <c r="D8" s="148"/>
      <c r="E8" s="156"/>
      <c r="F8" s="148"/>
      <c r="G8" s="131"/>
      <c r="H8" s="127"/>
      <c r="I8" s="160"/>
      <c r="J8" s="127"/>
      <c r="K8" s="127"/>
      <c r="L8" s="14"/>
      <c r="M8" s="14"/>
      <c r="N8" s="134" t="s">
        <v>6</v>
      </c>
      <c r="O8" s="134" t="s">
        <v>7</v>
      </c>
      <c r="P8" s="147"/>
      <c r="Q8" s="148"/>
      <c r="R8" s="156"/>
      <c r="S8" s="148"/>
      <c r="T8" s="131"/>
      <c r="U8" s="139"/>
    </row>
    <row r="9" spans="1:21" ht="14.25" customHeight="1">
      <c r="A9" s="134"/>
      <c r="B9" s="134"/>
      <c r="C9" s="118" t="s">
        <v>8</v>
      </c>
      <c r="D9" s="17" t="s">
        <v>2</v>
      </c>
      <c r="E9" s="118" t="s">
        <v>8</v>
      </c>
      <c r="F9" s="17" t="s">
        <v>2</v>
      </c>
      <c r="G9" s="132" t="s">
        <v>9</v>
      </c>
      <c r="H9" s="132" t="s">
        <v>62</v>
      </c>
      <c r="I9" s="18" t="s">
        <v>8</v>
      </c>
      <c r="J9" s="161" t="s">
        <v>133</v>
      </c>
      <c r="K9" s="161" t="s">
        <v>137</v>
      </c>
      <c r="L9" s="14"/>
      <c r="M9" s="14"/>
      <c r="N9" s="134"/>
      <c r="O9" s="134"/>
      <c r="P9" s="118" t="s">
        <v>8</v>
      </c>
      <c r="Q9" s="17" t="s">
        <v>2</v>
      </c>
      <c r="R9" s="118" t="s">
        <v>8</v>
      </c>
      <c r="S9" s="17" t="s">
        <v>2</v>
      </c>
      <c r="T9" s="132" t="s">
        <v>9</v>
      </c>
      <c r="U9" s="122" t="s">
        <v>69</v>
      </c>
    </row>
    <row r="10" spans="1:21" ht="14.25" customHeight="1">
      <c r="A10" s="135"/>
      <c r="B10" s="135"/>
      <c r="C10" s="116" t="s">
        <v>10</v>
      </c>
      <c r="D10" s="98" t="s">
        <v>11</v>
      </c>
      <c r="E10" s="116" t="s">
        <v>10</v>
      </c>
      <c r="F10" s="98" t="s">
        <v>11</v>
      </c>
      <c r="G10" s="163"/>
      <c r="H10" s="163"/>
      <c r="I10" s="116" t="s">
        <v>10</v>
      </c>
      <c r="J10" s="162"/>
      <c r="K10" s="162"/>
      <c r="L10" s="14"/>
      <c r="M10" s="14"/>
      <c r="N10" s="135"/>
      <c r="O10" s="135"/>
      <c r="P10" s="116" t="s">
        <v>10</v>
      </c>
      <c r="Q10" s="98" t="s">
        <v>11</v>
      </c>
      <c r="R10" s="116" t="s">
        <v>10</v>
      </c>
      <c r="S10" s="98" t="s">
        <v>11</v>
      </c>
      <c r="T10" s="133"/>
      <c r="U10" s="123"/>
    </row>
    <row r="11" spans="1:21" ht="14.25" customHeight="1">
      <c r="A11" s="73">
        <v>1</v>
      </c>
      <c r="B11" s="80" t="s">
        <v>19</v>
      </c>
      <c r="C11" s="41">
        <v>4199</v>
      </c>
      <c r="D11" s="89">
        <v>0.1400927501417943</v>
      </c>
      <c r="E11" s="41">
        <v>4235</v>
      </c>
      <c r="F11" s="89">
        <v>0.14169566381156318</v>
      </c>
      <c r="G11" s="19">
        <v>-0.00850059031877215</v>
      </c>
      <c r="H11" s="42">
        <v>0</v>
      </c>
      <c r="I11" s="41">
        <v>3234</v>
      </c>
      <c r="J11" s="86">
        <v>0.29839208410636986</v>
      </c>
      <c r="K11" s="20">
        <v>0</v>
      </c>
      <c r="L11" s="14"/>
      <c r="M11" s="14"/>
      <c r="N11" s="73">
        <v>1</v>
      </c>
      <c r="O11" s="80" t="s">
        <v>19</v>
      </c>
      <c r="P11" s="41">
        <v>42045</v>
      </c>
      <c r="Q11" s="89">
        <v>0.13170053281628333</v>
      </c>
      <c r="R11" s="41">
        <v>37312</v>
      </c>
      <c r="S11" s="89">
        <v>0.13543572320469263</v>
      </c>
      <c r="T11" s="53">
        <v>0.12684927101200683</v>
      </c>
      <c r="U11" s="20">
        <v>0</v>
      </c>
    </row>
    <row r="12" spans="1:21" ht="14.25" customHeight="1">
      <c r="A12" s="104">
        <v>2</v>
      </c>
      <c r="B12" s="81" t="s">
        <v>20</v>
      </c>
      <c r="C12" s="43">
        <v>3521</v>
      </c>
      <c r="D12" s="90">
        <v>0.11747239181930404</v>
      </c>
      <c r="E12" s="43">
        <v>3235</v>
      </c>
      <c r="F12" s="90">
        <v>0.10823741970021414</v>
      </c>
      <c r="G12" s="21">
        <v>0.08840803709428124</v>
      </c>
      <c r="H12" s="44">
        <v>0</v>
      </c>
      <c r="I12" s="43">
        <v>1428</v>
      </c>
      <c r="J12" s="87">
        <v>1.465686274509804</v>
      </c>
      <c r="K12" s="22">
        <v>2</v>
      </c>
      <c r="L12" s="14"/>
      <c r="M12" s="14"/>
      <c r="N12" s="104">
        <v>2</v>
      </c>
      <c r="O12" s="81" t="s">
        <v>20</v>
      </c>
      <c r="P12" s="43">
        <v>37665</v>
      </c>
      <c r="Q12" s="90">
        <v>0.11798074844869333</v>
      </c>
      <c r="R12" s="43">
        <v>30281</v>
      </c>
      <c r="S12" s="90">
        <v>0.10991448151697303</v>
      </c>
      <c r="T12" s="54">
        <v>0.24384927842541537</v>
      </c>
      <c r="U12" s="22">
        <v>0</v>
      </c>
    </row>
    <row r="13" spans="1:21" ht="14.25" customHeight="1">
      <c r="A13" s="72">
        <v>3</v>
      </c>
      <c r="B13" s="81" t="s">
        <v>21</v>
      </c>
      <c r="C13" s="43">
        <v>2834</v>
      </c>
      <c r="D13" s="90">
        <v>0.0945517632535949</v>
      </c>
      <c r="E13" s="43">
        <v>2675</v>
      </c>
      <c r="F13" s="90">
        <v>0.08950080299785867</v>
      </c>
      <c r="G13" s="21">
        <v>0.059439252336448645</v>
      </c>
      <c r="H13" s="44">
        <v>0</v>
      </c>
      <c r="I13" s="43">
        <v>2350</v>
      </c>
      <c r="J13" s="87">
        <v>0.20595744680851058</v>
      </c>
      <c r="K13" s="22">
        <v>-1</v>
      </c>
      <c r="L13" s="14"/>
      <c r="M13" s="14"/>
      <c r="N13" s="72">
        <v>3</v>
      </c>
      <c r="O13" s="81" t="s">
        <v>21</v>
      </c>
      <c r="P13" s="43">
        <v>31383</v>
      </c>
      <c r="Q13" s="90">
        <v>0.0983031947050403</v>
      </c>
      <c r="R13" s="43">
        <v>26687</v>
      </c>
      <c r="S13" s="90">
        <v>0.09686892005691553</v>
      </c>
      <c r="T13" s="54">
        <v>0.17596582605763111</v>
      </c>
      <c r="U13" s="22">
        <v>0</v>
      </c>
    </row>
    <row r="14" spans="1:21" ht="14.25" customHeight="1">
      <c r="A14" s="72">
        <v>4</v>
      </c>
      <c r="B14" s="81" t="s">
        <v>34</v>
      </c>
      <c r="C14" s="43">
        <v>2086</v>
      </c>
      <c r="D14" s="90">
        <v>0.0695959697060688</v>
      </c>
      <c r="E14" s="43">
        <v>1283</v>
      </c>
      <c r="F14" s="90">
        <v>0.04292692719486081</v>
      </c>
      <c r="G14" s="21">
        <v>0.6258768511301638</v>
      </c>
      <c r="H14" s="44">
        <v>3</v>
      </c>
      <c r="I14" s="43">
        <v>991</v>
      </c>
      <c r="J14" s="87">
        <v>1.104944500504541</v>
      </c>
      <c r="K14" s="22">
        <v>5</v>
      </c>
      <c r="L14" s="14"/>
      <c r="M14" s="14"/>
      <c r="N14" s="72">
        <v>4</v>
      </c>
      <c r="O14" s="81" t="s">
        <v>23</v>
      </c>
      <c r="P14" s="43">
        <v>21542</v>
      </c>
      <c r="Q14" s="90">
        <v>0.06747753307000535</v>
      </c>
      <c r="R14" s="43">
        <v>20155</v>
      </c>
      <c r="S14" s="90">
        <v>0.07315895693585388</v>
      </c>
      <c r="T14" s="54">
        <v>0.06881667080129006</v>
      </c>
      <c r="U14" s="22">
        <v>0</v>
      </c>
    </row>
    <row r="15" spans="1:21" ht="14.25" customHeight="1">
      <c r="A15" s="75">
        <v>5</v>
      </c>
      <c r="B15" s="82" t="s">
        <v>23</v>
      </c>
      <c r="C15" s="45">
        <v>1988</v>
      </c>
      <c r="D15" s="91">
        <v>0.06632636039101858</v>
      </c>
      <c r="E15" s="45">
        <v>2063</v>
      </c>
      <c r="F15" s="91">
        <v>0.06902435760171306</v>
      </c>
      <c r="G15" s="23">
        <v>-0.036354823073194376</v>
      </c>
      <c r="H15" s="46">
        <v>0</v>
      </c>
      <c r="I15" s="45">
        <v>1648</v>
      </c>
      <c r="J15" s="88">
        <v>0.2063106796116505</v>
      </c>
      <c r="K15" s="24">
        <v>-2</v>
      </c>
      <c r="L15" s="14"/>
      <c r="M15" s="14"/>
      <c r="N15" s="75">
        <v>5</v>
      </c>
      <c r="O15" s="82" t="s">
        <v>22</v>
      </c>
      <c r="P15" s="45">
        <v>19955</v>
      </c>
      <c r="Q15" s="91">
        <v>0.06250646051489912</v>
      </c>
      <c r="R15" s="45">
        <v>16789</v>
      </c>
      <c r="S15" s="91">
        <v>0.06094099369863809</v>
      </c>
      <c r="T15" s="55">
        <v>0.18857585323723858</v>
      </c>
      <c r="U15" s="24">
        <v>0</v>
      </c>
    </row>
    <row r="16" spans="1:21" ht="14.25" customHeight="1">
      <c r="A16" s="73">
        <v>6</v>
      </c>
      <c r="B16" s="80" t="s">
        <v>22</v>
      </c>
      <c r="C16" s="41">
        <v>1799</v>
      </c>
      <c r="D16" s="89">
        <v>0.06002068528342175</v>
      </c>
      <c r="E16" s="41">
        <v>2066</v>
      </c>
      <c r="F16" s="89">
        <v>0.0691247323340471</v>
      </c>
      <c r="G16" s="19">
        <v>-0.12923523717328167</v>
      </c>
      <c r="H16" s="42">
        <v>-2</v>
      </c>
      <c r="I16" s="41">
        <v>1128</v>
      </c>
      <c r="J16" s="86">
        <v>0.5948581560283688</v>
      </c>
      <c r="K16" s="20">
        <v>0</v>
      </c>
      <c r="L16" s="14"/>
      <c r="M16" s="14"/>
      <c r="N16" s="73">
        <v>6</v>
      </c>
      <c r="O16" s="80" t="s">
        <v>26</v>
      </c>
      <c r="P16" s="41">
        <v>16066</v>
      </c>
      <c r="Q16" s="89">
        <v>0.05032467023965769</v>
      </c>
      <c r="R16" s="41">
        <v>15806</v>
      </c>
      <c r="S16" s="89">
        <v>0.05737288381682493</v>
      </c>
      <c r="T16" s="53">
        <v>0.016449449576110275</v>
      </c>
      <c r="U16" s="20">
        <v>0</v>
      </c>
    </row>
    <row r="17" spans="1:21" ht="14.25" customHeight="1">
      <c r="A17" s="72">
        <v>7</v>
      </c>
      <c r="B17" s="81" t="s">
        <v>18</v>
      </c>
      <c r="C17" s="43">
        <v>1623</v>
      </c>
      <c r="D17" s="90">
        <v>0.054148733860474425</v>
      </c>
      <c r="E17" s="43">
        <v>1150</v>
      </c>
      <c r="F17" s="90">
        <v>0.03847698072805139</v>
      </c>
      <c r="G17" s="21">
        <v>0.41130434782608694</v>
      </c>
      <c r="H17" s="44">
        <v>3</v>
      </c>
      <c r="I17" s="43">
        <v>1003</v>
      </c>
      <c r="J17" s="87">
        <v>0.6181455633100699</v>
      </c>
      <c r="K17" s="22">
        <v>1</v>
      </c>
      <c r="L17" s="14"/>
      <c r="M17" s="14"/>
      <c r="N17" s="72">
        <v>7</v>
      </c>
      <c r="O17" s="81" t="s">
        <v>34</v>
      </c>
      <c r="P17" s="43">
        <v>14816</v>
      </c>
      <c r="Q17" s="90">
        <v>0.04640920666443224</v>
      </c>
      <c r="R17" s="43">
        <v>11816</v>
      </c>
      <c r="S17" s="90">
        <v>0.042889914917094984</v>
      </c>
      <c r="T17" s="54">
        <v>0.25389302640487466</v>
      </c>
      <c r="U17" s="22">
        <v>0</v>
      </c>
    </row>
    <row r="18" spans="1:21" ht="14.25" customHeight="1">
      <c r="A18" s="72">
        <v>8</v>
      </c>
      <c r="B18" s="81" t="s">
        <v>24</v>
      </c>
      <c r="C18" s="43">
        <v>1340</v>
      </c>
      <c r="D18" s="90">
        <v>0.044706902879258</v>
      </c>
      <c r="E18" s="43">
        <v>1159</v>
      </c>
      <c r="F18" s="90">
        <v>0.038778104925053535</v>
      </c>
      <c r="G18" s="21">
        <v>0.15616911130284739</v>
      </c>
      <c r="H18" s="44">
        <v>1</v>
      </c>
      <c r="I18" s="43">
        <v>896</v>
      </c>
      <c r="J18" s="87">
        <v>0.4955357142857142</v>
      </c>
      <c r="K18" s="22">
        <v>2</v>
      </c>
      <c r="L18" s="14"/>
      <c r="M18" s="14"/>
      <c r="N18" s="72">
        <v>8</v>
      </c>
      <c r="O18" s="81" t="s">
        <v>31</v>
      </c>
      <c r="P18" s="43">
        <v>11744</v>
      </c>
      <c r="Q18" s="90">
        <v>0.03678656338195817</v>
      </c>
      <c r="R18" s="43">
        <v>10486</v>
      </c>
      <c r="S18" s="90">
        <v>0.038062258617185006</v>
      </c>
      <c r="T18" s="54">
        <v>0.11996948312035105</v>
      </c>
      <c r="U18" s="22">
        <v>2</v>
      </c>
    </row>
    <row r="19" spans="1:21" ht="14.25" customHeight="1">
      <c r="A19" s="72">
        <v>9</v>
      </c>
      <c r="B19" s="81" t="s">
        <v>31</v>
      </c>
      <c r="C19" s="43">
        <v>1167</v>
      </c>
      <c r="D19" s="90">
        <v>0.03893504153738365</v>
      </c>
      <c r="E19" s="43">
        <v>1103</v>
      </c>
      <c r="F19" s="90">
        <v>0.03690444325481799</v>
      </c>
      <c r="G19" s="21">
        <v>0.05802357207615594</v>
      </c>
      <c r="H19" s="44">
        <v>2</v>
      </c>
      <c r="I19" s="43">
        <v>1019</v>
      </c>
      <c r="J19" s="87">
        <v>0.14524043179587842</v>
      </c>
      <c r="K19" s="22">
        <v>-2</v>
      </c>
      <c r="L19" s="14"/>
      <c r="M19" s="14"/>
      <c r="N19" s="72">
        <v>9</v>
      </c>
      <c r="O19" s="81" t="s">
        <v>18</v>
      </c>
      <c r="P19" s="43">
        <v>11739</v>
      </c>
      <c r="Q19" s="90">
        <v>0.03677090152765727</v>
      </c>
      <c r="R19" s="43">
        <v>11109</v>
      </c>
      <c r="S19" s="90">
        <v>0.040323634462932315</v>
      </c>
      <c r="T19" s="54">
        <v>0.05671077504725908</v>
      </c>
      <c r="U19" s="22">
        <v>-1</v>
      </c>
    </row>
    <row r="20" spans="1:21" ht="14.25" customHeight="1">
      <c r="A20" s="75">
        <v>10</v>
      </c>
      <c r="B20" s="82" t="s">
        <v>25</v>
      </c>
      <c r="C20" s="45">
        <v>1029</v>
      </c>
      <c r="D20" s="91">
        <v>0.03433089780802723</v>
      </c>
      <c r="E20" s="45">
        <v>1010</v>
      </c>
      <c r="F20" s="91">
        <v>0.033792826552462525</v>
      </c>
      <c r="G20" s="23">
        <v>0.01881188118811883</v>
      </c>
      <c r="H20" s="46">
        <v>3</v>
      </c>
      <c r="I20" s="45">
        <v>756</v>
      </c>
      <c r="J20" s="88">
        <v>0.36111111111111116</v>
      </c>
      <c r="K20" s="24">
        <v>1</v>
      </c>
      <c r="L20" s="14"/>
      <c r="M20" s="14"/>
      <c r="N20" s="75">
        <v>10</v>
      </c>
      <c r="O20" s="82" t="s">
        <v>24</v>
      </c>
      <c r="P20" s="45">
        <v>11613</v>
      </c>
      <c r="Q20" s="91">
        <v>0.03637622279927454</v>
      </c>
      <c r="R20" s="45">
        <v>10578</v>
      </c>
      <c r="S20" s="91">
        <v>0.03839620175973517</v>
      </c>
      <c r="T20" s="55">
        <v>0.09784458309699384</v>
      </c>
      <c r="U20" s="24">
        <v>-1</v>
      </c>
    </row>
    <row r="21" spans="1:21" ht="14.25" customHeight="1">
      <c r="A21" s="73">
        <v>11</v>
      </c>
      <c r="B21" s="80" t="s">
        <v>26</v>
      </c>
      <c r="C21" s="41">
        <v>1006</v>
      </c>
      <c r="D21" s="89">
        <v>0.033563540519801156</v>
      </c>
      <c r="E21" s="41">
        <v>1557</v>
      </c>
      <c r="F21" s="89">
        <v>0.05209448608137045</v>
      </c>
      <c r="G21" s="19">
        <v>-0.3538856775850996</v>
      </c>
      <c r="H21" s="42">
        <v>-5</v>
      </c>
      <c r="I21" s="41">
        <v>1137</v>
      </c>
      <c r="J21" s="86">
        <v>-0.11521547933157428</v>
      </c>
      <c r="K21" s="20">
        <v>-6</v>
      </c>
      <c r="L21" s="14"/>
      <c r="M21" s="14"/>
      <c r="N21" s="73">
        <v>11</v>
      </c>
      <c r="O21" s="80" t="s">
        <v>35</v>
      </c>
      <c r="P21" s="41">
        <v>11207</v>
      </c>
      <c r="Q21" s="89">
        <v>0.03510448023004131</v>
      </c>
      <c r="R21" s="41">
        <v>9460</v>
      </c>
      <c r="S21" s="89">
        <v>0.034338066614397304</v>
      </c>
      <c r="T21" s="53">
        <v>0.18467230443974625</v>
      </c>
      <c r="U21" s="20">
        <v>0</v>
      </c>
    </row>
    <row r="22" spans="1:21" ht="14.25" customHeight="1">
      <c r="A22" s="72">
        <v>12</v>
      </c>
      <c r="B22" s="81" t="s">
        <v>29</v>
      </c>
      <c r="C22" s="43">
        <v>978</v>
      </c>
      <c r="D22" s="90">
        <v>0.03262936642978681</v>
      </c>
      <c r="E22" s="43">
        <v>1074</v>
      </c>
      <c r="F22" s="90">
        <v>0.035934154175588866</v>
      </c>
      <c r="G22" s="21">
        <v>-0.08938547486033521</v>
      </c>
      <c r="H22" s="44">
        <v>0</v>
      </c>
      <c r="I22" s="43">
        <v>580</v>
      </c>
      <c r="J22" s="87">
        <v>0.6862068965517241</v>
      </c>
      <c r="K22" s="22">
        <v>2</v>
      </c>
      <c r="L22" s="14"/>
      <c r="M22" s="14"/>
      <c r="N22" s="72">
        <v>12</v>
      </c>
      <c r="O22" s="81" t="s">
        <v>29</v>
      </c>
      <c r="P22" s="43">
        <v>10465</v>
      </c>
      <c r="Q22" s="90">
        <v>0.03278026105178749</v>
      </c>
      <c r="R22" s="43">
        <v>8666</v>
      </c>
      <c r="S22" s="90">
        <v>0.03145599210151871</v>
      </c>
      <c r="T22" s="54">
        <v>0.20759289176090467</v>
      </c>
      <c r="U22" s="22">
        <v>1</v>
      </c>
    </row>
    <row r="23" spans="1:21" ht="14.25" customHeight="1">
      <c r="A23" s="72">
        <v>13</v>
      </c>
      <c r="B23" s="81" t="s">
        <v>36</v>
      </c>
      <c r="C23" s="43">
        <v>843</v>
      </c>
      <c r="D23" s="90">
        <v>0.028125312781503355</v>
      </c>
      <c r="E23" s="43">
        <v>585</v>
      </c>
      <c r="F23" s="90">
        <v>0.019573072805139185</v>
      </c>
      <c r="G23" s="21">
        <v>0.441025641025641</v>
      </c>
      <c r="H23" s="44">
        <v>4</v>
      </c>
      <c r="I23" s="43">
        <v>725</v>
      </c>
      <c r="J23" s="87">
        <v>0.1627586206896552</v>
      </c>
      <c r="K23" s="22">
        <v>-1</v>
      </c>
      <c r="L23" s="14"/>
      <c r="M23" s="14"/>
      <c r="N23" s="72">
        <v>13</v>
      </c>
      <c r="O23" s="81" t="s">
        <v>25</v>
      </c>
      <c r="P23" s="43">
        <v>10092</v>
      </c>
      <c r="Q23" s="90">
        <v>0.03161188672094021</v>
      </c>
      <c r="R23" s="43">
        <v>8657</v>
      </c>
      <c r="S23" s="90">
        <v>0.03142332375061707</v>
      </c>
      <c r="T23" s="54">
        <v>0.16576181125101064</v>
      </c>
      <c r="U23" s="22">
        <v>1</v>
      </c>
    </row>
    <row r="24" spans="1:21" ht="14.25" customHeight="1">
      <c r="A24" s="72">
        <v>14</v>
      </c>
      <c r="B24" s="81" t="s">
        <v>35</v>
      </c>
      <c r="C24" s="43">
        <v>812</v>
      </c>
      <c r="D24" s="90">
        <v>0.02709104861041604</v>
      </c>
      <c r="E24" s="43">
        <v>1193</v>
      </c>
      <c r="F24" s="90">
        <v>0.0399156852248394</v>
      </c>
      <c r="G24" s="21">
        <v>-0.319362950544845</v>
      </c>
      <c r="H24" s="44">
        <v>-6</v>
      </c>
      <c r="I24" s="43">
        <v>607</v>
      </c>
      <c r="J24" s="87">
        <v>0.33772652388797364</v>
      </c>
      <c r="K24" s="22">
        <v>-1</v>
      </c>
      <c r="L24" s="14"/>
      <c r="M24" s="14"/>
      <c r="N24" s="72">
        <v>14</v>
      </c>
      <c r="O24" s="81" t="s">
        <v>27</v>
      </c>
      <c r="P24" s="43">
        <v>9983</v>
      </c>
      <c r="Q24" s="90">
        <v>0.03127045829718055</v>
      </c>
      <c r="R24" s="43">
        <v>9150</v>
      </c>
      <c r="S24" s="90">
        <v>0.03321282341667393</v>
      </c>
      <c r="T24" s="54">
        <v>0.09103825136612032</v>
      </c>
      <c r="U24" s="22">
        <v>-2</v>
      </c>
    </row>
    <row r="25" spans="1:21" ht="14.25" customHeight="1">
      <c r="A25" s="75">
        <v>15</v>
      </c>
      <c r="B25" s="82" t="s">
        <v>50</v>
      </c>
      <c r="C25" s="45">
        <v>763</v>
      </c>
      <c r="D25" s="91">
        <v>0.025456243952890936</v>
      </c>
      <c r="E25" s="45">
        <v>536</v>
      </c>
      <c r="F25" s="91">
        <v>0.017933618843683084</v>
      </c>
      <c r="G25" s="23">
        <v>0.42350746268656714</v>
      </c>
      <c r="H25" s="46">
        <v>4</v>
      </c>
      <c r="I25" s="45">
        <v>580</v>
      </c>
      <c r="J25" s="88">
        <v>0.31551724137931036</v>
      </c>
      <c r="K25" s="24">
        <v>-1</v>
      </c>
      <c r="L25" s="14"/>
      <c r="M25" s="14"/>
      <c r="N25" s="75">
        <v>15</v>
      </c>
      <c r="O25" s="82" t="s">
        <v>56</v>
      </c>
      <c r="P25" s="45">
        <v>8387</v>
      </c>
      <c r="Q25" s="91">
        <v>0.026271194404332697</v>
      </c>
      <c r="R25" s="45">
        <v>6323</v>
      </c>
      <c r="S25" s="91">
        <v>0.02295133141679008</v>
      </c>
      <c r="T25" s="55">
        <v>0.32642732879962044</v>
      </c>
      <c r="U25" s="24">
        <v>2</v>
      </c>
    </row>
    <row r="26" spans="1:21" ht="14.25" customHeight="1">
      <c r="A26" s="73">
        <v>16</v>
      </c>
      <c r="B26" s="80" t="s">
        <v>27</v>
      </c>
      <c r="C26" s="41">
        <v>575</v>
      </c>
      <c r="D26" s="89">
        <v>0.019183932205651753</v>
      </c>
      <c r="E26" s="41">
        <v>900</v>
      </c>
      <c r="F26" s="89">
        <v>0.03011241970021413</v>
      </c>
      <c r="G26" s="19">
        <v>-0.36111111111111116</v>
      </c>
      <c r="H26" s="42">
        <v>-2</v>
      </c>
      <c r="I26" s="41">
        <v>257</v>
      </c>
      <c r="J26" s="86">
        <v>1.2373540856031129</v>
      </c>
      <c r="K26" s="20">
        <v>1</v>
      </c>
      <c r="L26" s="14"/>
      <c r="M26" s="14"/>
      <c r="N26" s="73">
        <v>16</v>
      </c>
      <c r="O26" s="80" t="s">
        <v>36</v>
      </c>
      <c r="P26" s="41">
        <v>8301</v>
      </c>
      <c r="Q26" s="89">
        <v>0.026001810510357184</v>
      </c>
      <c r="R26" s="41">
        <v>6651</v>
      </c>
      <c r="S26" s="89">
        <v>0.024141911316316753</v>
      </c>
      <c r="T26" s="53">
        <v>0.24808299503834008</v>
      </c>
      <c r="U26" s="20">
        <v>0</v>
      </c>
    </row>
    <row r="27" spans="1:21" ht="14.25" customHeight="1">
      <c r="A27" s="72">
        <v>17</v>
      </c>
      <c r="B27" s="81" t="s">
        <v>28</v>
      </c>
      <c r="C27" s="43">
        <v>467</v>
      </c>
      <c r="D27" s="90">
        <v>0.015580689287024989</v>
      </c>
      <c r="E27" s="43">
        <v>739</v>
      </c>
      <c r="F27" s="90">
        <v>0.024725642398286937</v>
      </c>
      <c r="G27" s="21">
        <v>-0.368064952638701</v>
      </c>
      <c r="H27" s="44">
        <v>-1</v>
      </c>
      <c r="I27" s="43">
        <v>206</v>
      </c>
      <c r="J27" s="87">
        <v>1.266990291262136</v>
      </c>
      <c r="K27" s="22">
        <v>3</v>
      </c>
      <c r="L27" s="14"/>
      <c r="M27" s="14"/>
      <c r="N27" s="72">
        <v>17</v>
      </c>
      <c r="O27" s="81" t="s">
        <v>28</v>
      </c>
      <c r="P27" s="43">
        <v>6843</v>
      </c>
      <c r="Q27" s="90">
        <v>0.021434813796214217</v>
      </c>
      <c r="R27" s="43">
        <v>6658</v>
      </c>
      <c r="S27" s="90">
        <v>0.0241673200336847</v>
      </c>
      <c r="T27" s="54">
        <v>0.027786121958546017</v>
      </c>
      <c r="U27" s="22">
        <v>-2</v>
      </c>
    </row>
    <row r="28" spans="1:21" ht="14.25" customHeight="1">
      <c r="A28" s="72">
        <v>18</v>
      </c>
      <c r="B28" s="81" t="s">
        <v>30</v>
      </c>
      <c r="C28" s="43">
        <v>445</v>
      </c>
      <c r="D28" s="90">
        <v>0.014846695359156574</v>
      </c>
      <c r="E28" s="43">
        <v>558</v>
      </c>
      <c r="F28" s="90">
        <v>0.01866970021413276</v>
      </c>
      <c r="G28" s="21">
        <v>-0.20250896057347667</v>
      </c>
      <c r="H28" s="44">
        <v>0</v>
      </c>
      <c r="I28" s="43">
        <v>261</v>
      </c>
      <c r="J28" s="87">
        <v>0.7049808429118773</v>
      </c>
      <c r="K28" s="22">
        <v>-2</v>
      </c>
      <c r="L28" s="14"/>
      <c r="M28" s="14"/>
      <c r="N28" s="72">
        <v>18</v>
      </c>
      <c r="O28" s="81" t="s">
        <v>50</v>
      </c>
      <c r="P28" s="43">
        <v>6148</v>
      </c>
      <c r="Q28" s="90">
        <v>0.019257816048388866</v>
      </c>
      <c r="R28" s="43">
        <v>5501</v>
      </c>
      <c r="S28" s="90">
        <v>0.019967622034439702</v>
      </c>
      <c r="T28" s="54">
        <v>0.11761497909471008</v>
      </c>
      <c r="U28" s="22">
        <v>0</v>
      </c>
    </row>
    <row r="29" spans="1:21" ht="14.25" customHeight="1">
      <c r="A29" s="72">
        <v>19</v>
      </c>
      <c r="B29" s="81" t="s">
        <v>33</v>
      </c>
      <c r="C29" s="43">
        <v>374</v>
      </c>
      <c r="D29" s="90">
        <v>0.012477896773763054</v>
      </c>
      <c r="E29" s="43">
        <v>317</v>
      </c>
      <c r="F29" s="90">
        <v>0.010606263383297645</v>
      </c>
      <c r="G29" s="21">
        <v>0.17981072555205047</v>
      </c>
      <c r="H29" s="44">
        <v>2</v>
      </c>
      <c r="I29" s="43">
        <v>208</v>
      </c>
      <c r="J29" s="87">
        <v>0.7980769230769231</v>
      </c>
      <c r="K29" s="22">
        <v>0</v>
      </c>
      <c r="N29" s="72">
        <v>19</v>
      </c>
      <c r="O29" s="81" t="s">
        <v>30</v>
      </c>
      <c r="P29" s="43">
        <v>6094</v>
      </c>
      <c r="Q29" s="90">
        <v>0.019088668021939127</v>
      </c>
      <c r="R29" s="43">
        <v>5261</v>
      </c>
      <c r="S29" s="90">
        <v>0.019096466010395795</v>
      </c>
      <c r="T29" s="54">
        <v>0.1583349173160995</v>
      </c>
      <c r="U29" s="22">
        <v>0</v>
      </c>
    </row>
    <row r="30" spans="1:21" ht="14.25" customHeight="1">
      <c r="A30" s="75">
        <v>20</v>
      </c>
      <c r="B30" s="82" t="s">
        <v>32</v>
      </c>
      <c r="C30" s="45">
        <v>342</v>
      </c>
      <c r="D30" s="91">
        <v>0.011410269242318086</v>
      </c>
      <c r="E30" s="45">
        <v>268</v>
      </c>
      <c r="F30" s="91">
        <v>0.008966809421841542</v>
      </c>
      <c r="G30" s="23">
        <v>0.27611940298507465</v>
      </c>
      <c r="H30" s="46">
        <v>2</v>
      </c>
      <c r="I30" s="45">
        <v>175</v>
      </c>
      <c r="J30" s="88">
        <v>0.9542857142857142</v>
      </c>
      <c r="K30" s="24">
        <v>3</v>
      </c>
      <c r="N30" s="75">
        <v>20</v>
      </c>
      <c r="O30" s="82" t="s">
        <v>33</v>
      </c>
      <c r="P30" s="45">
        <v>3141</v>
      </c>
      <c r="Q30" s="91">
        <v>0.009838776871826516</v>
      </c>
      <c r="R30" s="45">
        <v>3118</v>
      </c>
      <c r="S30" s="91">
        <v>0.011317768679037082</v>
      </c>
      <c r="T30" s="55">
        <v>0.0073765234124438805</v>
      </c>
      <c r="U30" s="24">
        <v>0</v>
      </c>
    </row>
    <row r="31" spans="1:21" ht="14.25" customHeight="1">
      <c r="A31" s="128" t="s">
        <v>53</v>
      </c>
      <c r="B31" s="129"/>
      <c r="C31" s="3">
        <f>SUM(C11:C30)</f>
        <v>28191</v>
      </c>
      <c r="D31" s="6">
        <f>C31/C33</f>
        <v>0.9405464918426584</v>
      </c>
      <c r="E31" s="3">
        <f>SUM(E11:E30)</f>
        <v>27706</v>
      </c>
      <c r="F31" s="6">
        <f>E31/E33</f>
        <v>0.9269941113490364</v>
      </c>
      <c r="G31" s="25">
        <f>C31/E31-1</f>
        <v>0.01750523352342448</v>
      </c>
      <c r="H31" s="25"/>
      <c r="I31" s="3">
        <f>SUM(I11:I30)</f>
        <v>19189</v>
      </c>
      <c r="J31" s="26">
        <f>C31/I31-1</f>
        <v>0.46912293501485225</v>
      </c>
      <c r="K31" s="27"/>
      <c r="N31" s="128" t="s">
        <v>53</v>
      </c>
      <c r="O31" s="129"/>
      <c r="P31" s="3">
        <f>SUM(P11:P30)</f>
        <v>299229</v>
      </c>
      <c r="Q31" s="6">
        <f>P31/P33</f>
        <v>0.9372962001209095</v>
      </c>
      <c r="R31" s="3">
        <f>SUM(R11:R30)</f>
        <v>260464</v>
      </c>
      <c r="S31" s="6">
        <f>R31/R33</f>
        <v>0.9454365943607167</v>
      </c>
      <c r="T31" s="25">
        <f>P31/R31-1</f>
        <v>0.14883054855949385</v>
      </c>
      <c r="U31" s="50"/>
    </row>
    <row r="32" spans="1:21" ht="14.25" customHeight="1">
      <c r="A32" s="128" t="s">
        <v>12</v>
      </c>
      <c r="B32" s="129"/>
      <c r="C32" s="3">
        <f>C33-SUM(C11:C30)</f>
        <v>1782</v>
      </c>
      <c r="D32" s="6">
        <f>C32/C33</f>
        <v>0.05945350815734161</v>
      </c>
      <c r="E32" s="3">
        <f>E33-SUM(E11:E30)</f>
        <v>2182</v>
      </c>
      <c r="F32" s="6">
        <f>E32/E33</f>
        <v>0.0730058886509636</v>
      </c>
      <c r="G32" s="25">
        <f>C32/E32-1</f>
        <v>-0.1833180568285976</v>
      </c>
      <c r="H32" s="25"/>
      <c r="I32" s="3">
        <f>I33-SUM(I11:I30)</f>
        <v>1122</v>
      </c>
      <c r="J32" s="26">
        <f>C32/I32-1</f>
        <v>0.588235294117647</v>
      </c>
      <c r="K32" s="27"/>
      <c r="N32" s="128" t="s">
        <v>12</v>
      </c>
      <c r="O32" s="129"/>
      <c r="P32" s="3">
        <f>P33-SUM(P11:P30)</f>
        <v>20018</v>
      </c>
      <c r="Q32" s="6">
        <f>P32/P33</f>
        <v>0.06270379987909049</v>
      </c>
      <c r="R32" s="3">
        <f>R33-SUM(R11:R30)</f>
        <v>15032</v>
      </c>
      <c r="S32" s="6">
        <f>R32/R33</f>
        <v>0.05456340563928333</v>
      </c>
      <c r="T32" s="25">
        <f>P32/R32-1</f>
        <v>0.33169238956891967</v>
      </c>
      <c r="U32" s="51"/>
    </row>
    <row r="33" spans="1:21" ht="14.25" customHeight="1">
      <c r="A33" s="124" t="s">
        <v>38</v>
      </c>
      <c r="B33" s="125"/>
      <c r="C33" s="47">
        <v>29973</v>
      </c>
      <c r="D33" s="28">
        <v>1</v>
      </c>
      <c r="E33" s="47">
        <v>29888</v>
      </c>
      <c r="F33" s="28">
        <v>0.9992304603854393</v>
      </c>
      <c r="G33" s="29">
        <v>0.002843950749464641</v>
      </c>
      <c r="H33" s="29"/>
      <c r="I33" s="47">
        <v>20311</v>
      </c>
      <c r="J33" s="105">
        <v>0.4757028211314067</v>
      </c>
      <c r="K33" s="30"/>
      <c r="L33" s="14"/>
      <c r="M33" s="14"/>
      <c r="N33" s="124" t="s">
        <v>38</v>
      </c>
      <c r="O33" s="125"/>
      <c r="P33" s="47">
        <v>319247</v>
      </c>
      <c r="Q33" s="28">
        <v>1</v>
      </c>
      <c r="R33" s="47">
        <v>275496</v>
      </c>
      <c r="S33" s="28">
        <v>1</v>
      </c>
      <c r="T33" s="52">
        <v>0.1588081133664372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36" t="s">
        <v>145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4"/>
      <c r="M39" s="31"/>
      <c r="N39" s="136" t="s">
        <v>94</v>
      </c>
      <c r="O39" s="136"/>
      <c r="P39" s="136"/>
      <c r="Q39" s="136"/>
      <c r="R39" s="136"/>
      <c r="S39" s="136"/>
      <c r="T39" s="136"/>
      <c r="U39" s="136"/>
    </row>
    <row r="40" spans="1:21" ht="15">
      <c r="A40" s="137" t="s">
        <v>146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4"/>
      <c r="M40" s="31"/>
      <c r="N40" s="137" t="s">
        <v>95</v>
      </c>
      <c r="O40" s="137"/>
      <c r="P40" s="137"/>
      <c r="Q40" s="137"/>
      <c r="R40" s="137"/>
      <c r="S40" s="137"/>
      <c r="T40" s="137"/>
      <c r="U40" s="137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7" t="s">
        <v>4</v>
      </c>
    </row>
    <row r="42" spans="1:21" ht="15">
      <c r="A42" s="140" t="s">
        <v>0</v>
      </c>
      <c r="B42" s="140" t="s">
        <v>52</v>
      </c>
      <c r="C42" s="142" t="s">
        <v>128</v>
      </c>
      <c r="D42" s="143"/>
      <c r="E42" s="143"/>
      <c r="F42" s="143"/>
      <c r="G42" s="143"/>
      <c r="H42" s="144"/>
      <c r="I42" s="142" t="s">
        <v>117</v>
      </c>
      <c r="J42" s="143"/>
      <c r="K42" s="144"/>
      <c r="L42" s="14"/>
      <c r="M42" s="14"/>
      <c r="N42" s="140" t="s">
        <v>0</v>
      </c>
      <c r="O42" s="140" t="s">
        <v>52</v>
      </c>
      <c r="P42" s="142" t="s">
        <v>129</v>
      </c>
      <c r="Q42" s="143"/>
      <c r="R42" s="143"/>
      <c r="S42" s="143"/>
      <c r="T42" s="143"/>
      <c r="U42" s="144"/>
    </row>
    <row r="43" spans="1:21" ht="15">
      <c r="A43" s="141"/>
      <c r="B43" s="141"/>
      <c r="C43" s="170" t="s">
        <v>130</v>
      </c>
      <c r="D43" s="171"/>
      <c r="E43" s="171"/>
      <c r="F43" s="171"/>
      <c r="G43" s="171"/>
      <c r="H43" s="172"/>
      <c r="I43" s="149" t="s">
        <v>118</v>
      </c>
      <c r="J43" s="150"/>
      <c r="K43" s="151"/>
      <c r="L43" s="14"/>
      <c r="M43" s="14"/>
      <c r="N43" s="141"/>
      <c r="O43" s="141"/>
      <c r="P43" s="149" t="s">
        <v>131</v>
      </c>
      <c r="Q43" s="150"/>
      <c r="R43" s="150"/>
      <c r="S43" s="150"/>
      <c r="T43" s="150"/>
      <c r="U43" s="151"/>
    </row>
    <row r="44" spans="1:21" ht="15" customHeight="1">
      <c r="A44" s="141"/>
      <c r="B44" s="141"/>
      <c r="C44" s="145">
        <v>2018</v>
      </c>
      <c r="D44" s="146"/>
      <c r="E44" s="155">
        <v>2017</v>
      </c>
      <c r="F44" s="146"/>
      <c r="G44" s="130" t="s">
        <v>5</v>
      </c>
      <c r="H44" s="126" t="s">
        <v>61</v>
      </c>
      <c r="I44" s="160">
        <v>2018</v>
      </c>
      <c r="J44" s="127" t="s">
        <v>132</v>
      </c>
      <c r="K44" s="126" t="s">
        <v>136</v>
      </c>
      <c r="L44" s="14"/>
      <c r="M44" s="14"/>
      <c r="N44" s="141"/>
      <c r="O44" s="141"/>
      <c r="P44" s="145">
        <v>2018</v>
      </c>
      <c r="Q44" s="146"/>
      <c r="R44" s="145">
        <v>2017</v>
      </c>
      <c r="S44" s="146"/>
      <c r="T44" s="130" t="s">
        <v>5</v>
      </c>
      <c r="U44" s="138" t="s">
        <v>68</v>
      </c>
    </row>
    <row r="45" spans="1:21" ht="15" customHeight="1">
      <c r="A45" s="134" t="s">
        <v>6</v>
      </c>
      <c r="B45" s="134" t="s">
        <v>52</v>
      </c>
      <c r="C45" s="147"/>
      <c r="D45" s="148"/>
      <c r="E45" s="156"/>
      <c r="F45" s="148"/>
      <c r="G45" s="131"/>
      <c r="H45" s="127"/>
      <c r="I45" s="160"/>
      <c r="J45" s="127"/>
      <c r="K45" s="127"/>
      <c r="L45" s="14"/>
      <c r="M45" s="14"/>
      <c r="N45" s="134" t="s">
        <v>6</v>
      </c>
      <c r="O45" s="134" t="s">
        <v>52</v>
      </c>
      <c r="P45" s="147"/>
      <c r="Q45" s="148"/>
      <c r="R45" s="147"/>
      <c r="S45" s="148"/>
      <c r="T45" s="131"/>
      <c r="U45" s="139"/>
    </row>
    <row r="46" spans="1:21" ht="15" customHeight="1">
      <c r="A46" s="134"/>
      <c r="B46" s="134"/>
      <c r="C46" s="118" t="s">
        <v>8</v>
      </c>
      <c r="D46" s="17" t="s">
        <v>2</v>
      </c>
      <c r="E46" s="118" t="s">
        <v>8</v>
      </c>
      <c r="F46" s="17" t="s">
        <v>2</v>
      </c>
      <c r="G46" s="132" t="s">
        <v>9</v>
      </c>
      <c r="H46" s="132" t="s">
        <v>62</v>
      </c>
      <c r="I46" s="18" t="s">
        <v>8</v>
      </c>
      <c r="J46" s="161" t="s">
        <v>133</v>
      </c>
      <c r="K46" s="161" t="s">
        <v>137</v>
      </c>
      <c r="L46" s="14"/>
      <c r="M46" s="14"/>
      <c r="N46" s="134"/>
      <c r="O46" s="134"/>
      <c r="P46" s="118" t="s">
        <v>8</v>
      </c>
      <c r="Q46" s="17" t="s">
        <v>2</v>
      </c>
      <c r="R46" s="118" t="s">
        <v>8</v>
      </c>
      <c r="S46" s="17" t="s">
        <v>2</v>
      </c>
      <c r="T46" s="132" t="s">
        <v>9</v>
      </c>
      <c r="U46" s="122" t="s">
        <v>69</v>
      </c>
    </row>
    <row r="47" spans="1:21" ht="15" customHeight="1">
      <c r="A47" s="135"/>
      <c r="B47" s="135"/>
      <c r="C47" s="116" t="s">
        <v>10</v>
      </c>
      <c r="D47" s="98" t="s">
        <v>11</v>
      </c>
      <c r="E47" s="116" t="s">
        <v>10</v>
      </c>
      <c r="F47" s="98" t="s">
        <v>11</v>
      </c>
      <c r="G47" s="163"/>
      <c r="H47" s="163"/>
      <c r="I47" s="116" t="s">
        <v>10</v>
      </c>
      <c r="J47" s="162"/>
      <c r="K47" s="162"/>
      <c r="L47" s="14"/>
      <c r="M47" s="14"/>
      <c r="N47" s="135"/>
      <c r="O47" s="135"/>
      <c r="P47" s="116" t="s">
        <v>10</v>
      </c>
      <c r="Q47" s="98" t="s">
        <v>11</v>
      </c>
      <c r="R47" s="116" t="s">
        <v>10</v>
      </c>
      <c r="S47" s="98" t="s">
        <v>11</v>
      </c>
      <c r="T47" s="133"/>
      <c r="U47" s="123"/>
    </row>
    <row r="48" spans="1:21" ht="15">
      <c r="A48" s="73">
        <v>1</v>
      </c>
      <c r="B48" s="80" t="s">
        <v>42</v>
      </c>
      <c r="C48" s="41">
        <v>1381</v>
      </c>
      <c r="D48" s="74">
        <v>0.04607480065392186</v>
      </c>
      <c r="E48" s="41">
        <v>1227</v>
      </c>
      <c r="F48" s="74">
        <v>0.041053265524625265</v>
      </c>
      <c r="G48" s="32">
        <v>0.12550937245313776</v>
      </c>
      <c r="H48" s="42">
        <v>1</v>
      </c>
      <c r="I48" s="41">
        <v>956</v>
      </c>
      <c r="J48" s="33">
        <v>0.44456066945606687</v>
      </c>
      <c r="K48" s="20">
        <v>1</v>
      </c>
      <c r="L48" s="14"/>
      <c r="M48" s="14"/>
      <c r="N48" s="73">
        <v>1</v>
      </c>
      <c r="O48" s="80" t="s">
        <v>39</v>
      </c>
      <c r="P48" s="41">
        <v>14613</v>
      </c>
      <c r="Q48" s="74">
        <v>0.04577333537981563</v>
      </c>
      <c r="R48" s="41">
        <v>12897</v>
      </c>
      <c r="S48" s="74">
        <v>0.04681374684205941</v>
      </c>
      <c r="T48" s="77">
        <v>0.1330541986508491</v>
      </c>
      <c r="U48" s="20">
        <v>0</v>
      </c>
    </row>
    <row r="49" spans="1:21" ht="15">
      <c r="A49" s="104">
        <v>2</v>
      </c>
      <c r="B49" s="81" t="s">
        <v>39</v>
      </c>
      <c r="C49" s="43">
        <v>1375</v>
      </c>
      <c r="D49" s="71">
        <v>0.04587462049177593</v>
      </c>
      <c r="E49" s="43">
        <v>1431</v>
      </c>
      <c r="F49" s="71">
        <v>0.04787874732334047</v>
      </c>
      <c r="G49" s="34">
        <v>-0.039133473095737226</v>
      </c>
      <c r="H49" s="44">
        <v>-1</v>
      </c>
      <c r="I49" s="43">
        <v>1101</v>
      </c>
      <c r="J49" s="35">
        <v>0.248864668483197</v>
      </c>
      <c r="K49" s="22">
        <v>-1</v>
      </c>
      <c r="L49" s="14"/>
      <c r="M49" s="14"/>
      <c r="N49" s="104">
        <v>2</v>
      </c>
      <c r="O49" s="81" t="s">
        <v>42</v>
      </c>
      <c r="P49" s="43">
        <v>11291</v>
      </c>
      <c r="Q49" s="71">
        <v>0.035367599382296465</v>
      </c>
      <c r="R49" s="43">
        <v>10493</v>
      </c>
      <c r="S49" s="71">
        <v>0.03808766733455295</v>
      </c>
      <c r="T49" s="78">
        <v>0.07605070046697793</v>
      </c>
      <c r="U49" s="22">
        <v>0</v>
      </c>
    </row>
    <row r="50" spans="1:21" ht="15">
      <c r="A50" s="104">
        <v>3</v>
      </c>
      <c r="B50" s="81" t="s">
        <v>44</v>
      </c>
      <c r="C50" s="43">
        <v>981</v>
      </c>
      <c r="D50" s="71">
        <v>0.032729456510859775</v>
      </c>
      <c r="E50" s="43">
        <v>671</v>
      </c>
      <c r="F50" s="71">
        <v>0.022450481798715203</v>
      </c>
      <c r="G50" s="34">
        <v>0.46199701937406856</v>
      </c>
      <c r="H50" s="44">
        <v>3</v>
      </c>
      <c r="I50" s="43">
        <v>345</v>
      </c>
      <c r="J50" s="35">
        <v>1.8434782608695652</v>
      </c>
      <c r="K50" s="22">
        <v>8</v>
      </c>
      <c r="L50" s="14"/>
      <c r="M50" s="14"/>
      <c r="N50" s="104">
        <v>3</v>
      </c>
      <c r="O50" s="81" t="s">
        <v>44</v>
      </c>
      <c r="P50" s="43">
        <v>9816</v>
      </c>
      <c r="Q50" s="71">
        <v>0.030747352363530434</v>
      </c>
      <c r="R50" s="43">
        <v>8507</v>
      </c>
      <c r="S50" s="71">
        <v>0.030878851235589626</v>
      </c>
      <c r="T50" s="78">
        <v>0.1538732808275538</v>
      </c>
      <c r="U50" s="22">
        <v>0</v>
      </c>
    </row>
    <row r="51" spans="1:21" ht="15">
      <c r="A51" s="104">
        <v>4</v>
      </c>
      <c r="B51" s="81" t="s">
        <v>46</v>
      </c>
      <c r="C51" s="43">
        <v>808</v>
      </c>
      <c r="D51" s="71">
        <v>0.02695759516898542</v>
      </c>
      <c r="E51" s="43">
        <v>554</v>
      </c>
      <c r="F51" s="71">
        <v>0.018535867237687367</v>
      </c>
      <c r="G51" s="34">
        <v>0.45848375451263546</v>
      </c>
      <c r="H51" s="44">
        <v>6</v>
      </c>
      <c r="I51" s="43">
        <v>572</v>
      </c>
      <c r="J51" s="35">
        <v>0.4125874125874125</v>
      </c>
      <c r="K51" s="22">
        <v>0</v>
      </c>
      <c r="L51" s="14"/>
      <c r="M51" s="14"/>
      <c r="N51" s="104">
        <v>4</v>
      </c>
      <c r="O51" s="81" t="s">
        <v>41</v>
      </c>
      <c r="P51" s="43">
        <v>9395</v>
      </c>
      <c r="Q51" s="71">
        <v>0.0294286242313945</v>
      </c>
      <c r="R51" s="43">
        <v>8118</v>
      </c>
      <c r="S51" s="71">
        <v>0.029466852513285128</v>
      </c>
      <c r="T51" s="78">
        <v>0.15730475486573048</v>
      </c>
      <c r="U51" s="22">
        <v>0</v>
      </c>
    </row>
    <row r="52" spans="1:21" ht="15">
      <c r="A52" s="104">
        <v>5</v>
      </c>
      <c r="B52" s="82" t="s">
        <v>41</v>
      </c>
      <c r="C52" s="45">
        <v>744</v>
      </c>
      <c r="D52" s="76">
        <v>0.024822340106095485</v>
      </c>
      <c r="E52" s="45">
        <v>959</v>
      </c>
      <c r="F52" s="76">
        <v>0.032086456102783725</v>
      </c>
      <c r="G52" s="36">
        <v>-0.2241918665276329</v>
      </c>
      <c r="H52" s="46">
        <v>-2</v>
      </c>
      <c r="I52" s="45">
        <v>491</v>
      </c>
      <c r="J52" s="37">
        <v>0.5152749490835031</v>
      </c>
      <c r="K52" s="24">
        <v>1</v>
      </c>
      <c r="L52" s="14"/>
      <c r="M52" s="14"/>
      <c r="N52" s="104">
        <v>5</v>
      </c>
      <c r="O52" s="82" t="s">
        <v>40</v>
      </c>
      <c r="P52" s="45">
        <v>8250</v>
      </c>
      <c r="Q52" s="76">
        <v>0.025842059596487985</v>
      </c>
      <c r="R52" s="45">
        <v>7488</v>
      </c>
      <c r="S52" s="76">
        <v>0.027180067950169876</v>
      </c>
      <c r="T52" s="79">
        <v>0.10176282051282048</v>
      </c>
      <c r="U52" s="24">
        <v>0</v>
      </c>
    </row>
    <row r="53" spans="1:21" ht="15">
      <c r="A53" s="38">
        <v>6</v>
      </c>
      <c r="B53" s="80" t="s">
        <v>48</v>
      </c>
      <c r="C53" s="41">
        <v>710</v>
      </c>
      <c r="D53" s="74">
        <v>0.02368798585393521</v>
      </c>
      <c r="E53" s="41">
        <v>641</v>
      </c>
      <c r="F53" s="74">
        <v>0.02144673447537473</v>
      </c>
      <c r="G53" s="32">
        <v>0.10764430577223094</v>
      </c>
      <c r="H53" s="42">
        <v>1</v>
      </c>
      <c r="I53" s="41">
        <v>524</v>
      </c>
      <c r="J53" s="33">
        <v>0.3549618320610688</v>
      </c>
      <c r="K53" s="20">
        <v>-1</v>
      </c>
      <c r="L53" s="14"/>
      <c r="M53" s="14"/>
      <c r="N53" s="38">
        <v>6</v>
      </c>
      <c r="O53" s="80" t="s">
        <v>48</v>
      </c>
      <c r="P53" s="41">
        <v>7475</v>
      </c>
      <c r="Q53" s="74">
        <v>0.023414472179848204</v>
      </c>
      <c r="R53" s="41">
        <v>6279</v>
      </c>
      <c r="S53" s="74">
        <v>0.0227916194790487</v>
      </c>
      <c r="T53" s="77">
        <v>0.19047619047619047</v>
      </c>
      <c r="U53" s="20">
        <v>1</v>
      </c>
    </row>
    <row r="54" spans="1:21" ht="15">
      <c r="A54" s="104">
        <v>7</v>
      </c>
      <c r="B54" s="81" t="s">
        <v>43</v>
      </c>
      <c r="C54" s="43">
        <v>634</v>
      </c>
      <c r="D54" s="71">
        <v>0.02115237046675341</v>
      </c>
      <c r="E54" s="43">
        <v>816</v>
      </c>
      <c r="F54" s="71">
        <v>0.027301927194860815</v>
      </c>
      <c r="G54" s="34">
        <v>-0.2230392156862745</v>
      </c>
      <c r="H54" s="44">
        <v>-2</v>
      </c>
      <c r="I54" s="43">
        <v>279</v>
      </c>
      <c r="J54" s="35">
        <v>1.2724014336917562</v>
      </c>
      <c r="K54" s="22">
        <v>8</v>
      </c>
      <c r="L54" s="14"/>
      <c r="M54" s="14"/>
      <c r="N54" s="104">
        <v>7</v>
      </c>
      <c r="O54" s="81" t="s">
        <v>43</v>
      </c>
      <c r="P54" s="43">
        <v>6895</v>
      </c>
      <c r="Q54" s="71">
        <v>0.021597697080943595</v>
      </c>
      <c r="R54" s="43">
        <v>6543</v>
      </c>
      <c r="S54" s="71">
        <v>0.023749891105496995</v>
      </c>
      <c r="T54" s="78">
        <v>0.05379795200978155</v>
      </c>
      <c r="U54" s="22">
        <v>-1</v>
      </c>
    </row>
    <row r="55" spans="1:21" ht="15">
      <c r="A55" s="104">
        <v>8</v>
      </c>
      <c r="B55" s="81" t="s">
        <v>55</v>
      </c>
      <c r="C55" s="43">
        <v>530</v>
      </c>
      <c r="D55" s="71">
        <v>0.01768258098955727</v>
      </c>
      <c r="E55" s="43">
        <v>611</v>
      </c>
      <c r="F55" s="71">
        <v>0.020442987152034263</v>
      </c>
      <c r="G55" s="34">
        <v>-0.13256955810147297</v>
      </c>
      <c r="H55" s="44">
        <v>0</v>
      </c>
      <c r="I55" s="43">
        <v>485</v>
      </c>
      <c r="J55" s="35">
        <v>0.09278350515463907</v>
      </c>
      <c r="K55" s="22">
        <v>-1</v>
      </c>
      <c r="L55" s="14"/>
      <c r="M55" s="14"/>
      <c r="N55" s="104">
        <v>8</v>
      </c>
      <c r="O55" s="81" t="s">
        <v>46</v>
      </c>
      <c r="P55" s="43">
        <v>6434</v>
      </c>
      <c r="Q55" s="71">
        <v>0.020153674114400447</v>
      </c>
      <c r="R55" s="43">
        <v>5225</v>
      </c>
      <c r="S55" s="71">
        <v>0.018965792606789208</v>
      </c>
      <c r="T55" s="78">
        <v>0.23138755980861236</v>
      </c>
      <c r="U55" s="22">
        <v>1</v>
      </c>
    </row>
    <row r="56" spans="1:21" ht="15">
      <c r="A56" s="104">
        <v>9</v>
      </c>
      <c r="B56" s="81" t="s">
        <v>40</v>
      </c>
      <c r="C56" s="43">
        <v>502</v>
      </c>
      <c r="D56" s="71">
        <v>0.016748406899542923</v>
      </c>
      <c r="E56" s="43">
        <v>875</v>
      </c>
      <c r="F56" s="71">
        <v>0.029275963597430406</v>
      </c>
      <c r="G56" s="34">
        <v>-0.42628571428571427</v>
      </c>
      <c r="H56" s="44">
        <v>-5</v>
      </c>
      <c r="I56" s="43">
        <v>657</v>
      </c>
      <c r="J56" s="35">
        <v>-0.23592085235920857</v>
      </c>
      <c r="K56" s="22">
        <v>-6</v>
      </c>
      <c r="L56" s="14"/>
      <c r="M56" s="14"/>
      <c r="N56" s="104">
        <v>9</v>
      </c>
      <c r="O56" s="81" t="s">
        <v>57</v>
      </c>
      <c r="P56" s="43">
        <v>5804</v>
      </c>
      <c r="Q56" s="71">
        <v>0.01818028047248682</v>
      </c>
      <c r="R56" s="43">
        <v>5069</v>
      </c>
      <c r="S56" s="71">
        <v>0.01839954119116067</v>
      </c>
      <c r="T56" s="78">
        <v>0.1449990136121524</v>
      </c>
      <c r="U56" s="22">
        <v>2</v>
      </c>
    </row>
    <row r="57" spans="1:21" ht="15">
      <c r="A57" s="103">
        <v>10</v>
      </c>
      <c r="B57" s="82" t="s">
        <v>54</v>
      </c>
      <c r="C57" s="45">
        <v>479</v>
      </c>
      <c r="D57" s="76">
        <v>0.015981049611316852</v>
      </c>
      <c r="E57" s="45">
        <v>563</v>
      </c>
      <c r="F57" s="76">
        <v>0.018836991434689507</v>
      </c>
      <c r="G57" s="36">
        <v>-0.14920071047957373</v>
      </c>
      <c r="H57" s="46">
        <v>-1</v>
      </c>
      <c r="I57" s="45">
        <v>353</v>
      </c>
      <c r="J57" s="37">
        <v>0.35694050991501425</v>
      </c>
      <c r="K57" s="24">
        <v>-1</v>
      </c>
      <c r="L57" s="14"/>
      <c r="M57" s="14"/>
      <c r="N57" s="103">
        <v>10</v>
      </c>
      <c r="O57" s="82" t="s">
        <v>54</v>
      </c>
      <c r="P57" s="45">
        <v>5626</v>
      </c>
      <c r="Q57" s="76">
        <v>0.017622718459374718</v>
      </c>
      <c r="R57" s="45">
        <v>5200</v>
      </c>
      <c r="S57" s="76">
        <v>0.01887504718761797</v>
      </c>
      <c r="T57" s="79">
        <v>0.08192307692307699</v>
      </c>
      <c r="U57" s="24">
        <v>0</v>
      </c>
    </row>
    <row r="58" spans="1:21" ht="15">
      <c r="A58" s="38">
        <v>11</v>
      </c>
      <c r="B58" s="80" t="s">
        <v>119</v>
      </c>
      <c r="C58" s="41">
        <v>453</v>
      </c>
      <c r="D58" s="74">
        <v>0.015113602242017816</v>
      </c>
      <c r="E58" s="41">
        <v>347</v>
      </c>
      <c r="F58" s="74">
        <v>0.011610010706638115</v>
      </c>
      <c r="G58" s="32">
        <v>0.3054755043227666</v>
      </c>
      <c r="H58" s="42">
        <v>8</v>
      </c>
      <c r="I58" s="41">
        <v>273</v>
      </c>
      <c r="J58" s="33">
        <v>0.6593406593406594</v>
      </c>
      <c r="K58" s="20">
        <v>5</v>
      </c>
      <c r="L58" s="14"/>
      <c r="M58" s="14"/>
      <c r="N58" s="38">
        <v>11</v>
      </c>
      <c r="O58" s="80" t="s">
        <v>55</v>
      </c>
      <c r="P58" s="41">
        <v>5442</v>
      </c>
      <c r="Q58" s="74">
        <v>0.01704636222110153</v>
      </c>
      <c r="R58" s="41">
        <v>5049</v>
      </c>
      <c r="S58" s="74">
        <v>0.018326944855823677</v>
      </c>
      <c r="T58" s="77">
        <v>0.07783719548425427</v>
      </c>
      <c r="U58" s="20">
        <v>1</v>
      </c>
    </row>
    <row r="59" spans="1:21" ht="15">
      <c r="A59" s="104">
        <v>12</v>
      </c>
      <c r="B59" s="81" t="s">
        <v>120</v>
      </c>
      <c r="C59" s="43">
        <v>437</v>
      </c>
      <c r="D59" s="71">
        <v>0.014579788476295333</v>
      </c>
      <c r="E59" s="43">
        <v>256</v>
      </c>
      <c r="F59" s="71">
        <v>0.008565310492505354</v>
      </c>
      <c r="G59" s="34">
        <v>0.70703125</v>
      </c>
      <c r="H59" s="44">
        <v>20</v>
      </c>
      <c r="I59" s="43">
        <v>294</v>
      </c>
      <c r="J59" s="35">
        <v>0.48639455782312924</v>
      </c>
      <c r="K59" s="22">
        <v>1</v>
      </c>
      <c r="L59" s="14"/>
      <c r="M59" s="14"/>
      <c r="N59" s="104">
        <v>12</v>
      </c>
      <c r="O59" s="81" t="s">
        <v>47</v>
      </c>
      <c r="P59" s="43">
        <v>4956</v>
      </c>
      <c r="Q59" s="71">
        <v>0.015524029983053874</v>
      </c>
      <c r="R59" s="43">
        <v>5736</v>
      </c>
      <c r="S59" s="71">
        <v>0.02082062897464936</v>
      </c>
      <c r="T59" s="78">
        <v>-0.13598326359832635</v>
      </c>
      <c r="U59" s="22">
        <v>-4</v>
      </c>
    </row>
    <row r="60" spans="1:21" ht="15">
      <c r="A60" s="104">
        <v>13</v>
      </c>
      <c r="B60" s="81" t="s">
        <v>121</v>
      </c>
      <c r="C60" s="43">
        <v>434</v>
      </c>
      <c r="D60" s="71">
        <v>0.014479698395222366</v>
      </c>
      <c r="E60" s="43">
        <v>194</v>
      </c>
      <c r="F60" s="71">
        <v>0.0064908993576017135</v>
      </c>
      <c r="G60" s="34">
        <v>1.2371134020618557</v>
      </c>
      <c r="H60" s="44">
        <v>32</v>
      </c>
      <c r="I60" s="43">
        <v>245</v>
      </c>
      <c r="J60" s="35">
        <v>0.7714285714285714</v>
      </c>
      <c r="K60" s="22">
        <v>7</v>
      </c>
      <c r="L60" s="14"/>
      <c r="M60" s="14"/>
      <c r="N60" s="104">
        <v>13</v>
      </c>
      <c r="O60" s="81" t="s">
        <v>65</v>
      </c>
      <c r="P60" s="43">
        <v>4649</v>
      </c>
      <c r="Q60" s="71">
        <v>0.014562392128978502</v>
      </c>
      <c r="R60" s="43">
        <v>3697</v>
      </c>
      <c r="S60" s="71">
        <v>0.013419432587043006</v>
      </c>
      <c r="T60" s="78">
        <v>0.25750608601568836</v>
      </c>
      <c r="U60" s="22">
        <v>2</v>
      </c>
    </row>
    <row r="61" spans="1:21" ht="15">
      <c r="A61" s="104">
        <v>14</v>
      </c>
      <c r="B61" s="81" t="s">
        <v>142</v>
      </c>
      <c r="C61" s="43">
        <v>421</v>
      </c>
      <c r="D61" s="71">
        <v>0.014045974710572848</v>
      </c>
      <c r="E61" s="43">
        <v>197</v>
      </c>
      <c r="F61" s="71">
        <v>0.0065912740899357605</v>
      </c>
      <c r="G61" s="34">
        <v>1.1370558375634516</v>
      </c>
      <c r="H61" s="44">
        <v>29</v>
      </c>
      <c r="I61" s="43">
        <v>162</v>
      </c>
      <c r="J61" s="35">
        <v>1.5987654320987654</v>
      </c>
      <c r="K61" s="22">
        <v>16</v>
      </c>
      <c r="L61" s="14"/>
      <c r="M61" s="14"/>
      <c r="N61" s="104">
        <v>14</v>
      </c>
      <c r="O61" s="81" t="s">
        <v>111</v>
      </c>
      <c r="P61" s="43">
        <v>4465</v>
      </c>
      <c r="Q61" s="71">
        <v>0.013986035890705316</v>
      </c>
      <c r="R61" s="43">
        <v>3262</v>
      </c>
      <c r="S61" s="71">
        <v>0.011840462293463427</v>
      </c>
      <c r="T61" s="78">
        <v>0.36879215205395455</v>
      </c>
      <c r="U61" s="22">
        <v>7</v>
      </c>
    </row>
    <row r="62" spans="1:21" ht="15">
      <c r="A62" s="103">
        <v>15</v>
      </c>
      <c r="B62" s="82" t="s">
        <v>45</v>
      </c>
      <c r="C62" s="45">
        <v>415</v>
      </c>
      <c r="D62" s="76">
        <v>0.013845794548426918</v>
      </c>
      <c r="E62" s="45">
        <v>444</v>
      </c>
      <c r="F62" s="76">
        <v>0.014855460385438972</v>
      </c>
      <c r="G62" s="36">
        <v>-0.06531531531531531</v>
      </c>
      <c r="H62" s="46">
        <v>-2</v>
      </c>
      <c r="I62" s="45">
        <v>258</v>
      </c>
      <c r="J62" s="37">
        <v>0.6085271317829457</v>
      </c>
      <c r="K62" s="24">
        <v>3</v>
      </c>
      <c r="L62" s="14"/>
      <c r="M62" s="14"/>
      <c r="N62" s="103">
        <v>15</v>
      </c>
      <c r="O62" s="82" t="s">
        <v>93</v>
      </c>
      <c r="P62" s="45">
        <v>4350</v>
      </c>
      <c r="Q62" s="76">
        <v>0.013625813241784574</v>
      </c>
      <c r="R62" s="45">
        <v>3283</v>
      </c>
      <c r="S62" s="76">
        <v>0.011916688445567267</v>
      </c>
      <c r="T62" s="79">
        <v>0.32500761498629305</v>
      </c>
      <c r="U62" s="24">
        <v>4</v>
      </c>
    </row>
    <row r="63" spans="1:21" ht="15">
      <c r="A63" s="38">
        <v>16</v>
      </c>
      <c r="B63" s="80" t="s">
        <v>147</v>
      </c>
      <c r="C63" s="41">
        <v>397</v>
      </c>
      <c r="D63" s="74">
        <v>0.013245254061989124</v>
      </c>
      <c r="E63" s="41">
        <v>220</v>
      </c>
      <c r="F63" s="74">
        <v>0.007360813704496788</v>
      </c>
      <c r="G63" s="32">
        <v>0.8045454545454545</v>
      </c>
      <c r="H63" s="42">
        <v>20</v>
      </c>
      <c r="I63" s="41">
        <v>207</v>
      </c>
      <c r="J63" s="33">
        <v>0.9178743961352658</v>
      </c>
      <c r="K63" s="20">
        <v>10</v>
      </c>
      <c r="L63" s="14"/>
      <c r="M63" s="14"/>
      <c r="N63" s="38">
        <v>16</v>
      </c>
      <c r="O63" s="80" t="s">
        <v>73</v>
      </c>
      <c r="P63" s="41">
        <v>4223</v>
      </c>
      <c r="Q63" s="74">
        <v>0.013228002142541669</v>
      </c>
      <c r="R63" s="41">
        <v>3479</v>
      </c>
      <c r="S63" s="74">
        <v>0.012628132531869792</v>
      </c>
      <c r="T63" s="77">
        <v>0.21385455590686986</v>
      </c>
      <c r="U63" s="20">
        <v>1</v>
      </c>
    </row>
    <row r="64" spans="1:21" ht="15">
      <c r="A64" s="104">
        <v>17</v>
      </c>
      <c r="B64" s="81" t="s">
        <v>67</v>
      </c>
      <c r="C64" s="43">
        <v>388</v>
      </c>
      <c r="D64" s="71">
        <v>0.012944983818770227</v>
      </c>
      <c r="E64" s="43">
        <v>396</v>
      </c>
      <c r="F64" s="71">
        <v>0.013249464668094218</v>
      </c>
      <c r="G64" s="34">
        <v>-0.02020202020202022</v>
      </c>
      <c r="H64" s="44">
        <v>-1</v>
      </c>
      <c r="I64" s="43">
        <v>266</v>
      </c>
      <c r="J64" s="35">
        <v>0.4586466165413534</v>
      </c>
      <c r="K64" s="22">
        <v>0</v>
      </c>
      <c r="L64" s="14"/>
      <c r="M64" s="14"/>
      <c r="N64" s="104">
        <v>17</v>
      </c>
      <c r="O64" s="81" t="s">
        <v>83</v>
      </c>
      <c r="P64" s="43">
        <v>4071</v>
      </c>
      <c r="Q64" s="71">
        <v>0.012751881771794253</v>
      </c>
      <c r="R64" s="43">
        <v>3190</v>
      </c>
      <c r="S64" s="71">
        <v>0.011579115486250255</v>
      </c>
      <c r="T64" s="78">
        <v>0.2761755485893418</v>
      </c>
      <c r="U64" s="22">
        <v>6</v>
      </c>
    </row>
    <row r="65" spans="1:21" ht="15">
      <c r="A65" s="104">
        <v>18</v>
      </c>
      <c r="B65" s="81" t="s">
        <v>83</v>
      </c>
      <c r="C65" s="43">
        <v>385</v>
      </c>
      <c r="D65" s="71">
        <v>0.01284489373769726</v>
      </c>
      <c r="E65" s="43">
        <v>346</v>
      </c>
      <c r="F65" s="71">
        <v>0.011576552462526767</v>
      </c>
      <c r="G65" s="34">
        <v>0.11271676300578037</v>
      </c>
      <c r="H65" s="44">
        <v>2</v>
      </c>
      <c r="I65" s="43">
        <v>346</v>
      </c>
      <c r="J65" s="35">
        <v>0.11271676300578037</v>
      </c>
      <c r="K65" s="22">
        <v>-8</v>
      </c>
      <c r="L65" s="14"/>
      <c r="M65" s="14"/>
      <c r="N65" s="104">
        <v>18</v>
      </c>
      <c r="O65" s="81" t="s">
        <v>45</v>
      </c>
      <c r="P65" s="43">
        <v>3722</v>
      </c>
      <c r="Q65" s="71">
        <v>0.011658684341591306</v>
      </c>
      <c r="R65" s="43">
        <v>4262</v>
      </c>
      <c r="S65" s="71">
        <v>0.015470279060313036</v>
      </c>
      <c r="T65" s="78">
        <v>-0.12670107930549035</v>
      </c>
      <c r="U65" s="22">
        <v>-5</v>
      </c>
    </row>
    <row r="66" spans="1:21" ht="15">
      <c r="A66" s="104"/>
      <c r="B66" s="81" t="s">
        <v>93</v>
      </c>
      <c r="C66" s="43">
        <v>385</v>
      </c>
      <c r="D66" s="71">
        <v>0.01284489373769726</v>
      </c>
      <c r="E66" s="43">
        <v>345</v>
      </c>
      <c r="F66" s="71">
        <v>0.011543094218415418</v>
      </c>
      <c r="G66" s="34">
        <v>0.11594202898550732</v>
      </c>
      <c r="H66" s="44">
        <v>4</v>
      </c>
      <c r="I66" s="43">
        <v>125</v>
      </c>
      <c r="J66" s="35">
        <v>2.08</v>
      </c>
      <c r="K66" s="22">
        <v>26</v>
      </c>
      <c r="N66" s="104">
        <v>19</v>
      </c>
      <c r="O66" s="81" t="s">
        <v>114</v>
      </c>
      <c r="P66" s="43">
        <v>3553</v>
      </c>
      <c r="Q66" s="71">
        <v>0.011129313666220825</v>
      </c>
      <c r="R66" s="43">
        <v>3158</v>
      </c>
      <c r="S66" s="71">
        <v>0.011462961349711066</v>
      </c>
      <c r="T66" s="78">
        <v>0.12507916402786567</v>
      </c>
      <c r="U66" s="22">
        <v>5</v>
      </c>
    </row>
    <row r="67" spans="1:21" ht="15">
      <c r="A67" s="103">
        <v>20</v>
      </c>
      <c r="B67" s="82" t="s">
        <v>148</v>
      </c>
      <c r="C67" s="45">
        <v>358</v>
      </c>
      <c r="D67" s="76">
        <v>0.01194408300804057</v>
      </c>
      <c r="E67" s="45">
        <v>465</v>
      </c>
      <c r="F67" s="76">
        <v>0.015558083511777301</v>
      </c>
      <c r="G67" s="36">
        <v>-0.23010752688172043</v>
      </c>
      <c r="H67" s="46">
        <v>-8</v>
      </c>
      <c r="I67" s="45">
        <v>122</v>
      </c>
      <c r="J67" s="37">
        <v>1.9344262295081966</v>
      </c>
      <c r="K67" s="24">
        <v>25</v>
      </c>
      <c r="N67" s="103">
        <v>20</v>
      </c>
      <c r="O67" s="82" t="s">
        <v>119</v>
      </c>
      <c r="P67" s="45">
        <v>3513</v>
      </c>
      <c r="Q67" s="76">
        <v>0.011004018831813612</v>
      </c>
      <c r="R67" s="45">
        <v>3195</v>
      </c>
      <c r="S67" s="76">
        <v>0.011597264570084502</v>
      </c>
      <c r="T67" s="79">
        <v>0.0995305164319249</v>
      </c>
      <c r="U67" s="24">
        <v>2</v>
      </c>
    </row>
    <row r="68" spans="1:21" ht="15">
      <c r="A68" s="128" t="s">
        <v>53</v>
      </c>
      <c r="B68" s="129"/>
      <c r="C68" s="3">
        <f>SUM(C48:C67)</f>
        <v>12217</v>
      </c>
      <c r="D68" s="6">
        <f>C68/C70</f>
        <v>0.40760017348947386</v>
      </c>
      <c r="E68" s="3">
        <f>SUM(E48:E67)</f>
        <v>11558</v>
      </c>
      <c r="F68" s="6">
        <f>E68/E70</f>
        <v>0.3867103854389722</v>
      </c>
      <c r="G68" s="25">
        <f>C68/E68-1</f>
        <v>0.057016784910884244</v>
      </c>
      <c r="H68" s="25"/>
      <c r="I68" s="3">
        <f>SUM(I48:I67)</f>
        <v>8061</v>
      </c>
      <c r="J68" s="26">
        <f>C68/I68-1</f>
        <v>0.5155687879915642</v>
      </c>
      <c r="K68" s="27"/>
      <c r="N68" s="128" t="s">
        <v>53</v>
      </c>
      <c r="O68" s="129"/>
      <c r="P68" s="3">
        <f>SUM(P48:P67)</f>
        <v>128543</v>
      </c>
      <c r="Q68" s="6">
        <f>P68/P70</f>
        <v>0.40264434748016426</v>
      </c>
      <c r="R68" s="3">
        <f>SUM(R48:R67)</f>
        <v>114130</v>
      </c>
      <c r="S68" s="6">
        <f>R68/R70</f>
        <v>0.4142709876005459</v>
      </c>
      <c r="T68" s="25">
        <f>P68/R68-1</f>
        <v>0.12628581442215014</v>
      </c>
      <c r="U68" s="50"/>
    </row>
    <row r="69" spans="1:21" ht="15">
      <c r="A69" s="128" t="s">
        <v>12</v>
      </c>
      <c r="B69" s="129"/>
      <c r="C69" s="49">
        <f>C70-SUM(C48:C67)</f>
        <v>17756</v>
      </c>
      <c r="D69" s="6">
        <f>C69/C70</f>
        <v>0.5923998265105261</v>
      </c>
      <c r="E69" s="49">
        <f>E70-SUM(E48:E67)</f>
        <v>18330</v>
      </c>
      <c r="F69" s="6">
        <f>E69/E70</f>
        <v>0.6132896145610278</v>
      </c>
      <c r="G69" s="25">
        <f>C69/E69-1</f>
        <v>-0.031314784506273896</v>
      </c>
      <c r="H69" s="25"/>
      <c r="I69" s="49">
        <f>I70-SUM(I48:I67)</f>
        <v>12250</v>
      </c>
      <c r="J69" s="26">
        <f>C69/I69-1</f>
        <v>0.44946938775510215</v>
      </c>
      <c r="K69" s="27"/>
      <c r="N69" s="128" t="s">
        <v>12</v>
      </c>
      <c r="O69" s="129"/>
      <c r="P69" s="3">
        <f>P70-SUM(P48:P67)</f>
        <v>190704</v>
      </c>
      <c r="Q69" s="6">
        <f>P69/P70</f>
        <v>0.5973556525198357</v>
      </c>
      <c r="R69" s="3">
        <f>R70-SUM(R48:R67)</f>
        <v>161366</v>
      </c>
      <c r="S69" s="6">
        <f>R69/R70</f>
        <v>0.5857290123994541</v>
      </c>
      <c r="T69" s="25">
        <f>P69/R69-1</f>
        <v>0.18181029460976905</v>
      </c>
      <c r="U69" s="51"/>
    </row>
    <row r="70" spans="1:21" ht="15">
      <c r="A70" s="124" t="s">
        <v>38</v>
      </c>
      <c r="B70" s="125"/>
      <c r="C70" s="47">
        <v>29973</v>
      </c>
      <c r="D70" s="28">
        <v>1</v>
      </c>
      <c r="E70" s="47">
        <v>29888</v>
      </c>
      <c r="F70" s="28">
        <v>1</v>
      </c>
      <c r="G70" s="29">
        <v>0.002843950749464641</v>
      </c>
      <c r="H70" s="29"/>
      <c r="I70" s="47">
        <v>20311</v>
      </c>
      <c r="J70" s="105">
        <v>0.4757028211314067</v>
      </c>
      <c r="K70" s="30"/>
      <c r="L70" s="14"/>
      <c r="N70" s="124" t="s">
        <v>38</v>
      </c>
      <c r="O70" s="125"/>
      <c r="P70" s="47">
        <v>319247</v>
      </c>
      <c r="Q70" s="28">
        <v>1</v>
      </c>
      <c r="R70" s="47">
        <v>275496</v>
      </c>
      <c r="S70" s="28">
        <v>1</v>
      </c>
      <c r="T70" s="52">
        <v>0.1588081133664372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667" dxfId="203" operator="lessThan">
      <formula>0</formula>
    </cfRule>
  </conditionalFormatting>
  <conditionalFormatting sqref="K31">
    <cfRule type="cellIs" priority="666" dxfId="203" operator="lessThan">
      <formula>0</formula>
    </cfRule>
  </conditionalFormatting>
  <conditionalFormatting sqref="K32">
    <cfRule type="cellIs" priority="668" dxfId="203" operator="lessThan">
      <formula>0</formula>
    </cfRule>
  </conditionalFormatting>
  <conditionalFormatting sqref="G32:H32 J32">
    <cfRule type="cellIs" priority="669" dxfId="203" operator="lessThan">
      <formula>0</formula>
    </cfRule>
  </conditionalFormatting>
  <conditionalFormatting sqref="K68">
    <cfRule type="cellIs" priority="662" dxfId="203" operator="lessThan">
      <formula>0</formula>
    </cfRule>
  </conditionalFormatting>
  <conditionalFormatting sqref="K69">
    <cfRule type="cellIs" priority="664" dxfId="203" operator="lessThan">
      <formula>0</formula>
    </cfRule>
  </conditionalFormatting>
  <conditionalFormatting sqref="G69:H69 J69">
    <cfRule type="cellIs" priority="665" dxfId="203" operator="lessThan">
      <formula>0</formula>
    </cfRule>
  </conditionalFormatting>
  <conditionalFormatting sqref="G68:H68 J68">
    <cfRule type="cellIs" priority="663" dxfId="203" operator="lessThan">
      <formula>0</formula>
    </cfRule>
  </conditionalFormatting>
  <conditionalFormatting sqref="U32">
    <cfRule type="cellIs" priority="658" dxfId="203" operator="lessThan">
      <formula>0</formula>
    </cfRule>
  </conditionalFormatting>
  <conditionalFormatting sqref="T32">
    <cfRule type="cellIs" priority="657" dxfId="203" operator="lessThan">
      <formula>0</formula>
    </cfRule>
  </conditionalFormatting>
  <conditionalFormatting sqref="T31">
    <cfRule type="cellIs" priority="656" dxfId="203" operator="lessThan">
      <formula>0</formula>
    </cfRule>
  </conditionalFormatting>
  <conditionalFormatting sqref="U31">
    <cfRule type="cellIs" priority="659" dxfId="203" operator="lessThan">
      <formula>0</formula>
    </cfRule>
    <cfRule type="cellIs" priority="660" dxfId="204" operator="equal">
      <formula>0</formula>
    </cfRule>
    <cfRule type="cellIs" priority="661" dxfId="205" operator="greaterThan">
      <formula>0</formula>
    </cfRule>
  </conditionalFormatting>
  <conditionalFormatting sqref="T68">
    <cfRule type="cellIs" priority="650" dxfId="203" operator="lessThan">
      <formula>0</formula>
    </cfRule>
  </conditionalFormatting>
  <conditionalFormatting sqref="U69">
    <cfRule type="cellIs" priority="652" dxfId="203" operator="lessThan">
      <formula>0</formula>
    </cfRule>
  </conditionalFormatting>
  <conditionalFormatting sqref="U68">
    <cfRule type="cellIs" priority="653" dxfId="203" operator="lessThan">
      <formula>0</formula>
    </cfRule>
    <cfRule type="cellIs" priority="654" dxfId="204" operator="equal">
      <formula>0</formula>
    </cfRule>
    <cfRule type="cellIs" priority="655" dxfId="205" operator="greaterThan">
      <formula>0</formula>
    </cfRule>
  </conditionalFormatting>
  <conditionalFormatting sqref="T69">
    <cfRule type="cellIs" priority="651" dxfId="203" operator="lessThan">
      <formula>0</formula>
    </cfRule>
  </conditionalFormatting>
  <conditionalFormatting sqref="G11:G30 J11:J30">
    <cfRule type="cellIs" priority="32" dxfId="203" operator="lessThan">
      <formula>0</formula>
    </cfRule>
  </conditionalFormatting>
  <conditionalFormatting sqref="K11:K30">
    <cfRule type="cellIs" priority="29" dxfId="203" operator="lessThan">
      <formula>0</formula>
    </cfRule>
    <cfRule type="cellIs" priority="30" dxfId="204" operator="equal">
      <formula>0</formula>
    </cfRule>
    <cfRule type="cellIs" priority="31" dxfId="205" operator="greaterThan">
      <formula>0</formula>
    </cfRule>
  </conditionalFormatting>
  <conditionalFormatting sqref="H11:H30">
    <cfRule type="cellIs" priority="26" dxfId="203" operator="lessThan">
      <formula>0</formula>
    </cfRule>
    <cfRule type="cellIs" priority="27" dxfId="204" operator="equal">
      <formula>0</formula>
    </cfRule>
    <cfRule type="cellIs" priority="28" dxfId="205" operator="greaterThan">
      <formula>0</formula>
    </cfRule>
  </conditionalFormatting>
  <conditionalFormatting sqref="G33 J33">
    <cfRule type="cellIs" priority="25" dxfId="203" operator="lessThan">
      <formula>0</formula>
    </cfRule>
  </conditionalFormatting>
  <conditionalFormatting sqref="K33">
    <cfRule type="cellIs" priority="24" dxfId="203" operator="lessThan">
      <formula>0</formula>
    </cfRule>
  </conditionalFormatting>
  <conditionalFormatting sqref="H33">
    <cfRule type="cellIs" priority="23" dxfId="203" operator="lessThan">
      <formula>0</formula>
    </cfRule>
  </conditionalFormatting>
  <conditionalFormatting sqref="T11:T30">
    <cfRule type="cellIs" priority="22" dxfId="203" operator="lessThan">
      <formula>0</formula>
    </cfRule>
  </conditionalFormatting>
  <conditionalFormatting sqref="U11:U30">
    <cfRule type="cellIs" priority="19" dxfId="203" operator="lessThan">
      <formula>0</formula>
    </cfRule>
    <cfRule type="cellIs" priority="20" dxfId="204" operator="equal">
      <formula>0</formula>
    </cfRule>
    <cfRule type="cellIs" priority="21" dxfId="205" operator="greaterThan">
      <formula>0</formula>
    </cfRule>
  </conditionalFormatting>
  <conditionalFormatting sqref="T33">
    <cfRule type="cellIs" priority="18" dxfId="203" operator="lessThan">
      <formula>0</formula>
    </cfRule>
  </conditionalFormatting>
  <conditionalFormatting sqref="U33">
    <cfRule type="cellIs" priority="17" dxfId="203" operator="lessThan">
      <formula>0</formula>
    </cfRule>
  </conditionalFormatting>
  <conditionalFormatting sqref="G48:G67 J48:J67">
    <cfRule type="cellIs" priority="16" dxfId="203" operator="lessThan">
      <formula>0</formula>
    </cfRule>
  </conditionalFormatting>
  <conditionalFormatting sqref="K48:K67">
    <cfRule type="cellIs" priority="13" dxfId="203" operator="lessThan">
      <formula>0</formula>
    </cfRule>
    <cfRule type="cellIs" priority="14" dxfId="204" operator="equal">
      <formula>0</formula>
    </cfRule>
    <cfRule type="cellIs" priority="15" dxfId="205" operator="greaterThan">
      <formula>0</formula>
    </cfRule>
  </conditionalFormatting>
  <conditionalFormatting sqref="H48:H67">
    <cfRule type="cellIs" priority="10" dxfId="203" operator="lessThan">
      <formula>0</formula>
    </cfRule>
    <cfRule type="cellIs" priority="11" dxfId="204" operator="equal">
      <formula>0</formula>
    </cfRule>
    <cfRule type="cellIs" priority="12" dxfId="205" operator="greaterThan">
      <formula>0</formula>
    </cfRule>
  </conditionalFormatting>
  <conditionalFormatting sqref="G70 J70">
    <cfRule type="cellIs" priority="9" dxfId="203" operator="lessThan">
      <formula>0</formula>
    </cfRule>
  </conditionalFormatting>
  <conditionalFormatting sqref="K70">
    <cfRule type="cellIs" priority="8" dxfId="203" operator="lessThan">
      <formula>0</formula>
    </cfRule>
  </conditionalFormatting>
  <conditionalFormatting sqref="H70">
    <cfRule type="cellIs" priority="7" dxfId="203" operator="lessThan">
      <formula>0</formula>
    </cfRule>
  </conditionalFormatting>
  <conditionalFormatting sqref="T48:T67">
    <cfRule type="cellIs" priority="6" dxfId="203" operator="lessThan">
      <formula>0</formula>
    </cfRule>
  </conditionalFormatting>
  <conditionalFormatting sqref="U48:U67">
    <cfRule type="cellIs" priority="3" dxfId="203" operator="lessThan">
      <formula>0</formula>
    </cfRule>
    <cfRule type="cellIs" priority="4" dxfId="204" operator="equal">
      <formula>0</formula>
    </cfRule>
    <cfRule type="cellIs" priority="5" dxfId="205" operator="greaterThan">
      <formula>0</formula>
    </cfRule>
  </conditionalFormatting>
  <conditionalFormatting sqref="T70">
    <cfRule type="cellIs" priority="2" dxfId="203" operator="lessThan">
      <formula>0</formula>
    </cfRule>
  </conditionalFormatting>
  <conditionalFormatting sqref="U70">
    <cfRule type="cellIs" priority="1" dxfId="20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s="113"/>
      <c r="O1" s="112"/>
      <c r="U1" s="113">
        <v>43410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3" t="s">
        <v>96</v>
      </c>
      <c r="O2" s="173"/>
      <c r="P2" s="173"/>
      <c r="Q2" s="173"/>
      <c r="R2" s="173"/>
      <c r="S2" s="173"/>
      <c r="T2" s="173"/>
      <c r="U2" s="173"/>
    </row>
    <row r="3" spans="1:21" ht="14.25" customHeight="1">
      <c r="A3" s="136" t="s">
        <v>149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4"/>
      <c r="M3" s="31"/>
      <c r="N3" s="173"/>
      <c r="O3" s="173"/>
      <c r="P3" s="173"/>
      <c r="Q3" s="173"/>
      <c r="R3" s="173"/>
      <c r="S3" s="173"/>
      <c r="T3" s="173"/>
      <c r="U3" s="173"/>
    </row>
    <row r="4" spans="1:21" ht="14.25" customHeight="1">
      <c r="A4" s="137" t="s">
        <v>150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4"/>
      <c r="M4" s="31"/>
      <c r="N4" s="137" t="s">
        <v>97</v>
      </c>
      <c r="O4" s="137"/>
      <c r="P4" s="137"/>
      <c r="Q4" s="137"/>
      <c r="R4" s="137"/>
      <c r="S4" s="137"/>
      <c r="T4" s="137"/>
      <c r="U4" s="137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7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7" t="s">
        <v>4</v>
      </c>
    </row>
    <row r="6" spans="1:21" ht="14.25" customHeight="1">
      <c r="A6" s="140" t="s">
        <v>0</v>
      </c>
      <c r="B6" s="140" t="s">
        <v>1</v>
      </c>
      <c r="C6" s="142" t="s">
        <v>128</v>
      </c>
      <c r="D6" s="143"/>
      <c r="E6" s="143"/>
      <c r="F6" s="143"/>
      <c r="G6" s="143"/>
      <c r="H6" s="144"/>
      <c r="I6" s="142" t="s">
        <v>117</v>
      </c>
      <c r="J6" s="143"/>
      <c r="K6" s="144"/>
      <c r="L6" s="14"/>
      <c r="M6" s="14"/>
      <c r="N6" s="140" t="s">
        <v>0</v>
      </c>
      <c r="O6" s="140" t="s">
        <v>1</v>
      </c>
      <c r="P6" s="142" t="s">
        <v>129</v>
      </c>
      <c r="Q6" s="143"/>
      <c r="R6" s="143"/>
      <c r="S6" s="143"/>
      <c r="T6" s="143"/>
      <c r="U6" s="144"/>
    </row>
    <row r="7" spans="1:21" ht="14.25" customHeight="1">
      <c r="A7" s="141"/>
      <c r="B7" s="141"/>
      <c r="C7" s="170" t="s">
        <v>130</v>
      </c>
      <c r="D7" s="171"/>
      <c r="E7" s="171"/>
      <c r="F7" s="171"/>
      <c r="G7" s="171"/>
      <c r="H7" s="172"/>
      <c r="I7" s="149" t="s">
        <v>118</v>
      </c>
      <c r="J7" s="150"/>
      <c r="K7" s="151"/>
      <c r="L7" s="14"/>
      <c r="M7" s="14"/>
      <c r="N7" s="141"/>
      <c r="O7" s="141"/>
      <c r="P7" s="149" t="s">
        <v>131</v>
      </c>
      <c r="Q7" s="150"/>
      <c r="R7" s="150"/>
      <c r="S7" s="150"/>
      <c r="T7" s="150"/>
      <c r="U7" s="151"/>
    </row>
    <row r="8" spans="1:21" ht="14.25" customHeight="1">
      <c r="A8" s="141"/>
      <c r="B8" s="141"/>
      <c r="C8" s="145">
        <v>2018</v>
      </c>
      <c r="D8" s="146"/>
      <c r="E8" s="155">
        <v>2017</v>
      </c>
      <c r="F8" s="146"/>
      <c r="G8" s="130" t="s">
        <v>5</v>
      </c>
      <c r="H8" s="126" t="s">
        <v>61</v>
      </c>
      <c r="I8" s="160">
        <v>2018</v>
      </c>
      <c r="J8" s="127" t="s">
        <v>132</v>
      </c>
      <c r="K8" s="126" t="s">
        <v>136</v>
      </c>
      <c r="L8" s="14"/>
      <c r="M8" s="14"/>
      <c r="N8" s="141"/>
      <c r="O8" s="141"/>
      <c r="P8" s="154">
        <v>2018</v>
      </c>
      <c r="Q8" s="168"/>
      <c r="R8" s="169">
        <v>2017</v>
      </c>
      <c r="S8" s="168"/>
      <c r="T8" s="131" t="s">
        <v>5</v>
      </c>
      <c r="U8" s="138" t="s">
        <v>68</v>
      </c>
    </row>
    <row r="9" spans="1:21" ht="14.25" customHeight="1">
      <c r="A9" s="134" t="s">
        <v>6</v>
      </c>
      <c r="B9" s="134" t="s">
        <v>7</v>
      </c>
      <c r="C9" s="147"/>
      <c r="D9" s="148"/>
      <c r="E9" s="156"/>
      <c r="F9" s="148"/>
      <c r="G9" s="131"/>
      <c r="H9" s="127"/>
      <c r="I9" s="160"/>
      <c r="J9" s="127"/>
      <c r="K9" s="127"/>
      <c r="L9" s="14"/>
      <c r="M9" s="14"/>
      <c r="N9" s="134" t="s">
        <v>6</v>
      </c>
      <c r="O9" s="134" t="s">
        <v>7</v>
      </c>
      <c r="P9" s="147"/>
      <c r="Q9" s="148"/>
      <c r="R9" s="156"/>
      <c r="S9" s="148"/>
      <c r="T9" s="131"/>
      <c r="U9" s="139"/>
    </row>
    <row r="10" spans="1:21" ht="14.25" customHeight="1">
      <c r="A10" s="134"/>
      <c r="B10" s="134"/>
      <c r="C10" s="118" t="s">
        <v>8</v>
      </c>
      <c r="D10" s="17" t="s">
        <v>2</v>
      </c>
      <c r="E10" s="118" t="s">
        <v>8</v>
      </c>
      <c r="F10" s="17" t="s">
        <v>2</v>
      </c>
      <c r="G10" s="132" t="s">
        <v>9</v>
      </c>
      <c r="H10" s="132" t="s">
        <v>62</v>
      </c>
      <c r="I10" s="18" t="s">
        <v>8</v>
      </c>
      <c r="J10" s="161" t="s">
        <v>133</v>
      </c>
      <c r="K10" s="161" t="s">
        <v>137</v>
      </c>
      <c r="L10" s="14"/>
      <c r="M10" s="14"/>
      <c r="N10" s="134"/>
      <c r="O10" s="134"/>
      <c r="P10" s="118" t="s">
        <v>8</v>
      </c>
      <c r="Q10" s="17" t="s">
        <v>2</v>
      </c>
      <c r="R10" s="118" t="s">
        <v>8</v>
      </c>
      <c r="S10" s="17" t="s">
        <v>2</v>
      </c>
      <c r="T10" s="132" t="s">
        <v>9</v>
      </c>
      <c r="U10" s="122" t="s">
        <v>69</v>
      </c>
    </row>
    <row r="11" spans="1:21" ht="14.25" customHeight="1">
      <c r="A11" s="135"/>
      <c r="B11" s="135"/>
      <c r="C11" s="116" t="s">
        <v>10</v>
      </c>
      <c r="D11" s="98" t="s">
        <v>11</v>
      </c>
      <c r="E11" s="116" t="s">
        <v>10</v>
      </c>
      <c r="F11" s="98" t="s">
        <v>11</v>
      </c>
      <c r="G11" s="163"/>
      <c r="H11" s="163"/>
      <c r="I11" s="116" t="s">
        <v>10</v>
      </c>
      <c r="J11" s="162"/>
      <c r="K11" s="162"/>
      <c r="L11" s="14"/>
      <c r="M11" s="14"/>
      <c r="N11" s="135"/>
      <c r="O11" s="135"/>
      <c r="P11" s="116" t="s">
        <v>10</v>
      </c>
      <c r="Q11" s="98" t="s">
        <v>11</v>
      </c>
      <c r="R11" s="116" t="s">
        <v>10</v>
      </c>
      <c r="S11" s="98" t="s">
        <v>11</v>
      </c>
      <c r="T11" s="133"/>
      <c r="U11" s="123"/>
    </row>
    <row r="12" spans="1:21" ht="14.25" customHeight="1">
      <c r="A12" s="73">
        <v>1</v>
      </c>
      <c r="B12" s="80" t="s">
        <v>19</v>
      </c>
      <c r="C12" s="41">
        <v>1636</v>
      </c>
      <c r="D12" s="89">
        <v>0.16467035732259688</v>
      </c>
      <c r="E12" s="41">
        <v>1603</v>
      </c>
      <c r="F12" s="89">
        <v>0.15095583388266315</v>
      </c>
      <c r="G12" s="19">
        <v>0.02058640049906435</v>
      </c>
      <c r="H12" s="42">
        <v>0</v>
      </c>
      <c r="I12" s="41">
        <v>997</v>
      </c>
      <c r="J12" s="86">
        <v>0.6409227683049148</v>
      </c>
      <c r="K12" s="20">
        <v>0</v>
      </c>
      <c r="L12" s="14"/>
      <c r="M12" s="14"/>
      <c r="N12" s="73">
        <v>1</v>
      </c>
      <c r="O12" s="80" t="s">
        <v>21</v>
      </c>
      <c r="P12" s="41">
        <v>15577</v>
      </c>
      <c r="Q12" s="89">
        <v>0.12561691558336827</v>
      </c>
      <c r="R12" s="41">
        <v>14826</v>
      </c>
      <c r="S12" s="89">
        <v>0.1230659406335082</v>
      </c>
      <c r="T12" s="53">
        <v>0.05065425603669227</v>
      </c>
      <c r="U12" s="20">
        <v>0</v>
      </c>
    </row>
    <row r="13" spans="1:21" ht="14.25" customHeight="1">
      <c r="A13" s="104">
        <v>2</v>
      </c>
      <c r="B13" s="81" t="s">
        <v>31</v>
      </c>
      <c r="C13" s="43">
        <v>915</v>
      </c>
      <c r="D13" s="90">
        <v>0.09209864116758933</v>
      </c>
      <c r="E13" s="43">
        <v>527</v>
      </c>
      <c r="F13" s="90">
        <v>0.049628025237781336</v>
      </c>
      <c r="G13" s="21">
        <v>0.7362428842504745</v>
      </c>
      <c r="H13" s="44">
        <v>6</v>
      </c>
      <c r="I13" s="43">
        <v>801</v>
      </c>
      <c r="J13" s="87">
        <v>0.14232209737827706</v>
      </c>
      <c r="K13" s="22">
        <v>0</v>
      </c>
      <c r="L13" s="14"/>
      <c r="M13" s="14"/>
      <c r="N13" s="104">
        <v>2</v>
      </c>
      <c r="O13" s="81" t="s">
        <v>19</v>
      </c>
      <c r="P13" s="43">
        <v>15117</v>
      </c>
      <c r="Q13" s="90">
        <v>0.12190735782716687</v>
      </c>
      <c r="R13" s="43">
        <v>13807</v>
      </c>
      <c r="S13" s="90">
        <v>0.11460754366159771</v>
      </c>
      <c r="T13" s="54">
        <v>0.09487940899543701</v>
      </c>
      <c r="U13" s="22">
        <v>0</v>
      </c>
    </row>
    <row r="14" spans="1:21" ht="14.25" customHeight="1">
      <c r="A14" s="72">
        <v>3</v>
      </c>
      <c r="B14" s="81" t="s">
        <v>24</v>
      </c>
      <c r="C14" s="43">
        <v>903</v>
      </c>
      <c r="D14" s="90">
        <v>0.09089079013588323</v>
      </c>
      <c r="E14" s="43">
        <v>731</v>
      </c>
      <c r="F14" s="90">
        <v>0.0688388737169225</v>
      </c>
      <c r="G14" s="21">
        <v>0.23529411764705888</v>
      </c>
      <c r="H14" s="44">
        <v>4</v>
      </c>
      <c r="I14" s="43">
        <v>776</v>
      </c>
      <c r="J14" s="87">
        <v>0.16365979381443307</v>
      </c>
      <c r="K14" s="22">
        <v>0</v>
      </c>
      <c r="L14" s="14"/>
      <c r="M14" s="14"/>
      <c r="N14" s="72">
        <v>3</v>
      </c>
      <c r="O14" s="81" t="s">
        <v>22</v>
      </c>
      <c r="P14" s="43">
        <v>9619</v>
      </c>
      <c r="Q14" s="90">
        <v>0.07757007838456824</v>
      </c>
      <c r="R14" s="43">
        <v>12672</v>
      </c>
      <c r="S14" s="90">
        <v>0.10518626734842951</v>
      </c>
      <c r="T14" s="54">
        <v>-0.2409248737373737</v>
      </c>
      <c r="U14" s="22">
        <v>0</v>
      </c>
    </row>
    <row r="15" spans="1:21" ht="14.25" customHeight="1">
      <c r="A15" s="72">
        <v>4</v>
      </c>
      <c r="B15" s="81" t="s">
        <v>25</v>
      </c>
      <c r="C15" s="43">
        <v>880</v>
      </c>
      <c r="D15" s="90">
        <v>0.08857574232511324</v>
      </c>
      <c r="E15" s="43">
        <v>762</v>
      </c>
      <c r="F15" s="90">
        <v>0.07175816931914493</v>
      </c>
      <c r="G15" s="21">
        <v>0.15485564304461952</v>
      </c>
      <c r="H15" s="44">
        <v>1</v>
      </c>
      <c r="I15" s="43">
        <v>531</v>
      </c>
      <c r="J15" s="87">
        <v>0.6572504708097928</v>
      </c>
      <c r="K15" s="22">
        <v>1</v>
      </c>
      <c r="L15" s="14"/>
      <c r="M15" s="14"/>
      <c r="N15" s="72">
        <v>4</v>
      </c>
      <c r="O15" s="81" t="s">
        <v>24</v>
      </c>
      <c r="P15" s="43">
        <v>9393</v>
      </c>
      <c r="Q15" s="90">
        <v>0.0757475565304345</v>
      </c>
      <c r="R15" s="43">
        <v>8463</v>
      </c>
      <c r="S15" s="90">
        <v>0.07024868849193174</v>
      </c>
      <c r="T15" s="54">
        <v>0.10989010989010994</v>
      </c>
      <c r="U15" s="22">
        <v>1</v>
      </c>
    </row>
    <row r="16" spans="1:21" ht="14.25" customHeight="1">
      <c r="A16" s="75">
        <v>5</v>
      </c>
      <c r="B16" s="82" t="s">
        <v>22</v>
      </c>
      <c r="C16" s="45">
        <v>724</v>
      </c>
      <c r="D16" s="91">
        <v>0.07287367891293407</v>
      </c>
      <c r="E16" s="45">
        <v>890</v>
      </c>
      <c r="F16" s="91">
        <v>0.08381203503154723</v>
      </c>
      <c r="G16" s="23">
        <v>-0.18651685393258421</v>
      </c>
      <c r="H16" s="46">
        <v>-2</v>
      </c>
      <c r="I16" s="45">
        <v>462</v>
      </c>
      <c r="J16" s="88">
        <v>0.5670995670995671</v>
      </c>
      <c r="K16" s="24">
        <v>1</v>
      </c>
      <c r="L16" s="14"/>
      <c r="M16" s="14"/>
      <c r="N16" s="75">
        <v>5</v>
      </c>
      <c r="O16" s="82" t="s">
        <v>31</v>
      </c>
      <c r="P16" s="45">
        <v>8780</v>
      </c>
      <c r="Q16" s="91">
        <v>0.07080416760749653</v>
      </c>
      <c r="R16" s="45">
        <v>7184</v>
      </c>
      <c r="S16" s="91">
        <v>0.05963211368616774</v>
      </c>
      <c r="T16" s="55">
        <v>0.2221603563474388</v>
      </c>
      <c r="U16" s="24">
        <v>1</v>
      </c>
    </row>
    <row r="17" spans="1:21" ht="14.25" customHeight="1">
      <c r="A17" s="73">
        <v>6</v>
      </c>
      <c r="B17" s="80" t="s">
        <v>20</v>
      </c>
      <c r="C17" s="41">
        <v>719</v>
      </c>
      <c r="D17" s="89">
        <v>0.0723704076497232</v>
      </c>
      <c r="E17" s="41">
        <v>853</v>
      </c>
      <c r="F17" s="89">
        <v>0.08032771447405594</v>
      </c>
      <c r="G17" s="19">
        <v>-0.1570926143024619</v>
      </c>
      <c r="H17" s="42">
        <v>-2</v>
      </c>
      <c r="I17" s="41">
        <v>258</v>
      </c>
      <c r="J17" s="86">
        <v>1.7868217054263567</v>
      </c>
      <c r="K17" s="20">
        <v>5</v>
      </c>
      <c r="L17" s="14"/>
      <c r="M17" s="14"/>
      <c r="N17" s="73">
        <v>6</v>
      </c>
      <c r="O17" s="80" t="s">
        <v>20</v>
      </c>
      <c r="P17" s="41">
        <v>8633</v>
      </c>
      <c r="Q17" s="89">
        <v>0.06961872197671043</v>
      </c>
      <c r="R17" s="41">
        <v>9396</v>
      </c>
      <c r="S17" s="89">
        <v>0.07799322664187529</v>
      </c>
      <c r="T17" s="53">
        <v>-0.08120476798637721</v>
      </c>
      <c r="U17" s="20">
        <v>-2</v>
      </c>
    </row>
    <row r="18" spans="1:21" ht="14.25" customHeight="1">
      <c r="A18" s="72">
        <v>7</v>
      </c>
      <c r="B18" s="81" t="s">
        <v>21</v>
      </c>
      <c r="C18" s="43">
        <v>597</v>
      </c>
      <c r="D18" s="90">
        <v>0.06009058882737796</v>
      </c>
      <c r="E18" s="43">
        <v>935</v>
      </c>
      <c r="F18" s="90">
        <v>0.08804972219606366</v>
      </c>
      <c r="G18" s="21">
        <v>-0.3614973262032085</v>
      </c>
      <c r="H18" s="44">
        <v>-5</v>
      </c>
      <c r="I18" s="43">
        <v>682</v>
      </c>
      <c r="J18" s="87">
        <v>-0.12463343108504399</v>
      </c>
      <c r="K18" s="22">
        <v>-3</v>
      </c>
      <c r="L18" s="14"/>
      <c r="M18" s="14"/>
      <c r="N18" s="72">
        <v>7</v>
      </c>
      <c r="O18" s="81" t="s">
        <v>25</v>
      </c>
      <c r="P18" s="43">
        <v>8535</v>
      </c>
      <c r="Q18" s="90">
        <v>0.0688284248895197</v>
      </c>
      <c r="R18" s="43">
        <v>7157</v>
      </c>
      <c r="S18" s="90">
        <v>0.05940799521880603</v>
      </c>
      <c r="T18" s="54">
        <v>0.19253877322900648</v>
      </c>
      <c r="U18" s="22">
        <v>0</v>
      </c>
    </row>
    <row r="19" spans="1:21" ht="14.25" customHeight="1">
      <c r="A19" s="72">
        <v>8</v>
      </c>
      <c r="B19" s="81" t="s">
        <v>33</v>
      </c>
      <c r="C19" s="43">
        <v>465</v>
      </c>
      <c r="D19" s="90">
        <v>0.046804227478610974</v>
      </c>
      <c r="E19" s="43">
        <v>450</v>
      </c>
      <c r="F19" s="90">
        <v>0.04237687164516433</v>
      </c>
      <c r="G19" s="21">
        <v>0.03333333333333344</v>
      </c>
      <c r="H19" s="44">
        <v>1</v>
      </c>
      <c r="I19" s="43">
        <v>307</v>
      </c>
      <c r="J19" s="87">
        <v>0.5146579804560261</v>
      </c>
      <c r="K19" s="22">
        <v>2</v>
      </c>
      <c r="L19" s="14"/>
      <c r="M19" s="14"/>
      <c r="N19" s="72">
        <v>8</v>
      </c>
      <c r="O19" s="81" t="s">
        <v>26</v>
      </c>
      <c r="P19" s="43">
        <v>5942</v>
      </c>
      <c r="Q19" s="90">
        <v>0.04791780910293216</v>
      </c>
      <c r="R19" s="43">
        <v>6398</v>
      </c>
      <c r="S19" s="90">
        <v>0.053107776080749056</v>
      </c>
      <c r="T19" s="54">
        <v>-0.07127227258518287</v>
      </c>
      <c r="U19" s="22">
        <v>0</v>
      </c>
    </row>
    <row r="20" spans="1:21" ht="14.25" customHeight="1">
      <c r="A20" s="72">
        <v>9</v>
      </c>
      <c r="B20" s="81" t="s">
        <v>23</v>
      </c>
      <c r="C20" s="43">
        <v>434</v>
      </c>
      <c r="D20" s="90">
        <v>0.043683945646703574</v>
      </c>
      <c r="E20" s="43">
        <v>360</v>
      </c>
      <c r="F20" s="90">
        <v>0.033901497316131464</v>
      </c>
      <c r="G20" s="21">
        <v>0.2055555555555555</v>
      </c>
      <c r="H20" s="44">
        <v>2</v>
      </c>
      <c r="I20" s="43">
        <v>308</v>
      </c>
      <c r="J20" s="87">
        <v>0.40909090909090917</v>
      </c>
      <c r="K20" s="22">
        <v>0</v>
      </c>
      <c r="L20" s="14"/>
      <c r="M20" s="14"/>
      <c r="N20" s="72">
        <v>9</v>
      </c>
      <c r="O20" s="81" t="s">
        <v>23</v>
      </c>
      <c r="P20" s="43">
        <v>4738</v>
      </c>
      <c r="Q20" s="90">
        <v>0.03820844488887455</v>
      </c>
      <c r="R20" s="43">
        <v>3948</v>
      </c>
      <c r="S20" s="90">
        <v>0.032771100338667904</v>
      </c>
      <c r="T20" s="54">
        <v>0.20010131712259382</v>
      </c>
      <c r="U20" s="22">
        <v>2</v>
      </c>
    </row>
    <row r="21" spans="1:21" ht="14.25" customHeight="1">
      <c r="A21" s="75">
        <v>10</v>
      </c>
      <c r="B21" s="82" t="s">
        <v>26</v>
      </c>
      <c r="C21" s="45">
        <v>409</v>
      </c>
      <c r="D21" s="91">
        <v>0.04116758933064922</v>
      </c>
      <c r="E21" s="45">
        <v>736</v>
      </c>
      <c r="F21" s="91">
        <v>0.06930972784631322</v>
      </c>
      <c r="G21" s="23">
        <v>-0.4442934782608695</v>
      </c>
      <c r="H21" s="46">
        <v>-4</v>
      </c>
      <c r="I21" s="45">
        <v>421</v>
      </c>
      <c r="J21" s="88">
        <v>-0.028503562945368155</v>
      </c>
      <c r="K21" s="24">
        <v>-3</v>
      </c>
      <c r="L21" s="14"/>
      <c r="M21" s="14"/>
      <c r="N21" s="75">
        <v>10</v>
      </c>
      <c r="O21" s="82" t="s">
        <v>33</v>
      </c>
      <c r="P21" s="45">
        <v>4697</v>
      </c>
      <c r="Q21" s="91">
        <v>0.03787781039321312</v>
      </c>
      <c r="R21" s="45">
        <v>4861</v>
      </c>
      <c r="S21" s="91">
        <v>0.040349624809084265</v>
      </c>
      <c r="T21" s="55">
        <v>-0.03373791400946302</v>
      </c>
      <c r="U21" s="24">
        <v>0</v>
      </c>
    </row>
    <row r="22" spans="1:21" ht="14.25" customHeight="1">
      <c r="A22" s="73">
        <v>11</v>
      </c>
      <c r="B22" s="80" t="s">
        <v>50</v>
      </c>
      <c r="C22" s="41">
        <v>405</v>
      </c>
      <c r="D22" s="89">
        <v>0.04076497232008052</v>
      </c>
      <c r="E22" s="41">
        <v>316</v>
      </c>
      <c r="F22" s="89">
        <v>0.029757980977493173</v>
      </c>
      <c r="G22" s="19">
        <v>0.2816455696202531</v>
      </c>
      <c r="H22" s="42">
        <v>1</v>
      </c>
      <c r="I22" s="41">
        <v>343</v>
      </c>
      <c r="J22" s="86">
        <v>0.18075801749271148</v>
      </c>
      <c r="K22" s="20">
        <v>-3</v>
      </c>
      <c r="L22" s="14"/>
      <c r="M22" s="14"/>
      <c r="N22" s="73">
        <v>11</v>
      </c>
      <c r="O22" s="80" t="s">
        <v>28</v>
      </c>
      <c r="P22" s="41">
        <v>4419</v>
      </c>
      <c r="Q22" s="89">
        <v>0.03563594722750879</v>
      </c>
      <c r="R22" s="41">
        <v>5476</v>
      </c>
      <c r="S22" s="89">
        <v>0.045454545454545456</v>
      </c>
      <c r="T22" s="53">
        <v>-0.19302410518626734</v>
      </c>
      <c r="U22" s="20">
        <v>-2</v>
      </c>
    </row>
    <row r="23" spans="1:21" ht="14.25" customHeight="1">
      <c r="A23" s="72">
        <v>12</v>
      </c>
      <c r="B23" s="81" t="s">
        <v>28</v>
      </c>
      <c r="C23" s="43">
        <v>267</v>
      </c>
      <c r="D23" s="90">
        <v>0.026874685455460495</v>
      </c>
      <c r="E23" s="43">
        <v>419</v>
      </c>
      <c r="F23" s="90">
        <v>0.039457576042941894</v>
      </c>
      <c r="G23" s="21">
        <v>-0.3627684964200477</v>
      </c>
      <c r="H23" s="44">
        <v>-2</v>
      </c>
      <c r="I23" s="43">
        <v>80</v>
      </c>
      <c r="J23" s="87">
        <v>2.3375</v>
      </c>
      <c r="K23" s="22">
        <v>4</v>
      </c>
      <c r="L23" s="14"/>
      <c r="M23" s="14"/>
      <c r="N23" s="72">
        <v>12</v>
      </c>
      <c r="O23" s="81" t="s">
        <v>50</v>
      </c>
      <c r="P23" s="43">
        <v>4086</v>
      </c>
      <c r="Q23" s="90">
        <v>0.03295054998225864</v>
      </c>
      <c r="R23" s="43">
        <v>3823</v>
      </c>
      <c r="S23" s="90">
        <v>0.03173351484162295</v>
      </c>
      <c r="T23" s="54">
        <v>0.06879414072717771</v>
      </c>
      <c r="U23" s="22">
        <v>0</v>
      </c>
    </row>
    <row r="24" spans="1:21" ht="14.25" customHeight="1">
      <c r="A24" s="72">
        <v>13</v>
      </c>
      <c r="B24" s="81" t="s">
        <v>32</v>
      </c>
      <c r="C24" s="43">
        <v>242</v>
      </c>
      <c r="D24" s="90">
        <v>0.02435832913940614</v>
      </c>
      <c r="E24" s="43">
        <v>309</v>
      </c>
      <c r="F24" s="90">
        <v>0.02909878519634617</v>
      </c>
      <c r="G24" s="21">
        <v>-0.21682847896440127</v>
      </c>
      <c r="H24" s="44">
        <v>0</v>
      </c>
      <c r="I24" s="43">
        <v>146</v>
      </c>
      <c r="J24" s="87">
        <v>0.6575342465753424</v>
      </c>
      <c r="K24" s="22">
        <v>0</v>
      </c>
      <c r="L24" s="14"/>
      <c r="M24" s="14"/>
      <c r="N24" s="72">
        <v>13</v>
      </c>
      <c r="O24" s="81" t="s">
        <v>27</v>
      </c>
      <c r="P24" s="43">
        <v>3404</v>
      </c>
      <c r="Q24" s="90">
        <v>0.027450727395890454</v>
      </c>
      <c r="R24" s="43">
        <v>3632</v>
      </c>
      <c r="S24" s="90">
        <v>0.030148084202138256</v>
      </c>
      <c r="T24" s="54">
        <v>-0.06277533039647576</v>
      </c>
      <c r="U24" s="22">
        <v>0</v>
      </c>
    </row>
    <row r="25" spans="1:21" ht="14.25" customHeight="1">
      <c r="A25" s="72">
        <v>14</v>
      </c>
      <c r="B25" s="81" t="s">
        <v>29</v>
      </c>
      <c r="C25" s="43">
        <v>219</v>
      </c>
      <c r="D25" s="90">
        <v>0.022043281328636134</v>
      </c>
      <c r="E25" s="43">
        <v>165</v>
      </c>
      <c r="F25" s="90">
        <v>0.015538186269893587</v>
      </c>
      <c r="G25" s="21">
        <v>0.3272727272727274</v>
      </c>
      <c r="H25" s="44">
        <v>3</v>
      </c>
      <c r="I25" s="43">
        <v>167</v>
      </c>
      <c r="J25" s="87">
        <v>0.31137724550898205</v>
      </c>
      <c r="K25" s="22">
        <v>-2</v>
      </c>
      <c r="L25" s="14"/>
      <c r="M25" s="14"/>
      <c r="N25" s="72">
        <v>14</v>
      </c>
      <c r="O25" s="81" t="s">
        <v>30</v>
      </c>
      <c r="P25" s="43">
        <v>3207</v>
      </c>
      <c r="Q25" s="90">
        <v>0.02586206896551724</v>
      </c>
      <c r="R25" s="43">
        <v>2963</v>
      </c>
      <c r="S25" s="90">
        <v>0.024594926621953648</v>
      </c>
      <c r="T25" s="54">
        <v>0.08234897063786706</v>
      </c>
      <c r="U25" s="22">
        <v>0</v>
      </c>
    </row>
    <row r="26" spans="1:21" ht="14.25" customHeight="1">
      <c r="A26" s="75">
        <v>15</v>
      </c>
      <c r="B26" s="82" t="s">
        <v>56</v>
      </c>
      <c r="C26" s="45">
        <v>178</v>
      </c>
      <c r="D26" s="91">
        <v>0.017916456970306995</v>
      </c>
      <c r="E26" s="45">
        <v>278</v>
      </c>
      <c r="F26" s="91">
        <v>0.02617948959412374</v>
      </c>
      <c r="G26" s="23">
        <v>-0.3597122302158273</v>
      </c>
      <c r="H26" s="46">
        <v>0</v>
      </c>
      <c r="I26" s="45">
        <v>123</v>
      </c>
      <c r="J26" s="88">
        <v>0.44715447154471555</v>
      </c>
      <c r="K26" s="24">
        <v>-1</v>
      </c>
      <c r="L26" s="14"/>
      <c r="M26" s="14"/>
      <c r="N26" s="75">
        <v>15</v>
      </c>
      <c r="O26" s="82" t="s">
        <v>32</v>
      </c>
      <c r="P26" s="45">
        <v>3113</v>
      </c>
      <c r="Q26" s="91">
        <v>0.025104028902293473</v>
      </c>
      <c r="R26" s="45">
        <v>2780</v>
      </c>
      <c r="S26" s="91">
        <v>0.023075901454279832</v>
      </c>
      <c r="T26" s="55">
        <v>0.11978417266187047</v>
      </c>
      <c r="U26" s="24">
        <v>0</v>
      </c>
    </row>
    <row r="27" spans="1:21" ht="14.25" customHeight="1">
      <c r="A27" s="73">
        <v>16</v>
      </c>
      <c r="B27" s="80" t="s">
        <v>37</v>
      </c>
      <c r="C27" s="41">
        <v>173</v>
      </c>
      <c r="D27" s="89">
        <v>0.017413185707096126</v>
      </c>
      <c r="E27" s="41">
        <v>127</v>
      </c>
      <c r="F27" s="89">
        <v>0.011959694886524154</v>
      </c>
      <c r="G27" s="19">
        <v>0.36220472440944884</v>
      </c>
      <c r="H27" s="42">
        <v>4</v>
      </c>
      <c r="I27" s="41">
        <v>58</v>
      </c>
      <c r="J27" s="86">
        <v>1.9827586206896552</v>
      </c>
      <c r="K27" s="20">
        <v>5</v>
      </c>
      <c r="L27" s="14"/>
      <c r="M27" s="14"/>
      <c r="N27" s="73">
        <v>16</v>
      </c>
      <c r="O27" s="80" t="s">
        <v>56</v>
      </c>
      <c r="P27" s="41">
        <v>3009</v>
      </c>
      <c r="Q27" s="89">
        <v>0.024265346279152285</v>
      </c>
      <c r="R27" s="41">
        <v>2339</v>
      </c>
      <c r="S27" s="89">
        <v>0.019415299820705226</v>
      </c>
      <c r="T27" s="53">
        <v>0.2864471996579734</v>
      </c>
      <c r="U27" s="20">
        <v>0</v>
      </c>
    </row>
    <row r="28" spans="1:21" ht="14.25" customHeight="1">
      <c r="A28" s="72">
        <v>17</v>
      </c>
      <c r="B28" s="81" t="s">
        <v>30</v>
      </c>
      <c r="C28" s="43">
        <v>152</v>
      </c>
      <c r="D28" s="90">
        <v>0.015299446401610468</v>
      </c>
      <c r="E28" s="43">
        <v>287</v>
      </c>
      <c r="F28" s="90">
        <v>0.02702702702702703</v>
      </c>
      <c r="G28" s="21">
        <v>-0.47038327526132406</v>
      </c>
      <c r="H28" s="44">
        <v>-3</v>
      </c>
      <c r="I28" s="43">
        <v>103</v>
      </c>
      <c r="J28" s="87">
        <v>0.47572815533980584</v>
      </c>
      <c r="K28" s="22">
        <v>-2</v>
      </c>
      <c r="L28" s="14"/>
      <c r="M28" s="14"/>
      <c r="N28" s="72">
        <v>17</v>
      </c>
      <c r="O28" s="81" t="s">
        <v>29</v>
      </c>
      <c r="P28" s="43">
        <v>2684</v>
      </c>
      <c r="Q28" s="90">
        <v>0.02164446308183607</v>
      </c>
      <c r="R28" s="43">
        <v>2193</v>
      </c>
      <c r="S28" s="90">
        <v>0.018203399960156717</v>
      </c>
      <c r="T28" s="54">
        <v>0.22389420884632916</v>
      </c>
      <c r="U28" s="22">
        <v>0</v>
      </c>
    </row>
    <row r="29" spans="1:21" ht="14.25" customHeight="1">
      <c r="A29" s="72">
        <v>18</v>
      </c>
      <c r="B29" s="81" t="s">
        <v>34</v>
      </c>
      <c r="C29" s="43">
        <v>146</v>
      </c>
      <c r="D29" s="90">
        <v>0.014695520885757424</v>
      </c>
      <c r="E29" s="43">
        <v>131</v>
      </c>
      <c r="F29" s="90">
        <v>0.012336378190036726</v>
      </c>
      <c r="G29" s="21">
        <v>0.11450381679389321</v>
      </c>
      <c r="H29" s="44">
        <v>1</v>
      </c>
      <c r="I29" s="43">
        <v>72</v>
      </c>
      <c r="J29" s="87">
        <v>1.0277777777777777</v>
      </c>
      <c r="K29" s="22">
        <v>-1</v>
      </c>
      <c r="L29" s="14"/>
      <c r="M29" s="14"/>
      <c r="N29" s="72">
        <v>18</v>
      </c>
      <c r="O29" s="81" t="s">
        <v>37</v>
      </c>
      <c r="P29" s="43">
        <v>2106</v>
      </c>
      <c r="Q29" s="90">
        <v>0.016983323118609076</v>
      </c>
      <c r="R29" s="43">
        <v>1421</v>
      </c>
      <c r="S29" s="90">
        <v>0.011795271930407065</v>
      </c>
      <c r="T29" s="54">
        <v>0.482054890921886</v>
      </c>
      <c r="U29" s="22">
        <v>1</v>
      </c>
    </row>
    <row r="30" spans="1:21" ht="14.25" customHeight="1">
      <c r="A30" s="72">
        <v>19</v>
      </c>
      <c r="B30" s="81" t="s">
        <v>27</v>
      </c>
      <c r="C30" s="43">
        <v>135</v>
      </c>
      <c r="D30" s="90">
        <v>0.013588324106693507</v>
      </c>
      <c r="E30" s="43">
        <v>216</v>
      </c>
      <c r="F30" s="90">
        <v>0.02034089838967888</v>
      </c>
      <c r="G30" s="21">
        <v>-0.375</v>
      </c>
      <c r="H30" s="44">
        <v>-3</v>
      </c>
      <c r="I30" s="43">
        <v>72</v>
      </c>
      <c r="J30" s="87">
        <v>0.875</v>
      </c>
      <c r="K30" s="22">
        <v>-2</v>
      </c>
      <c r="N30" s="72">
        <v>19</v>
      </c>
      <c r="O30" s="81" t="s">
        <v>34</v>
      </c>
      <c r="P30" s="43">
        <v>1335</v>
      </c>
      <c r="Q30" s="90">
        <v>0.01076578174897584</v>
      </c>
      <c r="R30" s="43">
        <v>1454</v>
      </c>
      <c r="S30" s="90">
        <v>0.012069194501626935</v>
      </c>
      <c r="T30" s="54">
        <v>-0.0818431911966988</v>
      </c>
      <c r="U30" s="22">
        <v>-1</v>
      </c>
    </row>
    <row r="31" spans="1:21" ht="14.25" customHeight="1">
      <c r="A31" s="75">
        <v>20</v>
      </c>
      <c r="B31" s="82" t="s">
        <v>36</v>
      </c>
      <c r="C31" s="45">
        <v>72</v>
      </c>
      <c r="D31" s="91">
        <v>0.007247106190236537</v>
      </c>
      <c r="E31" s="45">
        <v>45</v>
      </c>
      <c r="F31" s="91">
        <v>0.004237687164516433</v>
      </c>
      <c r="G31" s="23">
        <v>0.6000000000000001</v>
      </c>
      <c r="H31" s="46">
        <v>3</v>
      </c>
      <c r="I31" s="45">
        <v>69</v>
      </c>
      <c r="J31" s="88">
        <v>0.04347826086956519</v>
      </c>
      <c r="K31" s="24">
        <v>-1</v>
      </c>
      <c r="N31" s="75">
        <v>20</v>
      </c>
      <c r="O31" s="82" t="s">
        <v>35</v>
      </c>
      <c r="P31" s="45">
        <v>1202</v>
      </c>
      <c r="Q31" s="91">
        <v>0.009693235702074126</v>
      </c>
      <c r="R31" s="45">
        <v>1164</v>
      </c>
      <c r="S31" s="91">
        <v>0.009661996148482635</v>
      </c>
      <c r="T31" s="55">
        <v>0.03264604810996574</v>
      </c>
      <c r="U31" s="24">
        <v>0</v>
      </c>
    </row>
    <row r="32" spans="1:21" ht="14.25" customHeight="1">
      <c r="A32" s="128" t="s">
        <v>53</v>
      </c>
      <c r="B32" s="129"/>
      <c r="C32" s="49">
        <f>SUM(C12:C31)</f>
        <v>9671</v>
      </c>
      <c r="D32" s="6">
        <f>C32/C34</f>
        <v>0.973427277302466</v>
      </c>
      <c r="E32" s="49">
        <f>SUM(E12:E31)</f>
        <v>10140</v>
      </c>
      <c r="F32" s="6">
        <f>E32/E34</f>
        <v>0.9548921744043696</v>
      </c>
      <c r="G32" s="25">
        <f>C32/E32-1</f>
        <v>-0.046252465483234695</v>
      </c>
      <c r="H32" s="25"/>
      <c r="I32" s="49">
        <f>SUM(I12:I31)</f>
        <v>6776</v>
      </c>
      <c r="J32" s="26">
        <f>C32/I32-1</f>
        <v>0.42724321133412047</v>
      </c>
      <c r="K32" s="27"/>
      <c r="N32" s="128" t="s">
        <v>53</v>
      </c>
      <c r="O32" s="129"/>
      <c r="P32" s="3">
        <f>SUM(P12:P31)</f>
        <v>119596</v>
      </c>
      <c r="Q32" s="6">
        <f>P32/P34</f>
        <v>0.9644527595884004</v>
      </c>
      <c r="R32" s="3">
        <f>SUM(R12:R31)</f>
        <v>115957</v>
      </c>
      <c r="S32" s="6">
        <f>R32/R34</f>
        <v>0.9625224118467361</v>
      </c>
      <c r="T32" s="25">
        <f>P32/R32-1</f>
        <v>0.03138232275757402</v>
      </c>
      <c r="U32" s="50"/>
    </row>
    <row r="33" spans="1:21" ht="14.25" customHeight="1">
      <c r="A33" s="128" t="s">
        <v>12</v>
      </c>
      <c r="B33" s="129"/>
      <c r="C33" s="49">
        <f>C34-SUM(C12:C31)</f>
        <v>264</v>
      </c>
      <c r="D33" s="6">
        <f>C33/C34</f>
        <v>0.02657272269753397</v>
      </c>
      <c r="E33" s="49">
        <f>E34-SUM(E12:E31)</f>
        <v>479</v>
      </c>
      <c r="F33" s="6">
        <f>E33/E34</f>
        <v>0.04510782559563047</v>
      </c>
      <c r="G33" s="25">
        <f>C33/E33-1</f>
        <v>-0.44885177453027136</v>
      </c>
      <c r="H33" s="25"/>
      <c r="I33" s="49">
        <f>I34-SUM(I12:I31)</f>
        <v>225</v>
      </c>
      <c r="J33" s="26">
        <f>C33/I33-1</f>
        <v>0.17333333333333334</v>
      </c>
      <c r="K33" s="27"/>
      <c r="N33" s="128" t="s">
        <v>12</v>
      </c>
      <c r="O33" s="129"/>
      <c r="P33" s="3">
        <f>P34-SUM(P12:P31)</f>
        <v>4408</v>
      </c>
      <c r="Q33" s="6">
        <f>P33/P34</f>
        <v>0.03554724041159962</v>
      </c>
      <c r="R33" s="3">
        <f>R34-SUM(R12:R31)</f>
        <v>4515</v>
      </c>
      <c r="S33" s="6">
        <f>R33/R34</f>
        <v>0.03747758815326383</v>
      </c>
      <c r="T33" s="25">
        <f>P33/R33-1</f>
        <v>-0.02369878183831675</v>
      </c>
      <c r="U33" s="51"/>
    </row>
    <row r="34" spans="1:21" ht="14.25" customHeight="1">
      <c r="A34" s="124" t="s">
        <v>38</v>
      </c>
      <c r="B34" s="125"/>
      <c r="C34" s="47">
        <v>9935</v>
      </c>
      <c r="D34" s="28">
        <v>1</v>
      </c>
      <c r="E34" s="47">
        <v>10619</v>
      </c>
      <c r="F34" s="28">
        <v>0.9989641209153403</v>
      </c>
      <c r="G34" s="29">
        <v>-0.0644128449006498</v>
      </c>
      <c r="H34" s="29"/>
      <c r="I34" s="47">
        <v>7001</v>
      </c>
      <c r="J34" s="105">
        <v>0.4190829881445508</v>
      </c>
      <c r="K34" s="30"/>
      <c r="N34" s="124" t="s">
        <v>38</v>
      </c>
      <c r="O34" s="125"/>
      <c r="P34" s="47">
        <v>124004</v>
      </c>
      <c r="Q34" s="28">
        <v>1</v>
      </c>
      <c r="R34" s="47">
        <v>120472</v>
      </c>
      <c r="S34" s="28">
        <v>1</v>
      </c>
      <c r="T34" s="52">
        <v>0.02931801580450233</v>
      </c>
      <c r="U34" s="30"/>
    </row>
    <row r="35" spans="1:14" ht="14.25" customHeight="1">
      <c r="A35" t="s">
        <v>70</v>
      </c>
      <c r="C35" s="16"/>
      <c r="D35" s="16"/>
      <c r="E35" s="16"/>
      <c r="F35" s="16"/>
      <c r="G35" s="16"/>
      <c r="H35" s="16"/>
      <c r="I35" s="16"/>
      <c r="J35" s="16"/>
      <c r="N35" t="s">
        <v>70</v>
      </c>
    </row>
    <row r="36" spans="1:14" ht="15">
      <c r="A36" s="9" t="s">
        <v>71</v>
      </c>
      <c r="N36" s="9" t="s">
        <v>71</v>
      </c>
    </row>
    <row r="38" spans="1:1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2:21" ht="15" customHeight="1">
      <c r="L39" s="31"/>
      <c r="M39" s="31"/>
      <c r="N39" s="173" t="s">
        <v>98</v>
      </c>
      <c r="O39" s="173"/>
      <c r="P39" s="173"/>
      <c r="Q39" s="173"/>
      <c r="R39" s="173"/>
      <c r="S39" s="173"/>
      <c r="T39" s="173"/>
      <c r="U39" s="173"/>
    </row>
    <row r="40" spans="1:21" ht="15" customHeight="1">
      <c r="A40" s="136" t="s">
        <v>151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4"/>
      <c r="M40" s="31"/>
      <c r="N40" s="173"/>
      <c r="O40" s="173"/>
      <c r="P40" s="173"/>
      <c r="Q40" s="173"/>
      <c r="R40" s="173"/>
      <c r="S40" s="173"/>
      <c r="T40" s="173"/>
      <c r="U40" s="173"/>
    </row>
    <row r="41" spans="1:21" ht="15">
      <c r="A41" s="137" t="s">
        <v>152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4"/>
      <c r="M41" s="31"/>
      <c r="N41" s="137" t="s">
        <v>99</v>
      </c>
      <c r="O41" s="137"/>
      <c r="P41" s="137"/>
      <c r="Q41" s="137"/>
      <c r="R41" s="137"/>
      <c r="S41" s="137"/>
      <c r="T41" s="137"/>
      <c r="U41" s="137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7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7" t="s">
        <v>4</v>
      </c>
    </row>
    <row r="43" spans="1:21" ht="15">
      <c r="A43" s="140" t="s">
        <v>0</v>
      </c>
      <c r="B43" s="140" t="s">
        <v>52</v>
      </c>
      <c r="C43" s="142" t="s">
        <v>128</v>
      </c>
      <c r="D43" s="143"/>
      <c r="E43" s="143"/>
      <c r="F43" s="143"/>
      <c r="G43" s="143"/>
      <c r="H43" s="144"/>
      <c r="I43" s="142" t="s">
        <v>117</v>
      </c>
      <c r="J43" s="143"/>
      <c r="K43" s="144"/>
      <c r="L43" s="14"/>
      <c r="M43" s="14"/>
      <c r="N43" s="140" t="s">
        <v>0</v>
      </c>
      <c r="O43" s="140" t="s">
        <v>52</v>
      </c>
      <c r="P43" s="142" t="s">
        <v>129</v>
      </c>
      <c r="Q43" s="143"/>
      <c r="R43" s="143"/>
      <c r="S43" s="143"/>
      <c r="T43" s="143"/>
      <c r="U43" s="144"/>
    </row>
    <row r="44" spans="1:21" ht="15" customHeight="1">
      <c r="A44" s="141"/>
      <c r="B44" s="141"/>
      <c r="C44" s="149" t="s">
        <v>130</v>
      </c>
      <c r="D44" s="150"/>
      <c r="E44" s="150"/>
      <c r="F44" s="150"/>
      <c r="G44" s="150"/>
      <c r="H44" s="151"/>
      <c r="I44" s="149" t="s">
        <v>118</v>
      </c>
      <c r="J44" s="150"/>
      <c r="K44" s="151"/>
      <c r="L44" s="14"/>
      <c r="M44" s="14"/>
      <c r="N44" s="141"/>
      <c r="O44" s="141"/>
      <c r="P44" s="149" t="s">
        <v>131</v>
      </c>
      <c r="Q44" s="150"/>
      <c r="R44" s="150"/>
      <c r="S44" s="150"/>
      <c r="T44" s="150"/>
      <c r="U44" s="151"/>
    </row>
    <row r="45" spans="1:21" ht="15" customHeight="1">
      <c r="A45" s="141"/>
      <c r="B45" s="141"/>
      <c r="C45" s="145">
        <v>2018</v>
      </c>
      <c r="D45" s="146"/>
      <c r="E45" s="155">
        <v>2017</v>
      </c>
      <c r="F45" s="146"/>
      <c r="G45" s="130" t="s">
        <v>5</v>
      </c>
      <c r="H45" s="126" t="s">
        <v>61</v>
      </c>
      <c r="I45" s="160">
        <v>2018</v>
      </c>
      <c r="J45" s="127" t="s">
        <v>132</v>
      </c>
      <c r="K45" s="126" t="s">
        <v>136</v>
      </c>
      <c r="L45" s="14"/>
      <c r="M45" s="14"/>
      <c r="N45" s="141"/>
      <c r="O45" s="141"/>
      <c r="P45" s="145">
        <v>2018</v>
      </c>
      <c r="Q45" s="146"/>
      <c r="R45" s="145">
        <v>2017</v>
      </c>
      <c r="S45" s="146"/>
      <c r="T45" s="130" t="s">
        <v>5</v>
      </c>
      <c r="U45" s="138" t="s">
        <v>68</v>
      </c>
    </row>
    <row r="46" spans="1:21" ht="15" customHeight="1">
      <c r="A46" s="134" t="s">
        <v>6</v>
      </c>
      <c r="B46" s="134" t="s">
        <v>52</v>
      </c>
      <c r="C46" s="147"/>
      <c r="D46" s="148"/>
      <c r="E46" s="156"/>
      <c r="F46" s="148"/>
      <c r="G46" s="131"/>
      <c r="H46" s="127"/>
      <c r="I46" s="160"/>
      <c r="J46" s="127"/>
      <c r="K46" s="127"/>
      <c r="L46" s="14"/>
      <c r="M46" s="14"/>
      <c r="N46" s="134" t="s">
        <v>6</v>
      </c>
      <c r="O46" s="134" t="s">
        <v>52</v>
      </c>
      <c r="P46" s="147"/>
      <c r="Q46" s="148"/>
      <c r="R46" s="147"/>
      <c r="S46" s="148"/>
      <c r="T46" s="131"/>
      <c r="U46" s="139"/>
    </row>
    <row r="47" spans="1:21" ht="15" customHeight="1">
      <c r="A47" s="134"/>
      <c r="B47" s="134"/>
      <c r="C47" s="118" t="s">
        <v>8</v>
      </c>
      <c r="D47" s="17" t="s">
        <v>2</v>
      </c>
      <c r="E47" s="118" t="s">
        <v>8</v>
      </c>
      <c r="F47" s="17" t="s">
        <v>2</v>
      </c>
      <c r="G47" s="132" t="s">
        <v>9</v>
      </c>
      <c r="H47" s="132" t="s">
        <v>62</v>
      </c>
      <c r="I47" s="18" t="s">
        <v>8</v>
      </c>
      <c r="J47" s="161" t="s">
        <v>133</v>
      </c>
      <c r="K47" s="161" t="s">
        <v>137</v>
      </c>
      <c r="L47" s="14"/>
      <c r="M47" s="14"/>
      <c r="N47" s="134"/>
      <c r="O47" s="134"/>
      <c r="P47" s="118" t="s">
        <v>8</v>
      </c>
      <c r="Q47" s="17" t="s">
        <v>2</v>
      </c>
      <c r="R47" s="118" t="s">
        <v>8</v>
      </c>
      <c r="S47" s="17" t="s">
        <v>2</v>
      </c>
      <c r="T47" s="132" t="s">
        <v>9</v>
      </c>
      <c r="U47" s="122" t="s">
        <v>69</v>
      </c>
    </row>
    <row r="48" spans="1:21" ht="15" customHeight="1">
      <c r="A48" s="135"/>
      <c r="B48" s="135"/>
      <c r="C48" s="116" t="s">
        <v>10</v>
      </c>
      <c r="D48" s="98" t="s">
        <v>11</v>
      </c>
      <c r="E48" s="116" t="s">
        <v>10</v>
      </c>
      <c r="F48" s="98" t="s">
        <v>11</v>
      </c>
      <c r="G48" s="163"/>
      <c r="H48" s="163"/>
      <c r="I48" s="116" t="s">
        <v>10</v>
      </c>
      <c r="J48" s="162"/>
      <c r="K48" s="162"/>
      <c r="L48" s="14"/>
      <c r="M48" s="14"/>
      <c r="N48" s="135"/>
      <c r="O48" s="135"/>
      <c r="P48" s="116" t="s">
        <v>10</v>
      </c>
      <c r="Q48" s="98" t="s">
        <v>11</v>
      </c>
      <c r="R48" s="116" t="s">
        <v>10</v>
      </c>
      <c r="S48" s="98" t="s">
        <v>11</v>
      </c>
      <c r="T48" s="133"/>
      <c r="U48" s="123"/>
    </row>
    <row r="49" spans="1:21" ht="15">
      <c r="A49" s="73">
        <v>1</v>
      </c>
      <c r="B49" s="80" t="s">
        <v>42</v>
      </c>
      <c r="C49" s="41">
        <v>714</v>
      </c>
      <c r="D49" s="74">
        <v>0.07186713638651233</v>
      </c>
      <c r="E49" s="41">
        <v>668</v>
      </c>
      <c r="F49" s="74">
        <v>0.06290611168659949</v>
      </c>
      <c r="G49" s="32">
        <v>0.06886227544910173</v>
      </c>
      <c r="H49" s="42">
        <v>0</v>
      </c>
      <c r="I49" s="41">
        <v>369</v>
      </c>
      <c r="J49" s="33">
        <v>0.934959349593496</v>
      </c>
      <c r="K49" s="20">
        <v>1</v>
      </c>
      <c r="L49" s="14"/>
      <c r="M49" s="14"/>
      <c r="N49" s="73">
        <v>1</v>
      </c>
      <c r="O49" s="80" t="s">
        <v>42</v>
      </c>
      <c r="P49" s="41">
        <v>5268</v>
      </c>
      <c r="Q49" s="74">
        <v>0.04248250056449792</v>
      </c>
      <c r="R49" s="41">
        <v>4845</v>
      </c>
      <c r="S49" s="74">
        <v>0.04021681386546251</v>
      </c>
      <c r="T49" s="77">
        <v>0.08730650154798769</v>
      </c>
      <c r="U49" s="20">
        <v>1</v>
      </c>
    </row>
    <row r="50" spans="1:21" ht="15">
      <c r="A50" s="104">
        <v>2</v>
      </c>
      <c r="B50" s="81" t="s">
        <v>45</v>
      </c>
      <c r="C50" s="43">
        <v>468</v>
      </c>
      <c r="D50" s="71">
        <v>0.0471061902365375</v>
      </c>
      <c r="E50" s="43">
        <v>302</v>
      </c>
      <c r="F50" s="71">
        <v>0.02843958941519917</v>
      </c>
      <c r="G50" s="34">
        <v>0.5496688741721854</v>
      </c>
      <c r="H50" s="44">
        <v>4</v>
      </c>
      <c r="I50" s="43">
        <v>449</v>
      </c>
      <c r="J50" s="35">
        <v>0.04231625835189301</v>
      </c>
      <c r="K50" s="22">
        <v>-1</v>
      </c>
      <c r="L50" s="14"/>
      <c r="M50" s="14"/>
      <c r="N50" s="104">
        <v>2</v>
      </c>
      <c r="O50" s="81" t="s">
        <v>46</v>
      </c>
      <c r="P50" s="43">
        <v>4859</v>
      </c>
      <c r="Q50" s="71">
        <v>0.03918421986387536</v>
      </c>
      <c r="R50" s="43">
        <v>4554</v>
      </c>
      <c r="S50" s="71">
        <v>0.037801314828341856</v>
      </c>
      <c r="T50" s="78">
        <v>0.06697408871321908</v>
      </c>
      <c r="U50" s="22">
        <v>1</v>
      </c>
    </row>
    <row r="51" spans="1:21" ht="15">
      <c r="A51" s="104">
        <v>3</v>
      </c>
      <c r="B51" s="81" t="s">
        <v>67</v>
      </c>
      <c r="C51" s="43">
        <v>313</v>
      </c>
      <c r="D51" s="71">
        <v>0.031504781077000506</v>
      </c>
      <c r="E51" s="43">
        <v>362</v>
      </c>
      <c r="F51" s="71">
        <v>0.034089838967887746</v>
      </c>
      <c r="G51" s="34">
        <v>-0.1353591160220995</v>
      </c>
      <c r="H51" s="44">
        <v>0</v>
      </c>
      <c r="I51" s="43">
        <v>192</v>
      </c>
      <c r="J51" s="35">
        <v>0.6302083333333333</v>
      </c>
      <c r="K51" s="22">
        <v>1</v>
      </c>
      <c r="L51" s="14"/>
      <c r="M51" s="14"/>
      <c r="N51" s="104">
        <v>3</v>
      </c>
      <c r="O51" s="81" t="s">
        <v>45</v>
      </c>
      <c r="P51" s="43">
        <v>4401</v>
      </c>
      <c r="Q51" s="71">
        <v>0.03549079061965743</v>
      </c>
      <c r="R51" s="43">
        <v>3464</v>
      </c>
      <c r="S51" s="71">
        <v>0.028753569294109833</v>
      </c>
      <c r="T51" s="78">
        <v>0.2704965357967668</v>
      </c>
      <c r="U51" s="22">
        <v>2</v>
      </c>
    </row>
    <row r="52" spans="1:21" ht="15">
      <c r="A52" s="104">
        <v>4</v>
      </c>
      <c r="B52" s="81" t="s">
        <v>86</v>
      </c>
      <c r="C52" s="43">
        <v>294</v>
      </c>
      <c r="D52" s="71">
        <v>0.029592350276799195</v>
      </c>
      <c r="E52" s="43">
        <v>122</v>
      </c>
      <c r="F52" s="71">
        <v>0.01148884075713344</v>
      </c>
      <c r="G52" s="34">
        <v>1.4098360655737703</v>
      </c>
      <c r="H52" s="44">
        <v>21</v>
      </c>
      <c r="I52" s="43">
        <v>174</v>
      </c>
      <c r="J52" s="35">
        <v>0.6896551724137931</v>
      </c>
      <c r="K52" s="22">
        <v>2</v>
      </c>
      <c r="L52" s="14"/>
      <c r="M52" s="14"/>
      <c r="N52" s="104">
        <v>4</v>
      </c>
      <c r="O52" s="81" t="s">
        <v>41</v>
      </c>
      <c r="P52" s="43">
        <v>3870</v>
      </c>
      <c r="Q52" s="71">
        <v>0.031208670688042322</v>
      </c>
      <c r="R52" s="43">
        <v>4931</v>
      </c>
      <c r="S52" s="71">
        <v>0.04093067268742944</v>
      </c>
      <c r="T52" s="78">
        <v>-0.21516933684850947</v>
      </c>
      <c r="U52" s="22">
        <v>-3</v>
      </c>
    </row>
    <row r="53" spans="1:21" ht="15">
      <c r="A53" s="104">
        <v>5</v>
      </c>
      <c r="B53" s="82" t="s">
        <v>41</v>
      </c>
      <c r="C53" s="45">
        <v>273</v>
      </c>
      <c r="D53" s="76">
        <v>0.027478610971313537</v>
      </c>
      <c r="E53" s="45">
        <v>333</v>
      </c>
      <c r="F53" s="76">
        <v>0.0313588850174216</v>
      </c>
      <c r="G53" s="36">
        <v>-0.18018018018018023</v>
      </c>
      <c r="H53" s="46">
        <v>-1</v>
      </c>
      <c r="I53" s="45">
        <v>111</v>
      </c>
      <c r="J53" s="37">
        <v>1.4594594594594597</v>
      </c>
      <c r="K53" s="24">
        <v>12</v>
      </c>
      <c r="L53" s="14"/>
      <c r="M53" s="14"/>
      <c r="N53" s="104">
        <v>5</v>
      </c>
      <c r="O53" s="82" t="s">
        <v>39</v>
      </c>
      <c r="P53" s="45">
        <v>3115</v>
      </c>
      <c r="Q53" s="76">
        <v>0.025120157414276957</v>
      </c>
      <c r="R53" s="45">
        <v>2906</v>
      </c>
      <c r="S53" s="76">
        <v>0.024121787635301147</v>
      </c>
      <c r="T53" s="79">
        <v>0.07192016517549904</v>
      </c>
      <c r="U53" s="24">
        <v>1</v>
      </c>
    </row>
    <row r="54" spans="1:21" ht="15">
      <c r="A54" s="38">
        <v>6</v>
      </c>
      <c r="B54" s="80" t="s">
        <v>54</v>
      </c>
      <c r="C54" s="41">
        <v>272</v>
      </c>
      <c r="D54" s="74">
        <v>0.027377956718671364</v>
      </c>
      <c r="E54" s="41">
        <v>258</v>
      </c>
      <c r="F54" s="74">
        <v>0.02429607307656088</v>
      </c>
      <c r="G54" s="32">
        <v>0.054263565891472965</v>
      </c>
      <c r="H54" s="42">
        <v>2</v>
      </c>
      <c r="I54" s="41">
        <v>166</v>
      </c>
      <c r="J54" s="33">
        <v>0.6385542168674698</v>
      </c>
      <c r="K54" s="20">
        <v>2</v>
      </c>
      <c r="L54" s="14"/>
      <c r="M54" s="14"/>
      <c r="N54" s="38">
        <v>6</v>
      </c>
      <c r="O54" s="80" t="s">
        <v>67</v>
      </c>
      <c r="P54" s="41">
        <v>3034</v>
      </c>
      <c r="Q54" s="74">
        <v>0.02446695267894584</v>
      </c>
      <c r="R54" s="41">
        <v>2619</v>
      </c>
      <c r="S54" s="74">
        <v>0.02173949133408593</v>
      </c>
      <c r="T54" s="77">
        <v>0.15845742649866357</v>
      </c>
      <c r="U54" s="20">
        <v>4</v>
      </c>
    </row>
    <row r="55" spans="1:21" ht="15">
      <c r="A55" s="104">
        <v>7</v>
      </c>
      <c r="B55" s="81" t="s">
        <v>39</v>
      </c>
      <c r="C55" s="43">
        <v>251</v>
      </c>
      <c r="D55" s="71">
        <v>0.025264217413185706</v>
      </c>
      <c r="E55" s="43">
        <v>393</v>
      </c>
      <c r="F55" s="71">
        <v>0.03700913457011018</v>
      </c>
      <c r="G55" s="34">
        <v>-0.361323155216285</v>
      </c>
      <c r="H55" s="44">
        <v>-5</v>
      </c>
      <c r="I55" s="43">
        <v>160</v>
      </c>
      <c r="J55" s="35">
        <v>0.5687500000000001</v>
      </c>
      <c r="K55" s="22">
        <v>3</v>
      </c>
      <c r="L55" s="14"/>
      <c r="M55" s="14"/>
      <c r="N55" s="104">
        <v>7</v>
      </c>
      <c r="O55" s="81" t="s">
        <v>48</v>
      </c>
      <c r="P55" s="43">
        <v>2820</v>
      </c>
      <c r="Q55" s="71">
        <v>0.02274120189671301</v>
      </c>
      <c r="R55" s="43">
        <v>2694</v>
      </c>
      <c r="S55" s="71">
        <v>0.022362042632312902</v>
      </c>
      <c r="T55" s="78">
        <v>0.04677060133630295</v>
      </c>
      <c r="U55" s="22">
        <v>1</v>
      </c>
    </row>
    <row r="56" spans="1:21" ht="15">
      <c r="A56" s="104">
        <v>8</v>
      </c>
      <c r="B56" s="81" t="s">
        <v>82</v>
      </c>
      <c r="C56" s="43">
        <v>216</v>
      </c>
      <c r="D56" s="71">
        <v>0.021741318570709614</v>
      </c>
      <c r="E56" s="43">
        <v>150</v>
      </c>
      <c r="F56" s="71">
        <v>0.014125623881721443</v>
      </c>
      <c r="G56" s="34">
        <v>0.43999999999999995</v>
      </c>
      <c r="H56" s="44">
        <v>10</v>
      </c>
      <c r="I56" s="43">
        <v>122</v>
      </c>
      <c r="J56" s="35">
        <v>0.7704918032786885</v>
      </c>
      <c r="K56" s="22">
        <v>6</v>
      </c>
      <c r="L56" s="14"/>
      <c r="M56" s="14"/>
      <c r="N56" s="104">
        <v>8</v>
      </c>
      <c r="O56" s="81" t="s">
        <v>73</v>
      </c>
      <c r="P56" s="43">
        <v>2812</v>
      </c>
      <c r="Q56" s="71">
        <v>0.022676687848779072</v>
      </c>
      <c r="R56" s="43">
        <v>3697</v>
      </c>
      <c r="S56" s="71">
        <v>0.030687628660601634</v>
      </c>
      <c r="T56" s="78">
        <v>-0.23938328374357587</v>
      </c>
      <c r="U56" s="22">
        <v>-4</v>
      </c>
    </row>
    <row r="57" spans="1:21" ht="15">
      <c r="A57" s="104">
        <v>9</v>
      </c>
      <c r="B57" s="81" t="s">
        <v>141</v>
      </c>
      <c r="C57" s="43">
        <v>202</v>
      </c>
      <c r="D57" s="71">
        <v>0.020332159033719176</v>
      </c>
      <c r="E57" s="43">
        <v>179</v>
      </c>
      <c r="F57" s="71">
        <v>0.016856577832187587</v>
      </c>
      <c r="G57" s="34">
        <v>0.12849162011173187</v>
      </c>
      <c r="H57" s="44">
        <v>1</v>
      </c>
      <c r="I57" s="43">
        <v>38</v>
      </c>
      <c r="J57" s="35">
        <v>4.315789473684211</v>
      </c>
      <c r="K57" s="22">
        <v>47</v>
      </c>
      <c r="L57" s="14"/>
      <c r="M57" s="14"/>
      <c r="N57" s="104">
        <v>9</v>
      </c>
      <c r="O57" s="81" t="s">
        <v>49</v>
      </c>
      <c r="P57" s="43">
        <v>2409</v>
      </c>
      <c r="Q57" s="71">
        <v>0.019426792684106964</v>
      </c>
      <c r="R57" s="43">
        <v>2808</v>
      </c>
      <c r="S57" s="71">
        <v>0.023308320605617903</v>
      </c>
      <c r="T57" s="78">
        <v>-0.14209401709401714</v>
      </c>
      <c r="U57" s="22">
        <v>-2</v>
      </c>
    </row>
    <row r="58" spans="1:21" ht="15">
      <c r="A58" s="103">
        <v>10</v>
      </c>
      <c r="B58" s="82" t="s">
        <v>51</v>
      </c>
      <c r="C58" s="45">
        <v>201</v>
      </c>
      <c r="D58" s="76">
        <v>0.020231504781077</v>
      </c>
      <c r="E58" s="45">
        <v>161</v>
      </c>
      <c r="F58" s="76">
        <v>0.015161502966381015</v>
      </c>
      <c r="G58" s="36">
        <v>0.24844720496894412</v>
      </c>
      <c r="H58" s="46">
        <v>4</v>
      </c>
      <c r="I58" s="45">
        <v>162</v>
      </c>
      <c r="J58" s="37">
        <v>0.2407407407407407</v>
      </c>
      <c r="K58" s="24">
        <v>-1</v>
      </c>
      <c r="L58" s="14"/>
      <c r="M58" s="14"/>
      <c r="N58" s="103">
        <v>10</v>
      </c>
      <c r="O58" s="82" t="s">
        <v>54</v>
      </c>
      <c r="P58" s="45">
        <v>2393</v>
      </c>
      <c r="Q58" s="76">
        <v>0.019297764588239088</v>
      </c>
      <c r="R58" s="45">
        <v>2630</v>
      </c>
      <c r="S58" s="76">
        <v>0.021830798857825885</v>
      </c>
      <c r="T58" s="79">
        <v>-0.09011406844106462</v>
      </c>
      <c r="U58" s="24">
        <v>-1</v>
      </c>
    </row>
    <row r="59" spans="1:21" ht="15">
      <c r="A59" s="38">
        <v>11</v>
      </c>
      <c r="B59" s="80" t="s">
        <v>49</v>
      </c>
      <c r="C59" s="41">
        <v>193</v>
      </c>
      <c r="D59" s="74">
        <v>0.019426270759939607</v>
      </c>
      <c r="E59" s="41">
        <v>162</v>
      </c>
      <c r="F59" s="74">
        <v>0.015255673792259158</v>
      </c>
      <c r="G59" s="32">
        <v>0.191358024691358</v>
      </c>
      <c r="H59" s="42">
        <v>2</v>
      </c>
      <c r="I59" s="41">
        <v>180</v>
      </c>
      <c r="J59" s="33">
        <v>0.07222222222222219</v>
      </c>
      <c r="K59" s="20">
        <v>-6</v>
      </c>
      <c r="L59" s="14"/>
      <c r="M59" s="14"/>
      <c r="N59" s="38">
        <v>11</v>
      </c>
      <c r="O59" s="80" t="s">
        <v>86</v>
      </c>
      <c r="P59" s="41">
        <v>2389</v>
      </c>
      <c r="Q59" s="74">
        <v>0.01926550756427212</v>
      </c>
      <c r="R59" s="41">
        <v>1997</v>
      </c>
      <c r="S59" s="74">
        <v>0.016576465900790226</v>
      </c>
      <c r="T59" s="77">
        <v>0.19629444166249366</v>
      </c>
      <c r="U59" s="20">
        <v>4</v>
      </c>
    </row>
    <row r="60" spans="1:21" ht="15">
      <c r="A60" s="104">
        <v>12</v>
      </c>
      <c r="B60" s="81" t="s">
        <v>115</v>
      </c>
      <c r="C60" s="43">
        <v>184</v>
      </c>
      <c r="D60" s="71">
        <v>0.01852038248616004</v>
      </c>
      <c r="E60" s="43">
        <v>106</v>
      </c>
      <c r="F60" s="71">
        <v>0.009982107543083154</v>
      </c>
      <c r="G60" s="34">
        <v>0.7358490566037736</v>
      </c>
      <c r="H60" s="44">
        <v>20</v>
      </c>
      <c r="I60" s="43">
        <v>126</v>
      </c>
      <c r="J60" s="35">
        <v>0.46031746031746024</v>
      </c>
      <c r="K60" s="22">
        <v>0</v>
      </c>
      <c r="L60" s="14"/>
      <c r="M60" s="14"/>
      <c r="N60" s="104">
        <v>12</v>
      </c>
      <c r="O60" s="81" t="s">
        <v>87</v>
      </c>
      <c r="P60" s="43">
        <v>2222</v>
      </c>
      <c r="Q60" s="71">
        <v>0.01791877681365117</v>
      </c>
      <c r="R60" s="43">
        <v>1635</v>
      </c>
      <c r="S60" s="71">
        <v>0.01357161830134803</v>
      </c>
      <c r="T60" s="78">
        <v>0.3590214067278288</v>
      </c>
      <c r="U60" s="22">
        <v>9</v>
      </c>
    </row>
    <row r="61" spans="1:21" ht="15">
      <c r="A61" s="104">
        <v>13</v>
      </c>
      <c r="B61" s="81" t="s">
        <v>123</v>
      </c>
      <c r="C61" s="43">
        <v>177</v>
      </c>
      <c r="D61" s="71">
        <v>0.017815802717664822</v>
      </c>
      <c r="E61" s="43">
        <v>0</v>
      </c>
      <c r="F61" s="71">
        <v>0</v>
      </c>
      <c r="G61" s="34"/>
      <c r="H61" s="44"/>
      <c r="I61" s="43">
        <v>122</v>
      </c>
      <c r="J61" s="35">
        <v>0.4508196721311475</v>
      </c>
      <c r="K61" s="22">
        <v>1</v>
      </c>
      <c r="L61" s="14"/>
      <c r="M61" s="14"/>
      <c r="N61" s="104">
        <v>13</v>
      </c>
      <c r="O61" s="81" t="s">
        <v>51</v>
      </c>
      <c r="P61" s="43">
        <v>2198</v>
      </c>
      <c r="Q61" s="71">
        <v>0.01772523466984936</v>
      </c>
      <c r="R61" s="43">
        <v>2086</v>
      </c>
      <c r="S61" s="71">
        <v>0.017315226774686235</v>
      </c>
      <c r="T61" s="78">
        <v>0.05369127516778516</v>
      </c>
      <c r="U61" s="22">
        <v>1</v>
      </c>
    </row>
    <row r="62" spans="1:21" ht="15">
      <c r="A62" s="104">
        <v>14</v>
      </c>
      <c r="B62" s="81" t="s">
        <v>46</v>
      </c>
      <c r="C62" s="43">
        <v>176</v>
      </c>
      <c r="D62" s="71">
        <v>0.01771514846502265</v>
      </c>
      <c r="E62" s="43">
        <v>316</v>
      </c>
      <c r="F62" s="71">
        <v>0.029757980977493173</v>
      </c>
      <c r="G62" s="34">
        <v>-0.44303797468354433</v>
      </c>
      <c r="H62" s="44">
        <v>-9</v>
      </c>
      <c r="I62" s="43">
        <v>198</v>
      </c>
      <c r="J62" s="35">
        <v>-0.11111111111111116</v>
      </c>
      <c r="K62" s="22">
        <v>-11</v>
      </c>
      <c r="L62" s="14"/>
      <c r="M62" s="14"/>
      <c r="N62" s="104">
        <v>14</v>
      </c>
      <c r="O62" s="81" t="s">
        <v>82</v>
      </c>
      <c r="P62" s="43">
        <v>2005</v>
      </c>
      <c r="Q62" s="71">
        <v>0.016168833263443115</v>
      </c>
      <c r="R62" s="43">
        <v>1951</v>
      </c>
      <c r="S62" s="71">
        <v>0.01619463443787768</v>
      </c>
      <c r="T62" s="78">
        <v>0.02767811378780105</v>
      </c>
      <c r="U62" s="22">
        <v>4</v>
      </c>
    </row>
    <row r="63" spans="1:21" ht="15">
      <c r="A63" s="103">
        <v>15</v>
      </c>
      <c r="B63" s="82" t="s">
        <v>119</v>
      </c>
      <c r="C63" s="45">
        <v>170</v>
      </c>
      <c r="D63" s="76">
        <v>0.017111222949169603</v>
      </c>
      <c r="E63" s="45">
        <v>93</v>
      </c>
      <c r="F63" s="76">
        <v>0.008757886806667295</v>
      </c>
      <c r="G63" s="36">
        <v>0.8279569892473118</v>
      </c>
      <c r="H63" s="46">
        <v>25</v>
      </c>
      <c r="I63" s="45">
        <v>98</v>
      </c>
      <c r="J63" s="37">
        <v>0.7346938775510203</v>
      </c>
      <c r="K63" s="24">
        <v>6</v>
      </c>
      <c r="L63" s="14"/>
      <c r="M63" s="14"/>
      <c r="N63" s="103">
        <v>15</v>
      </c>
      <c r="O63" s="82" t="s">
        <v>57</v>
      </c>
      <c r="P63" s="45">
        <v>1968</v>
      </c>
      <c r="Q63" s="76">
        <v>0.015870455791748655</v>
      </c>
      <c r="R63" s="45">
        <v>1834</v>
      </c>
      <c r="S63" s="76">
        <v>0.015223454412643602</v>
      </c>
      <c r="T63" s="79">
        <v>0.0730643402399127</v>
      </c>
      <c r="U63" s="24">
        <v>5</v>
      </c>
    </row>
    <row r="64" spans="1:21" ht="15">
      <c r="A64" s="38">
        <v>16</v>
      </c>
      <c r="B64" s="80" t="s">
        <v>122</v>
      </c>
      <c r="C64" s="41">
        <v>149</v>
      </c>
      <c r="D64" s="74">
        <v>0.014997483643683945</v>
      </c>
      <c r="E64" s="41">
        <v>86</v>
      </c>
      <c r="F64" s="74">
        <v>0.008098691025520294</v>
      </c>
      <c r="G64" s="32">
        <v>0.7325581395348837</v>
      </c>
      <c r="H64" s="42">
        <v>29</v>
      </c>
      <c r="I64" s="41">
        <v>168</v>
      </c>
      <c r="J64" s="33">
        <v>-0.11309523809523814</v>
      </c>
      <c r="K64" s="20">
        <v>-9</v>
      </c>
      <c r="L64" s="14"/>
      <c r="M64" s="14"/>
      <c r="N64" s="38">
        <v>16</v>
      </c>
      <c r="O64" s="80" t="s">
        <v>44</v>
      </c>
      <c r="P64" s="41">
        <v>1934</v>
      </c>
      <c r="Q64" s="74">
        <v>0.015596271088029419</v>
      </c>
      <c r="R64" s="41">
        <v>2471</v>
      </c>
      <c r="S64" s="74">
        <v>0.0205109901055847</v>
      </c>
      <c r="T64" s="77">
        <v>-0.217320922703359</v>
      </c>
      <c r="U64" s="20">
        <v>-5</v>
      </c>
    </row>
    <row r="65" spans="1:21" ht="15">
      <c r="A65" s="104">
        <v>17</v>
      </c>
      <c r="B65" s="81" t="s">
        <v>44</v>
      </c>
      <c r="C65" s="43">
        <v>144</v>
      </c>
      <c r="D65" s="71">
        <v>0.014494212380473074</v>
      </c>
      <c r="E65" s="43">
        <v>171</v>
      </c>
      <c r="F65" s="71">
        <v>0.016103211225162443</v>
      </c>
      <c r="G65" s="34">
        <v>-0.1578947368421053</v>
      </c>
      <c r="H65" s="44">
        <v>-5</v>
      </c>
      <c r="I65" s="43">
        <v>65</v>
      </c>
      <c r="J65" s="35">
        <v>1.2153846153846155</v>
      </c>
      <c r="K65" s="22">
        <v>16</v>
      </c>
      <c r="L65" s="14"/>
      <c r="M65" s="14"/>
      <c r="N65" s="104"/>
      <c r="O65" s="81" t="s">
        <v>72</v>
      </c>
      <c r="P65" s="43">
        <v>1934</v>
      </c>
      <c r="Q65" s="71">
        <v>0.015596271088029419</v>
      </c>
      <c r="R65" s="43">
        <v>1991</v>
      </c>
      <c r="S65" s="71">
        <v>0.016526661796932067</v>
      </c>
      <c r="T65" s="78">
        <v>-0.028628829733802097</v>
      </c>
      <c r="U65" s="22">
        <v>0</v>
      </c>
    </row>
    <row r="66" spans="1:21" ht="15">
      <c r="A66" s="104">
        <v>18</v>
      </c>
      <c r="B66" s="81" t="s">
        <v>73</v>
      </c>
      <c r="C66" s="43">
        <v>134</v>
      </c>
      <c r="D66" s="71">
        <v>0.013487669854051334</v>
      </c>
      <c r="E66" s="43">
        <v>277</v>
      </c>
      <c r="F66" s="71">
        <v>0.0260853187682456</v>
      </c>
      <c r="G66" s="34">
        <v>-0.516245487364621</v>
      </c>
      <c r="H66" s="44">
        <v>-11</v>
      </c>
      <c r="I66" s="43">
        <v>31</v>
      </c>
      <c r="J66" s="35">
        <v>3.32258064516129</v>
      </c>
      <c r="K66" s="22">
        <v>44</v>
      </c>
      <c r="L66" s="14"/>
      <c r="M66" s="14"/>
      <c r="N66" s="104">
        <v>18</v>
      </c>
      <c r="O66" s="81" t="s">
        <v>83</v>
      </c>
      <c r="P66" s="43">
        <v>1874</v>
      </c>
      <c r="Q66" s="71">
        <v>0.015112415728524887</v>
      </c>
      <c r="R66" s="43">
        <v>1866</v>
      </c>
      <c r="S66" s="71">
        <v>0.01548907629988711</v>
      </c>
      <c r="T66" s="78">
        <v>0.004287245444801746</v>
      </c>
      <c r="U66" s="22">
        <v>1</v>
      </c>
    </row>
    <row r="67" spans="1:21" ht="15">
      <c r="A67" s="104">
        <v>19</v>
      </c>
      <c r="B67" s="81" t="s">
        <v>87</v>
      </c>
      <c r="C67" s="43">
        <v>133</v>
      </c>
      <c r="D67" s="71">
        <v>0.013387015601409159</v>
      </c>
      <c r="E67" s="43">
        <v>128</v>
      </c>
      <c r="F67" s="71">
        <v>0.012053865712402297</v>
      </c>
      <c r="G67" s="34">
        <v>0.0390625</v>
      </c>
      <c r="H67" s="44">
        <v>5</v>
      </c>
      <c r="I67" s="43">
        <v>155</v>
      </c>
      <c r="J67" s="35">
        <v>-0.14193548387096777</v>
      </c>
      <c r="K67" s="22">
        <v>-8</v>
      </c>
      <c r="N67" s="104">
        <v>19</v>
      </c>
      <c r="O67" s="81" t="s">
        <v>65</v>
      </c>
      <c r="P67" s="43">
        <v>1838</v>
      </c>
      <c r="Q67" s="71">
        <v>0.014822102512822167</v>
      </c>
      <c r="R67" s="43">
        <v>1556</v>
      </c>
      <c r="S67" s="71">
        <v>0.012915864267215619</v>
      </c>
      <c r="T67" s="78">
        <v>0.1812339331619537</v>
      </c>
      <c r="U67" s="22">
        <v>3</v>
      </c>
    </row>
    <row r="68" spans="1:21" ht="15">
      <c r="A68" s="103">
        <v>20</v>
      </c>
      <c r="B68" s="82" t="s">
        <v>72</v>
      </c>
      <c r="C68" s="45">
        <v>130</v>
      </c>
      <c r="D68" s="76">
        <v>0.013085052843482638</v>
      </c>
      <c r="E68" s="45">
        <v>152</v>
      </c>
      <c r="F68" s="76">
        <v>0.014313965533477729</v>
      </c>
      <c r="G68" s="36">
        <v>-0.14473684210526316</v>
      </c>
      <c r="H68" s="46">
        <v>-3</v>
      </c>
      <c r="I68" s="45">
        <v>89</v>
      </c>
      <c r="J68" s="37">
        <v>0.4606741573033708</v>
      </c>
      <c r="K68" s="24">
        <v>4</v>
      </c>
      <c r="N68" s="103">
        <v>20</v>
      </c>
      <c r="O68" s="82" t="s">
        <v>63</v>
      </c>
      <c r="P68" s="45">
        <v>1689</v>
      </c>
      <c r="Q68" s="76">
        <v>0.013620528370052579</v>
      </c>
      <c r="R68" s="45">
        <v>2441</v>
      </c>
      <c r="S68" s="76">
        <v>0.02026196958629391</v>
      </c>
      <c r="T68" s="79">
        <v>-0.3080704629250307</v>
      </c>
      <c r="U68" s="24">
        <v>-8</v>
      </c>
    </row>
    <row r="69" spans="1:21" ht="15">
      <c r="A69" s="38"/>
      <c r="B69" s="80" t="s">
        <v>153</v>
      </c>
      <c r="C69" s="41">
        <v>130</v>
      </c>
      <c r="D69" s="74">
        <v>0.013085052843482638</v>
      </c>
      <c r="E69" s="41">
        <v>112</v>
      </c>
      <c r="F69" s="74">
        <v>0.01054713249835201</v>
      </c>
      <c r="G69" s="32">
        <v>0.1607142857142858</v>
      </c>
      <c r="H69" s="42">
        <v>8</v>
      </c>
      <c r="I69" s="41">
        <v>93</v>
      </c>
      <c r="J69" s="33">
        <v>0.3978494623655915</v>
      </c>
      <c r="K69" s="20">
        <v>3</v>
      </c>
      <c r="N69" s="128" t="s">
        <v>53</v>
      </c>
      <c r="O69" s="129"/>
      <c r="P69" s="3">
        <f>SUM(P49:P68)</f>
        <v>55032</v>
      </c>
      <c r="Q69" s="6">
        <f>P69/P71</f>
        <v>0.4437921357375568</v>
      </c>
      <c r="R69" s="3">
        <f>SUM(R49:R68)</f>
        <v>54976</v>
      </c>
      <c r="S69" s="6">
        <f>R69/R71</f>
        <v>0.45633840228434824</v>
      </c>
      <c r="T69" s="25">
        <f>P69/R69-1</f>
        <v>0.0010186263096623183</v>
      </c>
      <c r="U69" s="50"/>
    </row>
    <row r="70" spans="1:21" ht="15">
      <c r="A70" s="128" t="s">
        <v>53</v>
      </c>
      <c r="B70" s="129"/>
      <c r="C70" s="49">
        <f>SUM(C49:C69)</f>
        <v>4924</v>
      </c>
      <c r="D70" s="6">
        <f>C70/C72</f>
        <v>0.4956215400100654</v>
      </c>
      <c r="E70" s="49">
        <f>SUM(E49:E69)</f>
        <v>4531</v>
      </c>
      <c r="F70" s="6">
        <f>E70/E72</f>
        <v>0.4266880120538657</v>
      </c>
      <c r="G70" s="25">
        <f>C70/E70-1</f>
        <v>0.08673581990730517</v>
      </c>
      <c r="H70" s="25"/>
      <c r="I70" s="49">
        <f>SUM(I49:I69)</f>
        <v>3268</v>
      </c>
      <c r="J70" s="26">
        <f>C70/I70-1</f>
        <v>0.5067319461444308</v>
      </c>
      <c r="K70" s="27"/>
      <c r="N70" s="128" t="s">
        <v>12</v>
      </c>
      <c r="O70" s="129"/>
      <c r="P70" s="3">
        <f>P71-SUM(P49:P68)</f>
        <v>68972</v>
      </c>
      <c r="Q70" s="6">
        <f>P70/P71</f>
        <v>0.5562078642624432</v>
      </c>
      <c r="R70" s="3">
        <f>R71-SUM(R49:R68)</f>
        <v>65496</v>
      </c>
      <c r="S70" s="6">
        <f>R70/R71</f>
        <v>0.5436615977156518</v>
      </c>
      <c r="T70" s="25">
        <f>P70/R70-1</f>
        <v>0.053071943324783266</v>
      </c>
      <c r="U70" s="51"/>
    </row>
    <row r="71" spans="1:21" ht="15">
      <c r="A71" s="128" t="s">
        <v>12</v>
      </c>
      <c r="B71" s="129"/>
      <c r="C71" s="49">
        <f>C72-SUM(C49:C69)</f>
        <v>5011</v>
      </c>
      <c r="D71" s="6">
        <f>C71/C72</f>
        <v>0.5043784599899346</v>
      </c>
      <c r="E71" s="49">
        <f>E72-SUM(E49:E69)</f>
        <v>6088</v>
      </c>
      <c r="F71" s="6">
        <f>E71/E72</f>
        <v>0.5733119879461342</v>
      </c>
      <c r="G71" s="25">
        <f>C71/E71-1</f>
        <v>-0.1769053876478318</v>
      </c>
      <c r="H71" s="25"/>
      <c r="I71" s="49">
        <f>I72-SUM(I49:I69)</f>
        <v>3733</v>
      </c>
      <c r="J71" s="26">
        <f>C71/I71-1</f>
        <v>0.34235199571390296</v>
      </c>
      <c r="K71" s="27"/>
      <c r="N71" s="124" t="s">
        <v>38</v>
      </c>
      <c r="O71" s="125"/>
      <c r="P71" s="47">
        <v>124004</v>
      </c>
      <c r="Q71" s="28">
        <v>1</v>
      </c>
      <c r="R71" s="47">
        <v>120472</v>
      </c>
      <c r="S71" s="28">
        <v>1</v>
      </c>
      <c r="T71" s="52">
        <v>0.02931801580450233</v>
      </c>
      <c r="U71" s="30"/>
    </row>
    <row r="72" spans="1:14" ht="15">
      <c r="A72" s="124" t="s">
        <v>38</v>
      </c>
      <c r="B72" s="125"/>
      <c r="C72" s="47">
        <v>9935</v>
      </c>
      <c r="D72" s="28">
        <v>1</v>
      </c>
      <c r="E72" s="47">
        <v>10619</v>
      </c>
      <c r="F72" s="28">
        <v>1</v>
      </c>
      <c r="G72" s="29">
        <v>-0.0644128449006498</v>
      </c>
      <c r="H72" s="29"/>
      <c r="I72" s="47">
        <v>7001</v>
      </c>
      <c r="J72" s="105">
        <v>0.4190829881445508</v>
      </c>
      <c r="K72" s="30"/>
      <c r="N72" t="s">
        <v>70</v>
      </c>
    </row>
    <row r="73" spans="1:14" ht="15">
      <c r="A73" t="s">
        <v>70</v>
      </c>
      <c r="N73" s="9" t="s">
        <v>71</v>
      </c>
    </row>
    <row r="74" ht="15">
      <c r="A74" s="9" t="s">
        <v>71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2:B72"/>
    <mergeCell ref="A70:B70"/>
    <mergeCell ref="A71:B71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648" dxfId="203" operator="lessThan">
      <formula>0</formula>
    </cfRule>
  </conditionalFormatting>
  <conditionalFormatting sqref="K33">
    <cfRule type="cellIs" priority="650" dxfId="203" operator="lessThan">
      <formula>0</formula>
    </cfRule>
  </conditionalFormatting>
  <conditionalFormatting sqref="G32:H32 J32">
    <cfRule type="cellIs" priority="649" dxfId="203" operator="lessThan">
      <formula>0</formula>
    </cfRule>
  </conditionalFormatting>
  <conditionalFormatting sqref="G33:H33 J33">
    <cfRule type="cellIs" priority="651" dxfId="203" operator="lessThan">
      <formula>0</formula>
    </cfRule>
  </conditionalFormatting>
  <conditionalFormatting sqref="K70">
    <cfRule type="cellIs" priority="644" dxfId="203" operator="lessThan">
      <formula>0</formula>
    </cfRule>
  </conditionalFormatting>
  <conditionalFormatting sqref="K71">
    <cfRule type="cellIs" priority="646" dxfId="203" operator="lessThan">
      <formula>0</formula>
    </cfRule>
  </conditionalFormatting>
  <conditionalFormatting sqref="G70:H70 J70">
    <cfRule type="cellIs" priority="645" dxfId="203" operator="lessThan">
      <formula>0</formula>
    </cfRule>
  </conditionalFormatting>
  <conditionalFormatting sqref="G71:H71 J71">
    <cfRule type="cellIs" priority="647" dxfId="203" operator="lessThan">
      <formula>0</formula>
    </cfRule>
  </conditionalFormatting>
  <conditionalFormatting sqref="U33">
    <cfRule type="cellIs" priority="640" dxfId="203" operator="lessThan">
      <formula>0</formula>
    </cfRule>
  </conditionalFormatting>
  <conditionalFormatting sqref="T33">
    <cfRule type="cellIs" priority="639" dxfId="203" operator="lessThan">
      <formula>0</formula>
    </cfRule>
  </conditionalFormatting>
  <conditionalFormatting sqref="T32">
    <cfRule type="cellIs" priority="638" dxfId="203" operator="lessThan">
      <formula>0</formula>
    </cfRule>
  </conditionalFormatting>
  <conditionalFormatting sqref="U32">
    <cfRule type="cellIs" priority="641" dxfId="203" operator="lessThan">
      <formula>0</formula>
    </cfRule>
    <cfRule type="cellIs" priority="642" dxfId="204" operator="equal">
      <formula>0</formula>
    </cfRule>
    <cfRule type="cellIs" priority="643" dxfId="205" operator="greaterThan">
      <formula>0</formula>
    </cfRule>
  </conditionalFormatting>
  <conditionalFormatting sqref="T69">
    <cfRule type="cellIs" priority="632" dxfId="203" operator="lessThan">
      <formula>0</formula>
    </cfRule>
  </conditionalFormatting>
  <conditionalFormatting sqref="U70">
    <cfRule type="cellIs" priority="634" dxfId="203" operator="lessThan">
      <formula>0</formula>
    </cfRule>
  </conditionalFormatting>
  <conditionalFormatting sqref="U69">
    <cfRule type="cellIs" priority="635" dxfId="203" operator="lessThan">
      <formula>0</formula>
    </cfRule>
    <cfRule type="cellIs" priority="636" dxfId="204" operator="equal">
      <formula>0</formula>
    </cfRule>
    <cfRule type="cellIs" priority="637" dxfId="205" operator="greaterThan">
      <formula>0</formula>
    </cfRule>
  </conditionalFormatting>
  <conditionalFormatting sqref="T70">
    <cfRule type="cellIs" priority="633" dxfId="203" operator="lessThan">
      <formula>0</formula>
    </cfRule>
  </conditionalFormatting>
  <conditionalFormatting sqref="G12:G31 J12:J31">
    <cfRule type="cellIs" priority="32" dxfId="203" operator="lessThan">
      <formula>0</formula>
    </cfRule>
  </conditionalFormatting>
  <conditionalFormatting sqref="K12:K31">
    <cfRule type="cellIs" priority="29" dxfId="203" operator="lessThan">
      <formula>0</formula>
    </cfRule>
    <cfRule type="cellIs" priority="30" dxfId="204" operator="equal">
      <formula>0</formula>
    </cfRule>
    <cfRule type="cellIs" priority="31" dxfId="205" operator="greaterThan">
      <formula>0</formula>
    </cfRule>
  </conditionalFormatting>
  <conditionalFormatting sqref="H12:H31">
    <cfRule type="cellIs" priority="26" dxfId="203" operator="lessThan">
      <formula>0</formula>
    </cfRule>
    <cfRule type="cellIs" priority="27" dxfId="204" operator="equal">
      <formula>0</formula>
    </cfRule>
    <cfRule type="cellIs" priority="28" dxfId="205" operator="greaterThan">
      <formula>0</formula>
    </cfRule>
  </conditionalFormatting>
  <conditionalFormatting sqref="G34 J34">
    <cfRule type="cellIs" priority="25" dxfId="203" operator="lessThan">
      <formula>0</formula>
    </cfRule>
  </conditionalFormatting>
  <conditionalFormatting sqref="K34">
    <cfRule type="cellIs" priority="24" dxfId="203" operator="lessThan">
      <formula>0</formula>
    </cfRule>
  </conditionalFormatting>
  <conditionalFormatting sqref="H34">
    <cfRule type="cellIs" priority="23" dxfId="203" operator="lessThan">
      <formula>0</formula>
    </cfRule>
  </conditionalFormatting>
  <conditionalFormatting sqref="T12:T31">
    <cfRule type="cellIs" priority="22" dxfId="203" operator="lessThan">
      <formula>0</formula>
    </cfRule>
  </conditionalFormatting>
  <conditionalFormatting sqref="U12:U31">
    <cfRule type="cellIs" priority="19" dxfId="203" operator="lessThan">
      <formula>0</formula>
    </cfRule>
    <cfRule type="cellIs" priority="20" dxfId="204" operator="equal">
      <formula>0</formula>
    </cfRule>
    <cfRule type="cellIs" priority="21" dxfId="205" operator="greaterThan">
      <formula>0</formula>
    </cfRule>
  </conditionalFormatting>
  <conditionalFormatting sqref="T34">
    <cfRule type="cellIs" priority="18" dxfId="203" operator="lessThan">
      <formula>0</formula>
    </cfRule>
  </conditionalFormatting>
  <conditionalFormatting sqref="U34">
    <cfRule type="cellIs" priority="17" dxfId="203" operator="lessThan">
      <formula>0</formula>
    </cfRule>
  </conditionalFormatting>
  <conditionalFormatting sqref="G49:G69 J49:J69">
    <cfRule type="cellIs" priority="16" dxfId="203" operator="lessThan">
      <formula>0</formula>
    </cfRule>
  </conditionalFormatting>
  <conditionalFormatting sqref="K49:K69">
    <cfRule type="cellIs" priority="13" dxfId="203" operator="lessThan">
      <formula>0</formula>
    </cfRule>
    <cfRule type="cellIs" priority="14" dxfId="204" operator="equal">
      <formula>0</formula>
    </cfRule>
    <cfRule type="cellIs" priority="15" dxfId="205" operator="greaterThan">
      <formula>0</formula>
    </cfRule>
  </conditionalFormatting>
  <conditionalFormatting sqref="H49:H69">
    <cfRule type="cellIs" priority="10" dxfId="203" operator="lessThan">
      <formula>0</formula>
    </cfRule>
    <cfRule type="cellIs" priority="11" dxfId="204" operator="equal">
      <formula>0</formula>
    </cfRule>
    <cfRule type="cellIs" priority="12" dxfId="205" operator="greaterThan">
      <formula>0</formula>
    </cfRule>
  </conditionalFormatting>
  <conditionalFormatting sqref="G72 J72">
    <cfRule type="cellIs" priority="9" dxfId="203" operator="lessThan">
      <formula>0</formula>
    </cfRule>
  </conditionalFormatting>
  <conditionalFormatting sqref="K72">
    <cfRule type="cellIs" priority="8" dxfId="203" operator="lessThan">
      <formula>0</formula>
    </cfRule>
  </conditionalFormatting>
  <conditionalFormatting sqref="H72">
    <cfRule type="cellIs" priority="7" dxfId="203" operator="lessThan">
      <formula>0</formula>
    </cfRule>
  </conditionalFormatting>
  <conditionalFormatting sqref="T49:T68">
    <cfRule type="cellIs" priority="6" dxfId="203" operator="lessThan">
      <formula>0</formula>
    </cfRule>
  </conditionalFormatting>
  <conditionalFormatting sqref="U49:U68">
    <cfRule type="cellIs" priority="3" dxfId="203" operator="lessThan">
      <formula>0</formula>
    </cfRule>
    <cfRule type="cellIs" priority="4" dxfId="204" operator="equal">
      <formula>0</formula>
    </cfRule>
    <cfRule type="cellIs" priority="5" dxfId="205" operator="greaterThan">
      <formula>0</formula>
    </cfRule>
  </conditionalFormatting>
  <conditionalFormatting sqref="T71">
    <cfRule type="cellIs" priority="2" dxfId="203" operator="lessThan">
      <formula>0</formula>
    </cfRule>
  </conditionalFormatting>
  <conditionalFormatting sqref="U71">
    <cfRule type="cellIs" priority="1" dxfId="20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3" width="8.8515625" style="0" customWidth="1"/>
    <col min="14" max="14" width="10.710937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2"/>
      <c r="N1" s="113">
        <v>43410</v>
      </c>
    </row>
    <row r="2" spans="1:14" ht="14.25" customHeight="1">
      <c r="A2" s="136" t="s">
        <v>14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4.25" customHeight="1">
      <c r="A3" s="137" t="s">
        <v>15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0" t="s">
        <v>0</v>
      </c>
      <c r="B5" s="158" t="s">
        <v>1</v>
      </c>
      <c r="C5" s="142" t="s">
        <v>128</v>
      </c>
      <c r="D5" s="143"/>
      <c r="E5" s="143"/>
      <c r="F5" s="143"/>
      <c r="G5" s="144"/>
      <c r="H5" s="143" t="s">
        <v>117</v>
      </c>
      <c r="I5" s="143"/>
      <c r="J5" s="142" t="s">
        <v>129</v>
      </c>
      <c r="K5" s="143"/>
      <c r="L5" s="143"/>
      <c r="M5" s="143"/>
      <c r="N5" s="144"/>
    </row>
    <row r="6" spans="1:14" ht="14.25" customHeight="1">
      <c r="A6" s="141"/>
      <c r="B6" s="159"/>
      <c r="C6" s="149" t="s">
        <v>130</v>
      </c>
      <c r="D6" s="150"/>
      <c r="E6" s="150"/>
      <c r="F6" s="150"/>
      <c r="G6" s="151"/>
      <c r="H6" s="150" t="s">
        <v>118</v>
      </c>
      <c r="I6" s="150"/>
      <c r="J6" s="149" t="s">
        <v>131</v>
      </c>
      <c r="K6" s="150"/>
      <c r="L6" s="150"/>
      <c r="M6" s="150"/>
      <c r="N6" s="151"/>
    </row>
    <row r="7" spans="1:14" ht="14.25" customHeight="1">
      <c r="A7" s="141"/>
      <c r="B7" s="141"/>
      <c r="C7" s="145">
        <v>2018</v>
      </c>
      <c r="D7" s="146"/>
      <c r="E7" s="155">
        <v>2017</v>
      </c>
      <c r="F7" s="155"/>
      <c r="G7" s="130" t="s">
        <v>5</v>
      </c>
      <c r="H7" s="152">
        <v>2018</v>
      </c>
      <c r="I7" s="145" t="s">
        <v>132</v>
      </c>
      <c r="J7" s="145">
        <v>2018</v>
      </c>
      <c r="K7" s="146"/>
      <c r="L7" s="155">
        <v>2017</v>
      </c>
      <c r="M7" s="146"/>
      <c r="N7" s="157" t="s">
        <v>5</v>
      </c>
    </row>
    <row r="8" spans="1:14" ht="14.25" customHeight="1">
      <c r="A8" s="134" t="s">
        <v>6</v>
      </c>
      <c r="B8" s="134" t="s">
        <v>7</v>
      </c>
      <c r="C8" s="147"/>
      <c r="D8" s="148"/>
      <c r="E8" s="156"/>
      <c r="F8" s="156"/>
      <c r="G8" s="131"/>
      <c r="H8" s="153"/>
      <c r="I8" s="154"/>
      <c r="J8" s="147"/>
      <c r="K8" s="148"/>
      <c r="L8" s="156"/>
      <c r="M8" s="148"/>
      <c r="N8" s="157"/>
    </row>
    <row r="9" spans="1:14" ht="14.25" customHeight="1">
      <c r="A9" s="134"/>
      <c r="B9" s="134"/>
      <c r="C9" s="118" t="s">
        <v>8</v>
      </c>
      <c r="D9" s="117" t="s">
        <v>2</v>
      </c>
      <c r="E9" s="114" t="s">
        <v>8</v>
      </c>
      <c r="F9" s="94" t="s">
        <v>2</v>
      </c>
      <c r="G9" s="132" t="s">
        <v>9</v>
      </c>
      <c r="H9" s="95" t="s">
        <v>8</v>
      </c>
      <c r="I9" s="166" t="s">
        <v>133</v>
      </c>
      <c r="J9" s="118" t="s">
        <v>8</v>
      </c>
      <c r="K9" s="93" t="s">
        <v>2</v>
      </c>
      <c r="L9" s="114" t="s">
        <v>8</v>
      </c>
      <c r="M9" s="93" t="s">
        <v>2</v>
      </c>
      <c r="N9" s="164" t="s">
        <v>9</v>
      </c>
    </row>
    <row r="10" spans="1:14" ht="14.25" customHeight="1">
      <c r="A10" s="135"/>
      <c r="B10" s="135"/>
      <c r="C10" s="116" t="s">
        <v>10</v>
      </c>
      <c r="D10" s="115" t="s">
        <v>11</v>
      </c>
      <c r="E10" s="92" t="s">
        <v>10</v>
      </c>
      <c r="F10" s="98" t="s">
        <v>11</v>
      </c>
      <c r="G10" s="133"/>
      <c r="H10" s="96" t="s">
        <v>10</v>
      </c>
      <c r="I10" s="167"/>
      <c r="J10" s="116" t="s">
        <v>10</v>
      </c>
      <c r="K10" s="115" t="s">
        <v>11</v>
      </c>
      <c r="L10" s="92" t="s">
        <v>10</v>
      </c>
      <c r="M10" s="115" t="s">
        <v>11</v>
      </c>
      <c r="N10" s="165"/>
    </row>
    <row r="11" spans="1:14" ht="14.25" customHeight="1">
      <c r="A11" s="73">
        <v>1</v>
      </c>
      <c r="B11" s="83" t="s">
        <v>26</v>
      </c>
      <c r="C11" s="41">
        <v>997</v>
      </c>
      <c r="D11" s="86">
        <v>0.15003762227238526</v>
      </c>
      <c r="E11" s="41">
        <v>848</v>
      </c>
      <c r="F11" s="89">
        <v>0.15491413956887104</v>
      </c>
      <c r="G11" s="77">
        <v>0.1757075471698113</v>
      </c>
      <c r="H11" s="106">
        <v>900</v>
      </c>
      <c r="I11" s="74">
        <v>0.10777777777777775</v>
      </c>
      <c r="J11" s="41">
        <v>8897</v>
      </c>
      <c r="K11" s="86">
        <v>0.16097631583708769</v>
      </c>
      <c r="L11" s="41">
        <v>6953</v>
      </c>
      <c r="M11" s="89">
        <v>0.14045045954954044</v>
      </c>
      <c r="N11" s="77">
        <v>0.27959154321875457</v>
      </c>
    </row>
    <row r="12" spans="1:14" ht="14.25" customHeight="1">
      <c r="A12" s="72">
        <v>2</v>
      </c>
      <c r="B12" s="84" t="s">
        <v>28</v>
      </c>
      <c r="C12" s="43">
        <v>925</v>
      </c>
      <c r="D12" s="87">
        <v>0.13920240782543267</v>
      </c>
      <c r="E12" s="43">
        <v>927</v>
      </c>
      <c r="F12" s="90">
        <v>0.16934599926927293</v>
      </c>
      <c r="G12" s="78">
        <v>-0.0021574973031284195</v>
      </c>
      <c r="H12" s="107">
        <v>809</v>
      </c>
      <c r="I12" s="71">
        <v>0.14338689740420274</v>
      </c>
      <c r="J12" s="43">
        <v>8706</v>
      </c>
      <c r="K12" s="87">
        <v>0.1575204906909841</v>
      </c>
      <c r="L12" s="43">
        <v>9442</v>
      </c>
      <c r="M12" s="90">
        <v>0.19072820927179074</v>
      </c>
      <c r="N12" s="78">
        <v>-0.077949586951917</v>
      </c>
    </row>
    <row r="13" spans="1:14" ht="14.25" customHeight="1">
      <c r="A13" s="72">
        <v>3</v>
      </c>
      <c r="B13" s="84" t="s">
        <v>23</v>
      </c>
      <c r="C13" s="43">
        <v>888</v>
      </c>
      <c r="D13" s="87">
        <v>0.13363431151241534</v>
      </c>
      <c r="E13" s="43">
        <v>579</v>
      </c>
      <c r="F13" s="90">
        <v>0.10577274388016077</v>
      </c>
      <c r="G13" s="78">
        <v>0.5336787564766838</v>
      </c>
      <c r="H13" s="107">
        <v>690</v>
      </c>
      <c r="I13" s="71">
        <v>0.28695652173913033</v>
      </c>
      <c r="J13" s="43">
        <v>6288</v>
      </c>
      <c r="K13" s="87">
        <v>0.11377082994083483</v>
      </c>
      <c r="L13" s="43">
        <v>4994</v>
      </c>
      <c r="M13" s="90">
        <v>0.10087869912130087</v>
      </c>
      <c r="N13" s="78">
        <v>0.25911093311974365</v>
      </c>
    </row>
    <row r="14" spans="1:14" ht="14.25" customHeight="1">
      <c r="A14" s="72">
        <v>4</v>
      </c>
      <c r="B14" s="84" t="s">
        <v>20</v>
      </c>
      <c r="C14" s="43">
        <v>734</v>
      </c>
      <c r="D14" s="87">
        <v>0.11045899172310007</v>
      </c>
      <c r="E14" s="43">
        <v>429</v>
      </c>
      <c r="F14" s="90">
        <v>0.0783704786262331</v>
      </c>
      <c r="G14" s="78">
        <v>0.710955710955711</v>
      </c>
      <c r="H14" s="107">
        <v>678</v>
      </c>
      <c r="I14" s="71">
        <v>0.08259587020648973</v>
      </c>
      <c r="J14" s="43">
        <v>5260</v>
      </c>
      <c r="K14" s="87">
        <v>0.09517089145814109</v>
      </c>
      <c r="L14" s="43">
        <v>3928</v>
      </c>
      <c r="M14" s="90">
        <v>0.07934552065447935</v>
      </c>
      <c r="N14" s="78">
        <v>0.3391038696537678</v>
      </c>
    </row>
    <row r="15" spans="1:14" ht="14.25" customHeight="1">
      <c r="A15" s="75">
        <v>5</v>
      </c>
      <c r="B15" s="85" t="s">
        <v>29</v>
      </c>
      <c r="C15" s="45">
        <v>530</v>
      </c>
      <c r="D15" s="88">
        <v>0.0797592174567344</v>
      </c>
      <c r="E15" s="45">
        <v>596</v>
      </c>
      <c r="F15" s="91">
        <v>0.10887833394227256</v>
      </c>
      <c r="G15" s="79">
        <v>-0.11073825503355705</v>
      </c>
      <c r="H15" s="108">
        <v>415</v>
      </c>
      <c r="I15" s="76">
        <v>0.27710843373493965</v>
      </c>
      <c r="J15" s="45">
        <v>5000</v>
      </c>
      <c r="K15" s="88">
        <v>0.09046662686135085</v>
      </c>
      <c r="L15" s="45">
        <v>5023</v>
      </c>
      <c r="M15" s="91">
        <v>0.10146449853550146</v>
      </c>
      <c r="N15" s="79">
        <v>-0.004578936890304641</v>
      </c>
    </row>
    <row r="16" spans="1:14" ht="14.25" customHeight="1">
      <c r="A16" s="73">
        <v>6</v>
      </c>
      <c r="B16" s="83" t="s">
        <v>64</v>
      </c>
      <c r="C16" s="41">
        <v>391</v>
      </c>
      <c r="D16" s="86">
        <v>0.05884123401053424</v>
      </c>
      <c r="E16" s="41">
        <v>450</v>
      </c>
      <c r="F16" s="89">
        <v>0.08220679576178297</v>
      </c>
      <c r="G16" s="77">
        <v>-0.13111111111111107</v>
      </c>
      <c r="H16" s="106">
        <v>433</v>
      </c>
      <c r="I16" s="74">
        <v>-0.0969976905311778</v>
      </c>
      <c r="J16" s="41">
        <v>4510</v>
      </c>
      <c r="K16" s="86">
        <v>0.08160089742893846</v>
      </c>
      <c r="L16" s="41">
        <v>4380</v>
      </c>
      <c r="M16" s="89">
        <v>0.08847591152408847</v>
      </c>
      <c r="N16" s="77">
        <v>0.029680365296803624</v>
      </c>
    </row>
    <row r="17" spans="1:14" ht="14.25" customHeight="1">
      <c r="A17" s="72">
        <v>7</v>
      </c>
      <c r="B17" s="84" t="s">
        <v>34</v>
      </c>
      <c r="C17" s="43">
        <v>665</v>
      </c>
      <c r="D17" s="87">
        <v>0.1000752445447705</v>
      </c>
      <c r="E17" s="43">
        <v>402</v>
      </c>
      <c r="F17" s="90">
        <v>0.07343807088052612</v>
      </c>
      <c r="G17" s="78">
        <v>0.6542288557213931</v>
      </c>
      <c r="H17" s="107">
        <v>341</v>
      </c>
      <c r="I17" s="71">
        <v>0.9501466275659824</v>
      </c>
      <c r="J17" s="43">
        <v>4185</v>
      </c>
      <c r="K17" s="87">
        <v>0.07572056668295066</v>
      </c>
      <c r="L17" s="43">
        <v>3621</v>
      </c>
      <c r="M17" s="90">
        <v>0.07314412685587314</v>
      </c>
      <c r="N17" s="78">
        <v>0.15575807787903884</v>
      </c>
    </row>
    <row r="18" spans="1:14" ht="14.25" customHeight="1">
      <c r="A18" s="72">
        <v>8</v>
      </c>
      <c r="B18" s="84" t="s">
        <v>30</v>
      </c>
      <c r="C18" s="43">
        <v>509</v>
      </c>
      <c r="D18" s="87">
        <v>0.07659894657637321</v>
      </c>
      <c r="E18" s="43">
        <v>407</v>
      </c>
      <c r="F18" s="90">
        <v>0.07435147972232371</v>
      </c>
      <c r="G18" s="78">
        <v>0.2506142506142506</v>
      </c>
      <c r="H18" s="107">
        <v>355</v>
      </c>
      <c r="I18" s="71">
        <v>0.43380281690140854</v>
      </c>
      <c r="J18" s="43">
        <v>3405</v>
      </c>
      <c r="K18" s="87">
        <v>0.061607772892579925</v>
      </c>
      <c r="L18" s="43">
        <v>3094</v>
      </c>
      <c r="M18" s="90">
        <v>0.062498737501262495</v>
      </c>
      <c r="N18" s="78">
        <v>0.10051712992889472</v>
      </c>
    </row>
    <row r="19" spans="1:14" ht="14.25" customHeight="1">
      <c r="A19" s="72">
        <v>9</v>
      </c>
      <c r="B19" s="84" t="s">
        <v>22</v>
      </c>
      <c r="C19" s="43">
        <v>376</v>
      </c>
      <c r="D19" s="87">
        <v>0.056583897667419114</v>
      </c>
      <c r="E19" s="43">
        <v>224</v>
      </c>
      <c r="F19" s="90">
        <v>0.04092071611253197</v>
      </c>
      <c r="G19" s="78">
        <v>0.6785714285714286</v>
      </c>
      <c r="H19" s="107">
        <v>312</v>
      </c>
      <c r="I19" s="71">
        <v>0.20512820512820507</v>
      </c>
      <c r="J19" s="43">
        <v>3004</v>
      </c>
      <c r="K19" s="87">
        <v>0.05435234941829959</v>
      </c>
      <c r="L19" s="43">
        <v>2408</v>
      </c>
      <c r="M19" s="90">
        <v>0.048641551358448644</v>
      </c>
      <c r="N19" s="78">
        <v>0.24750830564784043</v>
      </c>
    </row>
    <row r="20" spans="1:14" ht="14.25" customHeight="1">
      <c r="A20" s="75">
        <v>10</v>
      </c>
      <c r="B20" s="85" t="s">
        <v>31</v>
      </c>
      <c r="C20" s="45">
        <v>103</v>
      </c>
      <c r="D20" s="88">
        <v>0.015500376222723853</v>
      </c>
      <c r="E20" s="45">
        <v>186</v>
      </c>
      <c r="F20" s="91">
        <v>0.0339788089148703</v>
      </c>
      <c r="G20" s="79">
        <v>-0.446236559139785</v>
      </c>
      <c r="H20" s="108">
        <v>98</v>
      </c>
      <c r="I20" s="76">
        <v>0.05102040816326525</v>
      </c>
      <c r="J20" s="45">
        <v>1767</v>
      </c>
      <c r="K20" s="88">
        <v>0.03197090593280139</v>
      </c>
      <c r="L20" s="45">
        <v>1995</v>
      </c>
      <c r="M20" s="91">
        <v>0.0402989597010403</v>
      </c>
      <c r="N20" s="79">
        <v>-0.11428571428571432</v>
      </c>
    </row>
    <row r="21" spans="1:14" ht="14.25" customHeight="1">
      <c r="A21" s="73">
        <v>11</v>
      </c>
      <c r="B21" s="83" t="s">
        <v>21</v>
      </c>
      <c r="C21" s="41">
        <v>176</v>
      </c>
      <c r="D21" s="86">
        <v>0.026486079759217455</v>
      </c>
      <c r="E21" s="41">
        <v>155</v>
      </c>
      <c r="F21" s="89">
        <v>0.028315674095725246</v>
      </c>
      <c r="G21" s="77">
        <v>0.13548387096774195</v>
      </c>
      <c r="H21" s="106">
        <v>124</v>
      </c>
      <c r="I21" s="74">
        <v>0.4193548387096775</v>
      </c>
      <c r="J21" s="41">
        <v>1471</v>
      </c>
      <c r="K21" s="86">
        <v>0.02661528162260942</v>
      </c>
      <c r="L21" s="41">
        <v>1157</v>
      </c>
      <c r="M21" s="89">
        <v>0.02337137662862337</v>
      </c>
      <c r="N21" s="77">
        <v>0.2713915298184961</v>
      </c>
    </row>
    <row r="22" spans="1:14" ht="14.25" customHeight="1">
      <c r="A22" s="72">
        <v>12</v>
      </c>
      <c r="B22" s="84" t="s">
        <v>19</v>
      </c>
      <c r="C22" s="43">
        <v>89</v>
      </c>
      <c r="D22" s="87">
        <v>0.013393528969149736</v>
      </c>
      <c r="E22" s="43">
        <v>111</v>
      </c>
      <c r="F22" s="90">
        <v>0.020277676287906467</v>
      </c>
      <c r="G22" s="78">
        <v>-0.19819819819819817</v>
      </c>
      <c r="H22" s="107">
        <v>17</v>
      </c>
      <c r="I22" s="71">
        <v>4.235294117647059</v>
      </c>
      <c r="J22" s="43">
        <v>818</v>
      </c>
      <c r="K22" s="87">
        <v>0.014800340154516999</v>
      </c>
      <c r="L22" s="43">
        <v>869</v>
      </c>
      <c r="M22" s="90">
        <v>0.017553782446217553</v>
      </c>
      <c r="N22" s="78">
        <v>-0.05868814729574223</v>
      </c>
    </row>
    <row r="23" spans="1:14" ht="14.25" customHeight="1">
      <c r="A23" s="72">
        <v>13</v>
      </c>
      <c r="B23" s="84" t="s">
        <v>27</v>
      </c>
      <c r="C23" s="43">
        <v>47</v>
      </c>
      <c r="D23" s="87">
        <v>0.007072987208427389</v>
      </c>
      <c r="E23" s="43">
        <v>49</v>
      </c>
      <c r="F23" s="90">
        <v>0.008951406649616368</v>
      </c>
      <c r="G23" s="78">
        <v>-0.04081632653061229</v>
      </c>
      <c r="H23" s="107">
        <v>25</v>
      </c>
      <c r="I23" s="71">
        <v>0.8799999999999999</v>
      </c>
      <c r="J23" s="43">
        <v>431</v>
      </c>
      <c r="K23" s="87">
        <v>0.007798223235448443</v>
      </c>
      <c r="L23" s="43">
        <v>471</v>
      </c>
      <c r="M23" s="90">
        <v>0.009514190485809515</v>
      </c>
      <c r="N23" s="78">
        <v>-0.0849256900212314</v>
      </c>
    </row>
    <row r="24" spans="1:14" ht="14.25" customHeight="1">
      <c r="A24" s="72">
        <v>14</v>
      </c>
      <c r="B24" s="84" t="s">
        <v>88</v>
      </c>
      <c r="C24" s="43">
        <v>80</v>
      </c>
      <c r="D24" s="87">
        <v>0.012039127163280662</v>
      </c>
      <c r="E24" s="43">
        <v>39</v>
      </c>
      <c r="F24" s="90">
        <v>0.007124588966021191</v>
      </c>
      <c r="G24" s="78">
        <v>1.051282051282051</v>
      </c>
      <c r="H24" s="107">
        <v>48</v>
      </c>
      <c r="I24" s="71">
        <v>0.6666666666666667</v>
      </c>
      <c r="J24" s="43">
        <v>428</v>
      </c>
      <c r="K24" s="87">
        <v>0.007743943259331632</v>
      </c>
      <c r="L24" s="43">
        <v>196</v>
      </c>
      <c r="M24" s="90">
        <v>0.003959196040803959</v>
      </c>
      <c r="N24" s="78">
        <v>1.183673469387755</v>
      </c>
    </row>
    <row r="25" spans="1:14" ht="15">
      <c r="A25" s="75">
        <v>15</v>
      </c>
      <c r="B25" s="85" t="s">
        <v>90</v>
      </c>
      <c r="C25" s="45">
        <v>72</v>
      </c>
      <c r="D25" s="88">
        <v>0.010835214446952596</v>
      </c>
      <c r="E25" s="45">
        <v>14</v>
      </c>
      <c r="F25" s="91">
        <v>0.0025575447570332483</v>
      </c>
      <c r="G25" s="79">
        <v>4.142857142857143</v>
      </c>
      <c r="H25" s="108">
        <v>33</v>
      </c>
      <c r="I25" s="76">
        <v>1.1818181818181817</v>
      </c>
      <c r="J25" s="45">
        <v>320</v>
      </c>
      <c r="K25" s="88">
        <v>0.005789864119126454</v>
      </c>
      <c r="L25" s="45">
        <v>84</v>
      </c>
      <c r="M25" s="91">
        <v>0.0016967983032016968</v>
      </c>
      <c r="N25" s="79">
        <v>2.8095238095238093</v>
      </c>
    </row>
    <row r="26" spans="1:14" ht="15">
      <c r="A26" s="128" t="s">
        <v>60</v>
      </c>
      <c r="B26" s="129"/>
      <c r="C26" s="49">
        <f>SUM(C11:C25)</f>
        <v>6582</v>
      </c>
      <c r="D26" s="4">
        <f>C26/C28</f>
        <v>0.9905191873589165</v>
      </c>
      <c r="E26" s="49">
        <f>SUM(E11:E25)</f>
        <v>5416</v>
      </c>
      <c r="F26" s="4">
        <f>E26/E28</f>
        <v>0.9894044574351479</v>
      </c>
      <c r="G26" s="7">
        <f>C26/E26-1</f>
        <v>0.2152880354505169</v>
      </c>
      <c r="H26" s="49">
        <f>SUM(H11:H25)</f>
        <v>5278</v>
      </c>
      <c r="I26" s="4">
        <f>C26/H26-1</f>
        <v>0.24706328154604007</v>
      </c>
      <c r="J26" s="49">
        <f>SUM(J11:J25)</f>
        <v>54490</v>
      </c>
      <c r="K26" s="4">
        <f>J26/J28</f>
        <v>0.9859052995350015</v>
      </c>
      <c r="L26" s="49">
        <f>SUM(L11:L25)</f>
        <v>48615</v>
      </c>
      <c r="M26" s="4">
        <f>L26/L28</f>
        <v>0.982022017977982</v>
      </c>
      <c r="N26" s="7">
        <f>J26/L26-1</f>
        <v>0.12084747505913818</v>
      </c>
    </row>
    <row r="27" spans="1:14" ht="15">
      <c r="A27" s="128" t="s">
        <v>12</v>
      </c>
      <c r="B27" s="129"/>
      <c r="C27" s="3">
        <f>C28-SUM(C11:C25)</f>
        <v>63</v>
      </c>
      <c r="D27" s="4">
        <f>C27/C28</f>
        <v>0.009480812641083521</v>
      </c>
      <c r="E27" s="3">
        <f>E28-SUM(E11:E25)</f>
        <v>58</v>
      </c>
      <c r="F27" s="6">
        <f>E27/E28</f>
        <v>0.010595542564852027</v>
      </c>
      <c r="G27" s="7">
        <f>C27/E27-1</f>
        <v>0.0862068965517242</v>
      </c>
      <c r="H27" s="3">
        <f>H28-SUM(H11:H25)</f>
        <v>34</v>
      </c>
      <c r="I27" s="8">
        <f>C27/H27-1</f>
        <v>0.8529411764705883</v>
      </c>
      <c r="J27" s="3">
        <f>J28-SUM(J11:J25)</f>
        <v>779</v>
      </c>
      <c r="K27" s="4">
        <f>J27/J28</f>
        <v>0.014094700464998462</v>
      </c>
      <c r="L27" s="3">
        <f>L28-SUM(L11:L25)</f>
        <v>890</v>
      </c>
      <c r="M27" s="4">
        <f>L27/L28</f>
        <v>0.017977982022017978</v>
      </c>
      <c r="N27" s="7">
        <f>J27/L27-1</f>
        <v>-0.12471910112359552</v>
      </c>
    </row>
    <row r="28" spans="1:14" ht="15">
      <c r="A28" s="124" t="s">
        <v>13</v>
      </c>
      <c r="B28" s="125"/>
      <c r="C28" s="109">
        <v>6645</v>
      </c>
      <c r="D28" s="99">
        <v>1</v>
      </c>
      <c r="E28" s="109">
        <v>5474</v>
      </c>
      <c r="F28" s="100">
        <v>1.0000000000000004</v>
      </c>
      <c r="G28" s="101">
        <v>0.2139203507489953</v>
      </c>
      <c r="H28" s="110">
        <v>5312</v>
      </c>
      <c r="I28" s="102">
        <v>0.25094126506024095</v>
      </c>
      <c r="J28" s="109">
        <v>55269</v>
      </c>
      <c r="K28" s="99">
        <v>1</v>
      </c>
      <c r="L28" s="109">
        <v>49505</v>
      </c>
      <c r="M28" s="100">
        <v>1.0000000000000002</v>
      </c>
      <c r="N28" s="101">
        <v>0.1164326835673164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36" t="s">
        <v>134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N32" s="136" t="s">
        <v>100</v>
      </c>
      <c r="O32" s="136"/>
      <c r="P32" s="136"/>
      <c r="Q32" s="136"/>
      <c r="R32" s="136"/>
      <c r="S32" s="136"/>
      <c r="T32" s="136"/>
      <c r="U32" s="136"/>
    </row>
    <row r="33" spans="1:21" ht="15">
      <c r="A33" s="137" t="s">
        <v>135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N33" s="137" t="s">
        <v>101</v>
      </c>
      <c r="O33" s="137"/>
      <c r="P33" s="137"/>
      <c r="Q33" s="137"/>
      <c r="R33" s="137"/>
      <c r="S33" s="137"/>
      <c r="T33" s="137"/>
      <c r="U33" s="137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7" t="s">
        <v>4</v>
      </c>
      <c r="N34" s="15"/>
      <c r="O34" s="15"/>
      <c r="P34" s="15"/>
      <c r="Q34" s="15"/>
      <c r="R34" s="15"/>
      <c r="S34" s="15"/>
      <c r="T34" s="16"/>
      <c r="U34" s="97" t="s">
        <v>4</v>
      </c>
    </row>
    <row r="35" spans="1:21" ht="15">
      <c r="A35" s="140" t="s">
        <v>0</v>
      </c>
      <c r="B35" s="140" t="s">
        <v>52</v>
      </c>
      <c r="C35" s="142" t="s">
        <v>128</v>
      </c>
      <c r="D35" s="143"/>
      <c r="E35" s="143"/>
      <c r="F35" s="143"/>
      <c r="G35" s="143"/>
      <c r="H35" s="144"/>
      <c r="I35" s="142" t="s">
        <v>117</v>
      </c>
      <c r="J35" s="143"/>
      <c r="K35" s="144"/>
      <c r="N35" s="140" t="s">
        <v>0</v>
      </c>
      <c r="O35" s="140" t="s">
        <v>52</v>
      </c>
      <c r="P35" s="142" t="s">
        <v>129</v>
      </c>
      <c r="Q35" s="143"/>
      <c r="R35" s="143"/>
      <c r="S35" s="143"/>
      <c r="T35" s="143"/>
      <c r="U35" s="144"/>
    </row>
    <row r="36" spans="1:21" ht="15">
      <c r="A36" s="141"/>
      <c r="B36" s="141"/>
      <c r="C36" s="149" t="s">
        <v>130</v>
      </c>
      <c r="D36" s="150"/>
      <c r="E36" s="150"/>
      <c r="F36" s="150"/>
      <c r="G36" s="150"/>
      <c r="H36" s="151"/>
      <c r="I36" s="149" t="s">
        <v>118</v>
      </c>
      <c r="J36" s="150"/>
      <c r="K36" s="151"/>
      <c r="N36" s="141"/>
      <c r="O36" s="141"/>
      <c r="P36" s="149" t="s">
        <v>131</v>
      </c>
      <c r="Q36" s="150"/>
      <c r="R36" s="150"/>
      <c r="S36" s="150"/>
      <c r="T36" s="150"/>
      <c r="U36" s="151"/>
    </row>
    <row r="37" spans="1:21" ht="15" customHeight="1">
      <c r="A37" s="141"/>
      <c r="B37" s="141"/>
      <c r="C37" s="145">
        <v>2018</v>
      </c>
      <c r="D37" s="146"/>
      <c r="E37" s="155">
        <v>2017</v>
      </c>
      <c r="F37" s="146"/>
      <c r="G37" s="130" t="s">
        <v>5</v>
      </c>
      <c r="H37" s="126" t="s">
        <v>61</v>
      </c>
      <c r="I37" s="160">
        <v>2018</v>
      </c>
      <c r="J37" s="127" t="s">
        <v>132</v>
      </c>
      <c r="K37" s="126" t="s">
        <v>136</v>
      </c>
      <c r="N37" s="141"/>
      <c r="O37" s="141"/>
      <c r="P37" s="145">
        <v>2018</v>
      </c>
      <c r="Q37" s="146"/>
      <c r="R37" s="145">
        <v>2017</v>
      </c>
      <c r="S37" s="146"/>
      <c r="T37" s="130" t="s">
        <v>5</v>
      </c>
      <c r="U37" s="138" t="s">
        <v>68</v>
      </c>
    </row>
    <row r="38" spans="1:21" ht="15">
      <c r="A38" s="134" t="s">
        <v>6</v>
      </c>
      <c r="B38" s="134" t="s">
        <v>52</v>
      </c>
      <c r="C38" s="147"/>
      <c r="D38" s="148"/>
      <c r="E38" s="156"/>
      <c r="F38" s="148"/>
      <c r="G38" s="131"/>
      <c r="H38" s="127"/>
      <c r="I38" s="160"/>
      <c r="J38" s="127"/>
      <c r="K38" s="127"/>
      <c r="N38" s="134" t="s">
        <v>6</v>
      </c>
      <c r="O38" s="134" t="s">
        <v>52</v>
      </c>
      <c r="P38" s="147"/>
      <c r="Q38" s="148"/>
      <c r="R38" s="147"/>
      <c r="S38" s="148"/>
      <c r="T38" s="131"/>
      <c r="U38" s="139"/>
    </row>
    <row r="39" spans="1:21" ht="15" customHeight="1">
      <c r="A39" s="134"/>
      <c r="B39" s="134"/>
      <c r="C39" s="118" t="s">
        <v>8</v>
      </c>
      <c r="D39" s="17" t="s">
        <v>2</v>
      </c>
      <c r="E39" s="118" t="s">
        <v>8</v>
      </c>
      <c r="F39" s="17" t="s">
        <v>2</v>
      </c>
      <c r="G39" s="132" t="s">
        <v>9</v>
      </c>
      <c r="H39" s="132" t="s">
        <v>62</v>
      </c>
      <c r="I39" s="18" t="s">
        <v>8</v>
      </c>
      <c r="J39" s="161" t="s">
        <v>133</v>
      </c>
      <c r="K39" s="161" t="s">
        <v>137</v>
      </c>
      <c r="N39" s="134"/>
      <c r="O39" s="134"/>
      <c r="P39" s="118" t="s">
        <v>8</v>
      </c>
      <c r="Q39" s="17" t="s">
        <v>2</v>
      </c>
      <c r="R39" s="118" t="s">
        <v>8</v>
      </c>
      <c r="S39" s="17" t="s">
        <v>2</v>
      </c>
      <c r="T39" s="132" t="s">
        <v>9</v>
      </c>
      <c r="U39" s="122" t="s">
        <v>69</v>
      </c>
    </row>
    <row r="40" spans="1:21" ht="14.25" customHeight="1">
      <c r="A40" s="135"/>
      <c r="B40" s="135"/>
      <c r="C40" s="116" t="s">
        <v>10</v>
      </c>
      <c r="D40" s="98" t="s">
        <v>11</v>
      </c>
      <c r="E40" s="116" t="s">
        <v>10</v>
      </c>
      <c r="F40" s="98" t="s">
        <v>11</v>
      </c>
      <c r="G40" s="163"/>
      <c r="H40" s="163"/>
      <c r="I40" s="116" t="s">
        <v>10</v>
      </c>
      <c r="J40" s="162"/>
      <c r="K40" s="162"/>
      <c r="N40" s="135"/>
      <c r="O40" s="135"/>
      <c r="P40" s="116" t="s">
        <v>10</v>
      </c>
      <c r="Q40" s="98" t="s">
        <v>11</v>
      </c>
      <c r="R40" s="116" t="s">
        <v>10</v>
      </c>
      <c r="S40" s="98" t="s">
        <v>11</v>
      </c>
      <c r="T40" s="133"/>
      <c r="U40" s="123"/>
    </row>
    <row r="41" spans="1:21" ht="15">
      <c r="A41" s="73">
        <v>1</v>
      </c>
      <c r="B41" s="80" t="s">
        <v>102</v>
      </c>
      <c r="C41" s="41">
        <v>850</v>
      </c>
      <c r="D41" s="74">
        <v>0.12791572610985705</v>
      </c>
      <c r="E41" s="41">
        <v>695</v>
      </c>
      <c r="F41" s="74">
        <v>0.1269638290098648</v>
      </c>
      <c r="G41" s="32">
        <v>0.2230215827338129</v>
      </c>
      <c r="H41" s="42">
        <v>0</v>
      </c>
      <c r="I41" s="41">
        <v>806</v>
      </c>
      <c r="J41" s="33">
        <v>0.05459057071960305</v>
      </c>
      <c r="K41" s="20">
        <v>0</v>
      </c>
      <c r="N41" s="73">
        <v>1</v>
      </c>
      <c r="O41" s="80" t="s">
        <v>102</v>
      </c>
      <c r="P41" s="41">
        <v>7355</v>
      </c>
      <c r="Q41" s="74">
        <v>0.1330764081130471</v>
      </c>
      <c r="R41" s="41">
        <v>5679</v>
      </c>
      <c r="S41" s="74">
        <v>0.11471568528431472</v>
      </c>
      <c r="T41" s="77">
        <v>0.29512238070082764</v>
      </c>
      <c r="U41" s="20">
        <v>1</v>
      </c>
    </row>
    <row r="42" spans="1:21" ht="15">
      <c r="A42" s="104">
        <v>2</v>
      </c>
      <c r="B42" s="81" t="s">
        <v>103</v>
      </c>
      <c r="C42" s="43">
        <v>500</v>
      </c>
      <c r="D42" s="71">
        <v>0.07524454477050414</v>
      </c>
      <c r="E42" s="43">
        <v>606</v>
      </c>
      <c r="F42" s="71">
        <v>0.11070515162586773</v>
      </c>
      <c r="G42" s="34">
        <v>-0.17491749174917492</v>
      </c>
      <c r="H42" s="44">
        <v>0</v>
      </c>
      <c r="I42" s="43">
        <v>479</v>
      </c>
      <c r="J42" s="35">
        <v>0.04384133611691032</v>
      </c>
      <c r="K42" s="22">
        <v>0</v>
      </c>
      <c r="N42" s="104">
        <v>2</v>
      </c>
      <c r="O42" s="81" t="s">
        <v>103</v>
      </c>
      <c r="P42" s="43">
        <v>5032</v>
      </c>
      <c r="Q42" s="71">
        <v>0.09104561327326349</v>
      </c>
      <c r="R42" s="43">
        <v>6052</v>
      </c>
      <c r="S42" s="71">
        <v>0.12225027774972225</v>
      </c>
      <c r="T42" s="78">
        <v>-0.1685393258426966</v>
      </c>
      <c r="U42" s="22">
        <v>-1</v>
      </c>
    </row>
    <row r="43" spans="1:21" ht="15">
      <c r="A43" s="104">
        <v>3</v>
      </c>
      <c r="B43" s="81" t="s">
        <v>105</v>
      </c>
      <c r="C43" s="43">
        <v>483</v>
      </c>
      <c r="D43" s="71">
        <v>0.072686230248307</v>
      </c>
      <c r="E43" s="43">
        <v>302</v>
      </c>
      <c r="F43" s="71">
        <v>0.05516989404457435</v>
      </c>
      <c r="G43" s="34">
        <v>0.5993377483443709</v>
      </c>
      <c r="H43" s="44">
        <v>2</v>
      </c>
      <c r="I43" s="43">
        <v>251</v>
      </c>
      <c r="J43" s="35">
        <v>0.9243027888446216</v>
      </c>
      <c r="K43" s="22">
        <v>4</v>
      </c>
      <c r="N43" s="104">
        <v>3</v>
      </c>
      <c r="O43" s="81" t="s">
        <v>104</v>
      </c>
      <c r="P43" s="43">
        <v>4506</v>
      </c>
      <c r="Q43" s="71">
        <v>0.08152852412744939</v>
      </c>
      <c r="R43" s="43">
        <v>4380</v>
      </c>
      <c r="S43" s="71">
        <v>0.08847591152408847</v>
      </c>
      <c r="T43" s="78">
        <v>0.02876712328767117</v>
      </c>
      <c r="U43" s="22">
        <v>0</v>
      </c>
    </row>
    <row r="44" spans="1:21" ht="15">
      <c r="A44" s="104">
        <v>4</v>
      </c>
      <c r="B44" s="81" t="s">
        <v>104</v>
      </c>
      <c r="C44" s="43">
        <v>391</v>
      </c>
      <c r="D44" s="71">
        <v>0.05884123401053424</v>
      </c>
      <c r="E44" s="43">
        <v>450</v>
      </c>
      <c r="F44" s="71">
        <v>0.08220679576178297</v>
      </c>
      <c r="G44" s="34">
        <v>-0.13111111111111107</v>
      </c>
      <c r="H44" s="44">
        <v>-1</v>
      </c>
      <c r="I44" s="43">
        <v>433</v>
      </c>
      <c r="J44" s="35">
        <v>-0.0969976905311778</v>
      </c>
      <c r="K44" s="22">
        <v>-1</v>
      </c>
      <c r="N44" s="104">
        <v>4</v>
      </c>
      <c r="O44" s="81" t="s">
        <v>105</v>
      </c>
      <c r="P44" s="43">
        <v>3089</v>
      </c>
      <c r="Q44" s="71">
        <v>0.05589028207494255</v>
      </c>
      <c r="R44" s="43">
        <v>2649</v>
      </c>
      <c r="S44" s="71">
        <v>0.05350974649025351</v>
      </c>
      <c r="T44" s="78">
        <v>0.16610041525103814</v>
      </c>
      <c r="U44" s="22">
        <v>1</v>
      </c>
    </row>
    <row r="45" spans="1:21" ht="15">
      <c r="A45" s="104">
        <v>5</v>
      </c>
      <c r="B45" s="82" t="s">
        <v>108</v>
      </c>
      <c r="C45" s="45">
        <v>357</v>
      </c>
      <c r="D45" s="76">
        <v>0.053724604966139955</v>
      </c>
      <c r="E45" s="45">
        <v>247</v>
      </c>
      <c r="F45" s="76">
        <v>0.04512239678480088</v>
      </c>
      <c r="G45" s="36">
        <v>0.44534412955465585</v>
      </c>
      <c r="H45" s="46">
        <v>2</v>
      </c>
      <c r="I45" s="45">
        <v>326</v>
      </c>
      <c r="J45" s="37">
        <v>0.0950920245398772</v>
      </c>
      <c r="K45" s="24">
        <v>-1</v>
      </c>
      <c r="N45" s="104">
        <v>5</v>
      </c>
      <c r="O45" s="82" t="s">
        <v>106</v>
      </c>
      <c r="P45" s="45">
        <v>2891</v>
      </c>
      <c r="Q45" s="76">
        <v>0.05230780365123306</v>
      </c>
      <c r="R45" s="45">
        <v>2880</v>
      </c>
      <c r="S45" s="76">
        <v>0.05817594182405818</v>
      </c>
      <c r="T45" s="79">
        <v>0.0038194444444443754</v>
      </c>
      <c r="U45" s="24">
        <v>-1</v>
      </c>
    </row>
    <row r="46" spans="1:21" ht="15">
      <c r="A46" s="38">
        <v>6</v>
      </c>
      <c r="B46" s="80" t="s">
        <v>109</v>
      </c>
      <c r="C46" s="41">
        <v>340</v>
      </c>
      <c r="D46" s="74">
        <v>0.051166290443942816</v>
      </c>
      <c r="E46" s="41">
        <v>159</v>
      </c>
      <c r="F46" s="74">
        <v>0.029046401169163318</v>
      </c>
      <c r="G46" s="32">
        <v>1.1383647798742138</v>
      </c>
      <c r="H46" s="42">
        <v>5</v>
      </c>
      <c r="I46" s="41">
        <v>326</v>
      </c>
      <c r="J46" s="33">
        <v>0.042944785276073594</v>
      </c>
      <c r="K46" s="20">
        <v>-2</v>
      </c>
      <c r="N46" s="38">
        <v>6</v>
      </c>
      <c r="O46" s="80" t="s">
        <v>108</v>
      </c>
      <c r="P46" s="41">
        <v>2417</v>
      </c>
      <c r="Q46" s="74">
        <v>0.043731567424777</v>
      </c>
      <c r="R46" s="41">
        <v>1865</v>
      </c>
      <c r="S46" s="74">
        <v>0.03767296232703767</v>
      </c>
      <c r="T46" s="77">
        <v>0.2959785522788203</v>
      </c>
      <c r="U46" s="20">
        <v>1</v>
      </c>
    </row>
    <row r="47" spans="1:21" ht="15">
      <c r="A47" s="104">
        <v>7</v>
      </c>
      <c r="B47" s="81" t="s">
        <v>106</v>
      </c>
      <c r="C47" s="43">
        <v>314</v>
      </c>
      <c r="D47" s="71">
        <v>0.0472535741158766</v>
      </c>
      <c r="E47" s="43">
        <v>311</v>
      </c>
      <c r="F47" s="71">
        <v>0.05681402995981001</v>
      </c>
      <c r="G47" s="34">
        <v>0.009646302250803762</v>
      </c>
      <c r="H47" s="44">
        <v>-3</v>
      </c>
      <c r="I47" s="43">
        <v>242</v>
      </c>
      <c r="J47" s="35">
        <v>0.2975206611570247</v>
      </c>
      <c r="K47" s="22">
        <v>1</v>
      </c>
      <c r="N47" s="104">
        <v>7</v>
      </c>
      <c r="O47" s="81" t="s">
        <v>109</v>
      </c>
      <c r="P47" s="43">
        <v>2325</v>
      </c>
      <c r="Q47" s="71">
        <v>0.04206698149052814</v>
      </c>
      <c r="R47" s="43">
        <v>1307</v>
      </c>
      <c r="S47" s="71">
        <v>0.0264013735986264</v>
      </c>
      <c r="T47" s="78">
        <v>0.7788829380260138</v>
      </c>
      <c r="U47" s="22">
        <v>5</v>
      </c>
    </row>
    <row r="48" spans="1:21" ht="15">
      <c r="A48" s="104">
        <v>8</v>
      </c>
      <c r="B48" s="81" t="s">
        <v>112</v>
      </c>
      <c r="C48" s="43">
        <v>259</v>
      </c>
      <c r="D48" s="71">
        <v>0.03897667419112114</v>
      </c>
      <c r="E48" s="43">
        <v>269</v>
      </c>
      <c r="F48" s="71">
        <v>0.04914139568871027</v>
      </c>
      <c r="G48" s="34">
        <v>-0.03717472118959109</v>
      </c>
      <c r="H48" s="44">
        <v>-2</v>
      </c>
      <c r="I48" s="43">
        <v>257</v>
      </c>
      <c r="J48" s="35">
        <v>0.0077821011673151474</v>
      </c>
      <c r="K48" s="22">
        <v>-2</v>
      </c>
      <c r="N48" s="104">
        <v>8</v>
      </c>
      <c r="O48" s="81" t="s">
        <v>112</v>
      </c>
      <c r="P48" s="43">
        <v>1942</v>
      </c>
      <c r="Q48" s="71">
        <v>0.035137237872948666</v>
      </c>
      <c r="R48" s="43">
        <v>1631</v>
      </c>
      <c r="S48" s="71">
        <v>0.032946167053832943</v>
      </c>
      <c r="T48" s="78">
        <v>0.190680564071122</v>
      </c>
      <c r="U48" s="22">
        <v>2</v>
      </c>
    </row>
    <row r="49" spans="1:21" ht="15">
      <c r="A49" s="104">
        <v>9</v>
      </c>
      <c r="B49" s="81" t="s">
        <v>138</v>
      </c>
      <c r="C49" s="43">
        <v>212</v>
      </c>
      <c r="D49" s="71">
        <v>0.03190368698269375</v>
      </c>
      <c r="E49" s="43">
        <v>88</v>
      </c>
      <c r="F49" s="71">
        <v>0.01607599561563756</v>
      </c>
      <c r="G49" s="34">
        <v>1.4090909090909092</v>
      </c>
      <c r="H49" s="44">
        <v>8</v>
      </c>
      <c r="I49" s="43">
        <v>144</v>
      </c>
      <c r="J49" s="35">
        <v>0.4722222222222223</v>
      </c>
      <c r="K49" s="22">
        <v>4</v>
      </c>
      <c r="N49" s="104">
        <v>9</v>
      </c>
      <c r="O49" s="81" t="s">
        <v>110</v>
      </c>
      <c r="P49" s="43">
        <v>1839</v>
      </c>
      <c r="Q49" s="71">
        <v>0.03327362535960484</v>
      </c>
      <c r="R49" s="43">
        <v>1667</v>
      </c>
      <c r="S49" s="71">
        <v>0.033673366326633675</v>
      </c>
      <c r="T49" s="78">
        <v>0.10317936412717454</v>
      </c>
      <c r="U49" s="22">
        <v>0</v>
      </c>
    </row>
    <row r="50" spans="1:21" ht="15">
      <c r="A50" s="103">
        <v>10</v>
      </c>
      <c r="B50" s="82" t="s">
        <v>116</v>
      </c>
      <c r="C50" s="45">
        <v>207</v>
      </c>
      <c r="D50" s="76">
        <v>0.031151241534988713</v>
      </c>
      <c r="E50" s="45">
        <v>126</v>
      </c>
      <c r="F50" s="76">
        <v>0.023017902813299233</v>
      </c>
      <c r="G50" s="36">
        <v>0.6428571428571428</v>
      </c>
      <c r="H50" s="46">
        <v>3</v>
      </c>
      <c r="I50" s="45">
        <v>187</v>
      </c>
      <c r="J50" s="37">
        <v>0.106951871657754</v>
      </c>
      <c r="K50" s="24">
        <v>0</v>
      </c>
      <c r="N50" s="103">
        <v>10</v>
      </c>
      <c r="O50" s="82" t="s">
        <v>107</v>
      </c>
      <c r="P50" s="45">
        <v>1764</v>
      </c>
      <c r="Q50" s="76">
        <v>0.031916625956684576</v>
      </c>
      <c r="R50" s="45">
        <v>1969</v>
      </c>
      <c r="S50" s="76">
        <v>0.039773760226239775</v>
      </c>
      <c r="T50" s="79">
        <v>-0.10411376333164046</v>
      </c>
      <c r="U50" s="24">
        <v>-4</v>
      </c>
    </row>
    <row r="51" spans="1:21" ht="15">
      <c r="A51" s="128" t="s">
        <v>113</v>
      </c>
      <c r="B51" s="129"/>
      <c r="C51" s="49">
        <f>SUM(C41:C50)</f>
        <v>3913</v>
      </c>
      <c r="D51" s="6">
        <f>C51/C53</f>
        <v>0.5888638073739654</v>
      </c>
      <c r="E51" s="49">
        <f>SUM(E41:E50)</f>
        <v>3253</v>
      </c>
      <c r="F51" s="6">
        <f>E51/E53</f>
        <v>0.5942637924735111</v>
      </c>
      <c r="G51" s="25">
        <f>C51/E51-1</f>
        <v>0.2028896403320013</v>
      </c>
      <c r="H51" s="48"/>
      <c r="I51" s="49">
        <f>SUM(I41:I50)</f>
        <v>3451</v>
      </c>
      <c r="J51" s="26">
        <f>D51/I51-1</f>
        <v>-0.9998293642980661</v>
      </c>
      <c r="K51" s="27"/>
      <c r="N51" s="128" t="s">
        <v>113</v>
      </c>
      <c r="O51" s="129"/>
      <c r="P51" s="49">
        <f>SUM(P41:P50)</f>
        <v>33160</v>
      </c>
      <c r="Q51" s="6">
        <f>P51/P53</f>
        <v>0.5999746693444789</v>
      </c>
      <c r="R51" s="49">
        <f>SUM(R41:R50)</f>
        <v>30079</v>
      </c>
      <c r="S51" s="6">
        <f>R51/R53</f>
        <v>0.6075951924048076</v>
      </c>
      <c r="T51" s="25">
        <f>P51/R51-1</f>
        <v>0.10243026696366231</v>
      </c>
      <c r="U51" s="50"/>
    </row>
    <row r="52" spans="1:21" ht="15">
      <c r="A52" s="128" t="s">
        <v>12</v>
      </c>
      <c r="B52" s="129"/>
      <c r="C52" s="49">
        <f>C53-C51</f>
        <v>2732</v>
      </c>
      <c r="D52" s="6">
        <f>C52/C53</f>
        <v>0.4111361926260346</v>
      </c>
      <c r="E52" s="49">
        <f>E53-E51</f>
        <v>2221</v>
      </c>
      <c r="F52" s="6">
        <f>E52/E53</f>
        <v>0.40573620752648887</v>
      </c>
      <c r="G52" s="25">
        <f>C52/E52-1</f>
        <v>0.2300765420981541</v>
      </c>
      <c r="H52" s="3"/>
      <c r="I52" s="49">
        <f>I53-SUM(I41:I50)</f>
        <v>1861</v>
      </c>
      <c r="J52" s="26">
        <f>D52/I52-1</f>
        <v>-0.9997790778115927</v>
      </c>
      <c r="K52" s="27"/>
      <c r="N52" s="128" t="s">
        <v>12</v>
      </c>
      <c r="O52" s="129"/>
      <c r="P52" s="49">
        <f>P53-P51</f>
        <v>22109</v>
      </c>
      <c r="Q52" s="6">
        <f>P52/P53</f>
        <v>0.4000253306555212</v>
      </c>
      <c r="R52" s="49">
        <f>R53-R51</f>
        <v>19426</v>
      </c>
      <c r="S52" s="6">
        <f>R52/R53</f>
        <v>0.3924048075951924</v>
      </c>
      <c r="T52" s="25">
        <f>P52/R52-1</f>
        <v>0.1381138680119427</v>
      </c>
      <c r="U52" s="51"/>
    </row>
    <row r="53" spans="1:21" ht="15">
      <c r="A53" s="124" t="s">
        <v>38</v>
      </c>
      <c r="B53" s="125"/>
      <c r="C53" s="47">
        <v>6645</v>
      </c>
      <c r="D53" s="28">
        <v>1</v>
      </c>
      <c r="E53" s="47">
        <v>5474</v>
      </c>
      <c r="F53" s="28">
        <v>1</v>
      </c>
      <c r="G53" s="29">
        <v>0.2139203507489953</v>
      </c>
      <c r="H53" s="29"/>
      <c r="I53" s="47">
        <v>5312</v>
      </c>
      <c r="J53" s="105">
        <v>0.25094126506024095</v>
      </c>
      <c r="K53" s="30"/>
      <c r="N53" s="124" t="s">
        <v>38</v>
      </c>
      <c r="O53" s="125"/>
      <c r="P53" s="47">
        <v>55269</v>
      </c>
      <c r="Q53" s="28">
        <v>1</v>
      </c>
      <c r="R53" s="47">
        <v>49505</v>
      </c>
      <c r="S53" s="28">
        <v>1</v>
      </c>
      <c r="T53" s="52">
        <v>0.1164326835673164</v>
      </c>
      <c r="U53" s="30"/>
    </row>
  </sheetData>
  <sheetProtection/>
  <mergeCells count="67"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I7:I8"/>
    <mergeCell ref="H7:H8"/>
    <mergeCell ref="B8:B10"/>
    <mergeCell ref="G9:G10"/>
    <mergeCell ref="I9:I10"/>
    <mergeCell ref="C7:D8"/>
    <mergeCell ref="E7:F8"/>
  </mergeCells>
  <conditionalFormatting sqref="G27 I27 N27">
    <cfRule type="cellIs" priority="432" dxfId="203" operator="lessThan">
      <formula>0</formula>
    </cfRule>
  </conditionalFormatting>
  <conditionalFormatting sqref="G26 N26">
    <cfRule type="cellIs" priority="232" dxfId="203" operator="lessThan">
      <formula>0</formula>
    </cfRule>
  </conditionalFormatting>
  <conditionalFormatting sqref="T51">
    <cfRule type="cellIs" priority="137" dxfId="203" operator="lessThan">
      <formula>0</formula>
    </cfRule>
  </conditionalFormatting>
  <conditionalFormatting sqref="J52">
    <cfRule type="cellIs" priority="149" dxfId="203" operator="lessThan">
      <formula>0</formula>
    </cfRule>
  </conditionalFormatting>
  <conditionalFormatting sqref="G52 I52">
    <cfRule type="cellIs" priority="150" dxfId="203" operator="lessThan">
      <formula>0</formula>
    </cfRule>
  </conditionalFormatting>
  <conditionalFormatting sqref="J51">
    <cfRule type="cellIs" priority="147" dxfId="203" operator="lessThan">
      <formula>0</formula>
    </cfRule>
  </conditionalFormatting>
  <conditionalFormatting sqref="G51">
    <cfRule type="cellIs" priority="148" dxfId="203" operator="lessThan">
      <formula>0</formula>
    </cfRule>
  </conditionalFormatting>
  <conditionalFormatting sqref="K52">
    <cfRule type="cellIs" priority="145" dxfId="203" operator="lessThan">
      <formula>0</formula>
    </cfRule>
  </conditionalFormatting>
  <conditionalFormatting sqref="J52">
    <cfRule type="cellIs" priority="146" dxfId="203" operator="lessThan">
      <formula>0</formula>
    </cfRule>
  </conditionalFormatting>
  <conditionalFormatting sqref="K51">
    <cfRule type="cellIs" priority="143" dxfId="203" operator="lessThan">
      <formula>0</formula>
    </cfRule>
  </conditionalFormatting>
  <conditionalFormatting sqref="J51">
    <cfRule type="cellIs" priority="144" dxfId="203" operator="lessThan">
      <formula>0</formula>
    </cfRule>
  </conditionalFormatting>
  <conditionalFormatting sqref="U51">
    <cfRule type="cellIs" priority="140" dxfId="203" operator="lessThan">
      <formula>0</formula>
    </cfRule>
    <cfRule type="cellIs" priority="141" dxfId="204" operator="equal">
      <formula>0</formula>
    </cfRule>
    <cfRule type="cellIs" priority="142" dxfId="205" operator="greaterThan">
      <formula>0</formula>
    </cfRule>
  </conditionalFormatting>
  <conditionalFormatting sqref="U52">
    <cfRule type="cellIs" priority="139" dxfId="203" operator="lessThan">
      <formula>0</formula>
    </cfRule>
  </conditionalFormatting>
  <conditionalFormatting sqref="T52">
    <cfRule type="cellIs" priority="138" dxfId="203" operator="lessThan">
      <formula>0</formula>
    </cfRule>
  </conditionalFormatting>
  <conditionalFormatting sqref="G11:G15 I11:I15 N11:N15">
    <cfRule type="cellIs" priority="22" dxfId="203" operator="lessThan">
      <formula>0</formula>
    </cfRule>
  </conditionalFormatting>
  <conditionalFormatting sqref="G16:G25 I16:I25 N16:N25">
    <cfRule type="cellIs" priority="21" dxfId="203" operator="lessThan">
      <formula>0</formula>
    </cfRule>
  </conditionalFormatting>
  <conditionalFormatting sqref="C11:D25 F11:I25 K11:K25 M11:N25">
    <cfRule type="cellIs" priority="20" dxfId="206" operator="equal">
      <formula>0</formula>
    </cfRule>
  </conditionalFormatting>
  <conditionalFormatting sqref="E11:E25">
    <cfRule type="cellIs" priority="19" dxfId="206" operator="equal">
      <formula>0</formula>
    </cfRule>
  </conditionalFormatting>
  <conditionalFormatting sqref="J11:J25">
    <cfRule type="cellIs" priority="18" dxfId="206" operator="equal">
      <formula>0</formula>
    </cfRule>
  </conditionalFormatting>
  <conditionalFormatting sqref="L11:L25">
    <cfRule type="cellIs" priority="17" dxfId="206" operator="equal">
      <formula>0</formula>
    </cfRule>
  </conditionalFormatting>
  <conditionalFormatting sqref="N28 I28 G28">
    <cfRule type="cellIs" priority="16" dxfId="203" operator="lessThan">
      <formula>0</formula>
    </cfRule>
  </conditionalFormatting>
  <conditionalFormatting sqref="J41:J50 G41:G50">
    <cfRule type="cellIs" priority="15" dxfId="203" operator="lessThan">
      <formula>0</formula>
    </cfRule>
  </conditionalFormatting>
  <conditionalFormatting sqref="K41:K50">
    <cfRule type="cellIs" priority="12" dxfId="203" operator="lessThan">
      <formula>0</formula>
    </cfRule>
    <cfRule type="cellIs" priority="13" dxfId="204" operator="equal">
      <formula>0</formula>
    </cfRule>
    <cfRule type="cellIs" priority="14" dxfId="205" operator="greaterThan">
      <formula>0</formula>
    </cfRule>
  </conditionalFormatting>
  <conditionalFormatting sqref="H41:H50">
    <cfRule type="cellIs" priority="9" dxfId="203" operator="lessThan">
      <formula>0</formula>
    </cfRule>
    <cfRule type="cellIs" priority="10" dxfId="204" operator="equal">
      <formula>0</formula>
    </cfRule>
    <cfRule type="cellIs" priority="11" dxfId="205" operator="greaterThan">
      <formula>0</formula>
    </cfRule>
  </conditionalFormatting>
  <conditionalFormatting sqref="G53:H53 J53">
    <cfRule type="cellIs" priority="8" dxfId="203" operator="lessThan">
      <formula>0</formula>
    </cfRule>
  </conditionalFormatting>
  <conditionalFormatting sqref="K53">
    <cfRule type="cellIs" priority="7" dxfId="203" operator="lessThan">
      <formula>0</formula>
    </cfRule>
  </conditionalFormatting>
  <conditionalFormatting sqref="T41:T50">
    <cfRule type="cellIs" priority="6" dxfId="203" operator="lessThan">
      <formula>0</formula>
    </cfRule>
  </conditionalFormatting>
  <conditionalFormatting sqref="U41:U50">
    <cfRule type="cellIs" priority="3" dxfId="203" operator="lessThan">
      <formula>0</formula>
    </cfRule>
    <cfRule type="cellIs" priority="4" dxfId="204" operator="equal">
      <formula>0</formula>
    </cfRule>
    <cfRule type="cellIs" priority="5" dxfId="205" operator="greaterThan">
      <formula>0</formula>
    </cfRule>
  </conditionalFormatting>
  <conditionalFormatting sqref="T53">
    <cfRule type="cellIs" priority="2" dxfId="203" operator="lessThan">
      <formula>0</formula>
    </cfRule>
  </conditionalFormatting>
  <conditionalFormatting sqref="U53">
    <cfRule type="cellIs" priority="1" dxfId="20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3" width="8.8515625" style="0" customWidth="1"/>
    <col min="14" max="14" width="13.00390625" style="0" bestFit="1" customWidth="1"/>
    <col min="16" max="16" width="17.00390625" style="0" bestFit="1" customWidth="1"/>
  </cols>
  <sheetData>
    <row r="1" spans="1:14" ht="15">
      <c r="A1" t="s">
        <v>3</v>
      </c>
      <c r="C1" s="112"/>
      <c r="N1" s="113">
        <v>43410</v>
      </c>
    </row>
    <row r="2" spans="1:14" ht="14.25" customHeight="1">
      <c r="A2" s="136" t="s">
        <v>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4.25" customHeight="1">
      <c r="A3" s="137" t="s">
        <v>17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0" t="s">
        <v>0</v>
      </c>
      <c r="B5" s="158" t="s">
        <v>1</v>
      </c>
      <c r="C5" s="142" t="s">
        <v>128</v>
      </c>
      <c r="D5" s="143"/>
      <c r="E5" s="143"/>
      <c r="F5" s="143"/>
      <c r="G5" s="144"/>
      <c r="H5" s="143" t="s">
        <v>117</v>
      </c>
      <c r="I5" s="143"/>
      <c r="J5" s="142" t="s">
        <v>129</v>
      </c>
      <c r="K5" s="143"/>
      <c r="L5" s="143"/>
      <c r="M5" s="143"/>
      <c r="N5" s="144"/>
    </row>
    <row r="6" spans="1:14" ht="14.25" customHeight="1">
      <c r="A6" s="141"/>
      <c r="B6" s="159"/>
      <c r="C6" s="149" t="s">
        <v>130</v>
      </c>
      <c r="D6" s="150"/>
      <c r="E6" s="150"/>
      <c r="F6" s="150"/>
      <c r="G6" s="151"/>
      <c r="H6" s="150" t="s">
        <v>118</v>
      </c>
      <c r="I6" s="150"/>
      <c r="J6" s="149" t="s">
        <v>131</v>
      </c>
      <c r="K6" s="150"/>
      <c r="L6" s="150"/>
      <c r="M6" s="150"/>
      <c r="N6" s="151"/>
    </row>
    <row r="7" spans="1:14" ht="14.25" customHeight="1">
      <c r="A7" s="141"/>
      <c r="B7" s="141"/>
      <c r="C7" s="145">
        <v>2018</v>
      </c>
      <c r="D7" s="146"/>
      <c r="E7" s="155">
        <v>2017</v>
      </c>
      <c r="F7" s="155"/>
      <c r="G7" s="130" t="s">
        <v>5</v>
      </c>
      <c r="H7" s="152">
        <v>2018</v>
      </c>
      <c r="I7" s="145" t="s">
        <v>132</v>
      </c>
      <c r="J7" s="145">
        <v>2018</v>
      </c>
      <c r="K7" s="146"/>
      <c r="L7" s="155">
        <v>2017</v>
      </c>
      <c r="M7" s="146"/>
      <c r="N7" s="157" t="s">
        <v>5</v>
      </c>
    </row>
    <row r="8" spans="1:14" ht="14.25" customHeight="1">
      <c r="A8" s="134" t="s">
        <v>6</v>
      </c>
      <c r="B8" s="134" t="s">
        <v>7</v>
      </c>
      <c r="C8" s="147"/>
      <c r="D8" s="148"/>
      <c r="E8" s="156"/>
      <c r="F8" s="156"/>
      <c r="G8" s="131"/>
      <c r="H8" s="153"/>
      <c r="I8" s="154"/>
      <c r="J8" s="147"/>
      <c r="K8" s="148"/>
      <c r="L8" s="156"/>
      <c r="M8" s="148"/>
      <c r="N8" s="157"/>
    </row>
    <row r="9" spans="1:14" ht="14.25" customHeight="1">
      <c r="A9" s="134"/>
      <c r="B9" s="134"/>
      <c r="C9" s="118" t="s">
        <v>8</v>
      </c>
      <c r="D9" s="117" t="s">
        <v>2</v>
      </c>
      <c r="E9" s="114" t="s">
        <v>8</v>
      </c>
      <c r="F9" s="94" t="s">
        <v>2</v>
      </c>
      <c r="G9" s="132" t="s">
        <v>9</v>
      </c>
      <c r="H9" s="95" t="s">
        <v>8</v>
      </c>
      <c r="I9" s="166" t="s">
        <v>133</v>
      </c>
      <c r="J9" s="118" t="s">
        <v>8</v>
      </c>
      <c r="K9" s="93" t="s">
        <v>2</v>
      </c>
      <c r="L9" s="114" t="s">
        <v>8</v>
      </c>
      <c r="M9" s="93" t="s">
        <v>2</v>
      </c>
      <c r="N9" s="164" t="s">
        <v>9</v>
      </c>
    </row>
    <row r="10" spans="1:14" ht="14.25" customHeight="1">
      <c r="A10" s="135"/>
      <c r="B10" s="135"/>
      <c r="C10" s="116" t="s">
        <v>10</v>
      </c>
      <c r="D10" s="115" t="s">
        <v>11</v>
      </c>
      <c r="E10" s="92" t="s">
        <v>10</v>
      </c>
      <c r="F10" s="98" t="s">
        <v>11</v>
      </c>
      <c r="G10" s="133"/>
      <c r="H10" s="96" t="s">
        <v>10</v>
      </c>
      <c r="I10" s="167"/>
      <c r="J10" s="116" t="s">
        <v>10</v>
      </c>
      <c r="K10" s="115" t="s">
        <v>11</v>
      </c>
      <c r="L10" s="92" t="s">
        <v>10</v>
      </c>
      <c r="M10" s="115" t="s">
        <v>11</v>
      </c>
      <c r="N10" s="165"/>
    </row>
    <row r="11" spans="1:14" ht="14.25" customHeight="1">
      <c r="A11" s="73">
        <v>1</v>
      </c>
      <c r="B11" s="83" t="s">
        <v>19</v>
      </c>
      <c r="C11" s="41">
        <v>5924</v>
      </c>
      <c r="D11" s="86">
        <v>0.12725280862672653</v>
      </c>
      <c r="E11" s="41">
        <v>5949</v>
      </c>
      <c r="F11" s="89">
        <v>0.1293795263260912</v>
      </c>
      <c r="G11" s="77">
        <v>-0.004202386955790893</v>
      </c>
      <c r="H11" s="106">
        <v>4248</v>
      </c>
      <c r="I11" s="74">
        <v>0.3945386064030132</v>
      </c>
      <c r="J11" s="41">
        <v>57980</v>
      </c>
      <c r="K11" s="86">
        <v>0.11630426061140978</v>
      </c>
      <c r="L11" s="41">
        <v>51988</v>
      </c>
      <c r="M11" s="89">
        <v>0.11670292026677262</v>
      </c>
      <c r="N11" s="77">
        <v>0.1152573670847119</v>
      </c>
    </row>
    <row r="12" spans="1:14" ht="14.25" customHeight="1">
      <c r="A12" s="72">
        <v>2</v>
      </c>
      <c r="B12" s="84" t="s">
        <v>20</v>
      </c>
      <c r="C12" s="43">
        <v>4974</v>
      </c>
      <c r="D12" s="87">
        <v>0.10684596051811913</v>
      </c>
      <c r="E12" s="43">
        <v>4517</v>
      </c>
      <c r="F12" s="90">
        <v>0.09823622800722037</v>
      </c>
      <c r="G12" s="78">
        <v>0.10117334514058007</v>
      </c>
      <c r="H12" s="107">
        <v>2364</v>
      </c>
      <c r="I12" s="71">
        <v>1.1040609137055837</v>
      </c>
      <c r="J12" s="43">
        <v>51558</v>
      </c>
      <c r="K12" s="87">
        <v>0.10342212950332985</v>
      </c>
      <c r="L12" s="43">
        <v>43605</v>
      </c>
      <c r="M12" s="90">
        <v>0.09788472028607795</v>
      </c>
      <c r="N12" s="78">
        <v>0.18238734090127284</v>
      </c>
    </row>
    <row r="13" spans="1:14" ht="14.25" customHeight="1">
      <c r="A13" s="72">
        <v>3</v>
      </c>
      <c r="B13" s="84" t="s">
        <v>21</v>
      </c>
      <c r="C13" s="43">
        <v>3607</v>
      </c>
      <c r="D13" s="87">
        <v>0.07748158013447039</v>
      </c>
      <c r="E13" s="43">
        <v>3765</v>
      </c>
      <c r="F13" s="90">
        <v>0.08188164676714295</v>
      </c>
      <c r="G13" s="78">
        <v>-0.041965471447543146</v>
      </c>
      <c r="H13" s="107">
        <v>3156</v>
      </c>
      <c r="I13" s="71">
        <v>0.14290240811153354</v>
      </c>
      <c r="J13" s="43">
        <v>48431</v>
      </c>
      <c r="K13" s="87">
        <v>0.09714956270560861</v>
      </c>
      <c r="L13" s="43">
        <v>42670</v>
      </c>
      <c r="M13" s="90">
        <v>0.09578582764836477</v>
      </c>
      <c r="N13" s="78">
        <v>0.1350128896179985</v>
      </c>
    </row>
    <row r="14" spans="1:14" ht="14.25" customHeight="1">
      <c r="A14" s="72">
        <v>4</v>
      </c>
      <c r="B14" s="84" t="s">
        <v>22</v>
      </c>
      <c r="C14" s="43">
        <v>2899</v>
      </c>
      <c r="D14" s="87">
        <v>0.062273108070371404</v>
      </c>
      <c r="E14" s="43">
        <v>3180</v>
      </c>
      <c r="F14" s="90">
        <v>0.06915900045671038</v>
      </c>
      <c r="G14" s="78">
        <v>-0.08836477987421387</v>
      </c>
      <c r="H14" s="107">
        <v>1902</v>
      </c>
      <c r="I14" s="71">
        <v>0.5241850683491063</v>
      </c>
      <c r="J14" s="43">
        <v>32578</v>
      </c>
      <c r="K14" s="87">
        <v>0.06534943432560379</v>
      </c>
      <c r="L14" s="43">
        <v>31869</v>
      </c>
      <c r="M14" s="90">
        <v>0.07153968927409741</v>
      </c>
      <c r="N14" s="78">
        <v>0.022247324986664152</v>
      </c>
    </row>
    <row r="15" spans="1:14" ht="14.25" customHeight="1">
      <c r="A15" s="75">
        <v>5</v>
      </c>
      <c r="B15" s="85" t="s">
        <v>23</v>
      </c>
      <c r="C15" s="45">
        <v>3310</v>
      </c>
      <c r="D15" s="88">
        <v>0.07110175498893734</v>
      </c>
      <c r="E15" s="45">
        <v>3002</v>
      </c>
      <c r="F15" s="91">
        <v>0.0652878362802027</v>
      </c>
      <c r="G15" s="79">
        <v>0.10259826782145232</v>
      </c>
      <c r="H15" s="108">
        <v>2646</v>
      </c>
      <c r="I15" s="76">
        <v>0.2509448223733939</v>
      </c>
      <c r="J15" s="45">
        <v>32568</v>
      </c>
      <c r="K15" s="88">
        <v>0.06532937494985155</v>
      </c>
      <c r="L15" s="45">
        <v>29097</v>
      </c>
      <c r="M15" s="91">
        <v>0.0653170899246419</v>
      </c>
      <c r="N15" s="79">
        <v>0.11929064852046611</v>
      </c>
    </row>
    <row r="16" spans="1:14" ht="14.25" customHeight="1">
      <c r="A16" s="73">
        <v>6</v>
      </c>
      <c r="B16" s="83" t="s">
        <v>26</v>
      </c>
      <c r="C16" s="41">
        <v>2412</v>
      </c>
      <c r="D16" s="86">
        <v>0.05181191330311688</v>
      </c>
      <c r="E16" s="41">
        <v>3141</v>
      </c>
      <c r="F16" s="89">
        <v>0.06831082403601488</v>
      </c>
      <c r="G16" s="77">
        <v>-0.2320916905444126</v>
      </c>
      <c r="H16" s="106">
        <v>2458</v>
      </c>
      <c r="I16" s="74">
        <v>-0.018714401952807158</v>
      </c>
      <c r="J16" s="41">
        <v>30905</v>
      </c>
      <c r="K16" s="86">
        <v>0.06199350076225628</v>
      </c>
      <c r="L16" s="41">
        <v>29157</v>
      </c>
      <c r="M16" s="89">
        <v>0.06545177822224917</v>
      </c>
      <c r="N16" s="77">
        <v>0.05995129814452782</v>
      </c>
    </row>
    <row r="17" spans="1:14" ht="14.25" customHeight="1">
      <c r="A17" s="72">
        <v>7</v>
      </c>
      <c r="B17" s="84" t="s">
        <v>31</v>
      </c>
      <c r="C17" s="43">
        <v>2185</v>
      </c>
      <c r="D17" s="87">
        <v>0.046935750649797006</v>
      </c>
      <c r="E17" s="43">
        <v>1816</v>
      </c>
      <c r="F17" s="90">
        <v>0.03949457384571888</v>
      </c>
      <c r="G17" s="78">
        <v>0.20319383259911894</v>
      </c>
      <c r="H17" s="107">
        <v>1918</v>
      </c>
      <c r="I17" s="71">
        <v>0.1392075078206465</v>
      </c>
      <c r="J17" s="43">
        <v>22291</v>
      </c>
      <c r="K17" s="87">
        <v>0.044714354489288295</v>
      </c>
      <c r="L17" s="43">
        <v>19665</v>
      </c>
      <c r="M17" s="90">
        <v>0.04414408954078025</v>
      </c>
      <c r="N17" s="78">
        <v>0.13353674040172892</v>
      </c>
    </row>
    <row r="18" spans="1:14" ht="14.25" customHeight="1">
      <c r="A18" s="72">
        <v>8</v>
      </c>
      <c r="B18" s="84" t="s">
        <v>24</v>
      </c>
      <c r="C18" s="43">
        <v>2256</v>
      </c>
      <c r="D18" s="87">
        <v>0.048460894034756084</v>
      </c>
      <c r="E18" s="43">
        <v>1890</v>
      </c>
      <c r="F18" s="90">
        <v>0.041103934233705224</v>
      </c>
      <c r="G18" s="78">
        <v>0.19365079365079363</v>
      </c>
      <c r="H18" s="107">
        <v>1674</v>
      </c>
      <c r="I18" s="71">
        <v>0.3476702508960574</v>
      </c>
      <c r="J18" s="43">
        <v>21027</v>
      </c>
      <c r="K18" s="87">
        <v>0.04217884939420685</v>
      </c>
      <c r="L18" s="43">
        <v>19042</v>
      </c>
      <c r="M18" s="90">
        <v>0.04274557605062484</v>
      </c>
      <c r="N18" s="78">
        <v>0.10424325175926907</v>
      </c>
    </row>
    <row r="19" spans="1:14" ht="14.25" customHeight="1">
      <c r="A19" s="72">
        <v>9</v>
      </c>
      <c r="B19" s="84" t="s">
        <v>34</v>
      </c>
      <c r="C19" s="43">
        <v>2897</v>
      </c>
      <c r="D19" s="87">
        <v>0.0622301462848796</v>
      </c>
      <c r="E19" s="43">
        <v>1816</v>
      </c>
      <c r="F19" s="90">
        <v>0.03949457384571888</v>
      </c>
      <c r="G19" s="78">
        <v>0.5952643171806167</v>
      </c>
      <c r="H19" s="107">
        <v>1404</v>
      </c>
      <c r="I19" s="71">
        <v>1.0633903133903133</v>
      </c>
      <c r="J19" s="43">
        <v>20336</v>
      </c>
      <c r="K19" s="87">
        <v>0.040792746529727995</v>
      </c>
      <c r="L19" s="43">
        <v>16891</v>
      </c>
      <c r="M19" s="90">
        <v>0.037917000581404486</v>
      </c>
      <c r="N19" s="78">
        <v>0.2039547688117933</v>
      </c>
    </row>
    <row r="20" spans="1:14" ht="14.25" customHeight="1">
      <c r="A20" s="75">
        <v>10</v>
      </c>
      <c r="B20" s="85" t="s">
        <v>28</v>
      </c>
      <c r="C20" s="45">
        <v>1659</v>
      </c>
      <c r="D20" s="88">
        <v>0.03563680106545228</v>
      </c>
      <c r="E20" s="45">
        <v>2085</v>
      </c>
      <c r="F20" s="91">
        <v>0.04534481633718275</v>
      </c>
      <c r="G20" s="79">
        <v>-0.20431654676258992</v>
      </c>
      <c r="H20" s="108">
        <v>1095</v>
      </c>
      <c r="I20" s="76">
        <v>0.515068493150685</v>
      </c>
      <c r="J20" s="45">
        <v>19968</v>
      </c>
      <c r="K20" s="88">
        <v>0.04005456150204605</v>
      </c>
      <c r="L20" s="45">
        <v>21576</v>
      </c>
      <c r="M20" s="91">
        <v>0.04843391181957156</v>
      </c>
      <c r="N20" s="79">
        <v>-0.07452725250278092</v>
      </c>
    </row>
    <row r="21" spans="1:14" ht="14.25" customHeight="1">
      <c r="A21" s="73">
        <v>11</v>
      </c>
      <c r="B21" s="83" t="s">
        <v>25</v>
      </c>
      <c r="C21" s="41">
        <v>1919</v>
      </c>
      <c r="D21" s="86">
        <v>0.041221833179386935</v>
      </c>
      <c r="E21" s="41">
        <v>1794</v>
      </c>
      <c r="F21" s="89">
        <v>0.039016115351993216</v>
      </c>
      <c r="G21" s="77">
        <v>0.06967670011148264</v>
      </c>
      <c r="H21" s="106">
        <v>1295</v>
      </c>
      <c r="I21" s="74">
        <v>0.4818532818532819</v>
      </c>
      <c r="J21" s="41">
        <v>18798</v>
      </c>
      <c r="K21" s="86">
        <v>0.037707614539035546</v>
      </c>
      <c r="L21" s="41">
        <v>16130</v>
      </c>
      <c r="M21" s="89">
        <v>0.03620870400675237</v>
      </c>
      <c r="N21" s="77">
        <v>0.16540607563546184</v>
      </c>
    </row>
    <row r="22" spans="1:14" ht="14.25" customHeight="1">
      <c r="A22" s="72">
        <v>12</v>
      </c>
      <c r="B22" s="84" t="s">
        <v>29</v>
      </c>
      <c r="C22" s="43">
        <v>1727</v>
      </c>
      <c r="D22" s="87">
        <v>0.03709750177217365</v>
      </c>
      <c r="E22" s="43">
        <v>1835</v>
      </c>
      <c r="F22" s="90">
        <v>0.039907787999391056</v>
      </c>
      <c r="G22" s="78">
        <v>-0.05885558583106265</v>
      </c>
      <c r="H22" s="107">
        <v>1162</v>
      </c>
      <c r="I22" s="71">
        <v>0.48623063683304646</v>
      </c>
      <c r="J22" s="43">
        <v>18149</v>
      </c>
      <c r="K22" s="87">
        <v>0.03640576105271604</v>
      </c>
      <c r="L22" s="43">
        <v>15882</v>
      </c>
      <c r="M22" s="90">
        <v>0.03565199237664236</v>
      </c>
      <c r="N22" s="78">
        <v>0.1427402090416825</v>
      </c>
    </row>
    <row r="23" spans="1:14" ht="14.25" customHeight="1">
      <c r="A23" s="72">
        <v>13</v>
      </c>
      <c r="B23" s="84" t="s">
        <v>27</v>
      </c>
      <c r="C23" s="43">
        <v>757</v>
      </c>
      <c r="D23" s="87">
        <v>0.016261035808648207</v>
      </c>
      <c r="E23" s="43">
        <v>1165</v>
      </c>
      <c r="F23" s="90">
        <v>0.025336552054109306</v>
      </c>
      <c r="G23" s="78">
        <v>-0.3502145922746781</v>
      </c>
      <c r="H23" s="107">
        <v>354</v>
      </c>
      <c r="I23" s="71">
        <v>1.138418079096045</v>
      </c>
      <c r="J23" s="43">
        <v>13818</v>
      </c>
      <c r="K23" s="87">
        <v>0.0277180454144267</v>
      </c>
      <c r="L23" s="43">
        <v>13253</v>
      </c>
      <c r="M23" s="90">
        <v>0.029750400136484143</v>
      </c>
      <c r="N23" s="78">
        <v>0.042631856938051715</v>
      </c>
    </row>
    <row r="24" spans="1:14" ht="14.25" customHeight="1">
      <c r="A24" s="72">
        <v>14</v>
      </c>
      <c r="B24" s="84" t="s">
        <v>30</v>
      </c>
      <c r="C24" s="43">
        <v>1106</v>
      </c>
      <c r="D24" s="87">
        <v>0.023757867376968188</v>
      </c>
      <c r="E24" s="43">
        <v>1252</v>
      </c>
      <c r="F24" s="90">
        <v>0.027228637915660818</v>
      </c>
      <c r="G24" s="78">
        <v>-0.11661341853035145</v>
      </c>
      <c r="H24" s="107">
        <v>719</v>
      </c>
      <c r="I24" s="71">
        <v>0.5382475660639778</v>
      </c>
      <c r="J24" s="43">
        <v>12706</v>
      </c>
      <c r="K24" s="87">
        <v>0.025487442830779108</v>
      </c>
      <c r="L24" s="43">
        <v>11318</v>
      </c>
      <c r="M24" s="90">
        <v>0.02540670253864993</v>
      </c>
      <c r="N24" s="78">
        <v>0.12263650821699956</v>
      </c>
    </row>
    <row r="25" spans="1:14" ht="14.25" customHeight="1">
      <c r="A25" s="75">
        <v>15</v>
      </c>
      <c r="B25" s="85" t="s">
        <v>18</v>
      </c>
      <c r="C25" s="45">
        <v>1691</v>
      </c>
      <c r="D25" s="88">
        <v>0.03632418963332116</v>
      </c>
      <c r="E25" s="45">
        <v>1238</v>
      </c>
      <c r="F25" s="91">
        <v>0.02692416432874448</v>
      </c>
      <c r="G25" s="79">
        <v>0.3659127625201939</v>
      </c>
      <c r="H25" s="108">
        <v>1063</v>
      </c>
      <c r="I25" s="76">
        <v>0.5907808090310442</v>
      </c>
      <c r="J25" s="45">
        <v>12475</v>
      </c>
      <c r="K25" s="88">
        <v>0.025024071250902672</v>
      </c>
      <c r="L25" s="45">
        <v>12070</v>
      </c>
      <c r="M25" s="91">
        <v>0.02709479586866095</v>
      </c>
      <c r="N25" s="79">
        <v>0.03355426677713336</v>
      </c>
    </row>
    <row r="26" spans="1:14" ht="14.25" customHeight="1">
      <c r="A26" s="73">
        <v>16</v>
      </c>
      <c r="B26" s="83" t="s">
        <v>35</v>
      </c>
      <c r="C26" s="41">
        <v>859</v>
      </c>
      <c r="D26" s="86">
        <v>0.018452086868730264</v>
      </c>
      <c r="E26" s="41">
        <v>1340</v>
      </c>
      <c r="F26" s="89">
        <v>0.029142471890563494</v>
      </c>
      <c r="G26" s="77">
        <v>-0.358955223880597</v>
      </c>
      <c r="H26" s="106">
        <v>645</v>
      </c>
      <c r="I26" s="74">
        <v>0.3317829457364341</v>
      </c>
      <c r="J26" s="41">
        <v>12409</v>
      </c>
      <c r="K26" s="86">
        <v>0.024891679370937978</v>
      </c>
      <c r="L26" s="41">
        <v>10625</v>
      </c>
      <c r="M26" s="89">
        <v>0.023851052701286048</v>
      </c>
      <c r="N26" s="77">
        <v>0.16790588235294113</v>
      </c>
    </row>
    <row r="27" spans="1:14" ht="14.25" customHeight="1">
      <c r="A27" s="72">
        <v>17</v>
      </c>
      <c r="B27" s="84" t="s">
        <v>56</v>
      </c>
      <c r="C27" s="43">
        <v>478</v>
      </c>
      <c r="D27" s="87">
        <v>0.010267866732541405</v>
      </c>
      <c r="E27" s="43">
        <v>1087</v>
      </c>
      <c r="F27" s="90">
        <v>0.023640199212718295</v>
      </c>
      <c r="G27" s="78">
        <v>-0.5602575896964122</v>
      </c>
      <c r="H27" s="107">
        <v>308</v>
      </c>
      <c r="I27" s="71">
        <v>0.551948051948052</v>
      </c>
      <c r="J27" s="43">
        <v>11396</v>
      </c>
      <c r="K27" s="87">
        <v>0.022859664607237422</v>
      </c>
      <c r="L27" s="43">
        <v>8672</v>
      </c>
      <c r="M27" s="90">
        <v>0.019466948614169657</v>
      </c>
      <c r="N27" s="78">
        <v>0.3141143911439115</v>
      </c>
    </row>
    <row r="28" spans="1:14" ht="14.25" customHeight="1">
      <c r="A28" s="72">
        <v>18</v>
      </c>
      <c r="B28" s="84" t="s">
        <v>50</v>
      </c>
      <c r="C28" s="43">
        <v>1168</v>
      </c>
      <c r="D28" s="87">
        <v>0.02508968272721414</v>
      </c>
      <c r="E28" s="43">
        <v>852</v>
      </c>
      <c r="F28" s="90">
        <v>0.018529392575194103</v>
      </c>
      <c r="G28" s="78">
        <v>0.37089201877934275</v>
      </c>
      <c r="H28" s="107">
        <v>923</v>
      </c>
      <c r="I28" s="71">
        <v>0.2654387865655472</v>
      </c>
      <c r="J28" s="43">
        <v>10234</v>
      </c>
      <c r="K28" s="87">
        <v>0.02052876514482869</v>
      </c>
      <c r="L28" s="43">
        <v>9324</v>
      </c>
      <c r="M28" s="90">
        <v>0.020930561448168575</v>
      </c>
      <c r="N28" s="78">
        <v>0.09759759759759756</v>
      </c>
    </row>
    <row r="29" spans="1:14" ht="14.25" customHeight="1">
      <c r="A29" s="72">
        <v>19</v>
      </c>
      <c r="B29" s="84" t="s">
        <v>36</v>
      </c>
      <c r="C29" s="43">
        <v>915</v>
      </c>
      <c r="D29" s="87">
        <v>0.019655016862500804</v>
      </c>
      <c r="E29" s="43">
        <v>630</v>
      </c>
      <c r="F29" s="90">
        <v>0.013701311411235075</v>
      </c>
      <c r="G29" s="78">
        <v>0.45238095238095233</v>
      </c>
      <c r="H29" s="107">
        <v>794</v>
      </c>
      <c r="I29" s="71">
        <v>0.15239294710327456</v>
      </c>
      <c r="J29" s="43">
        <v>9197</v>
      </c>
      <c r="K29" s="87">
        <v>0.018448607879322794</v>
      </c>
      <c r="L29" s="43">
        <v>7622</v>
      </c>
      <c r="M29" s="90">
        <v>0.017109903406042567</v>
      </c>
      <c r="N29" s="78">
        <v>0.206638677512464</v>
      </c>
    </row>
    <row r="30" spans="1:14" ht="14.25" customHeight="1">
      <c r="A30" s="75">
        <v>20</v>
      </c>
      <c r="B30" s="85" t="s">
        <v>33</v>
      </c>
      <c r="C30" s="45">
        <v>839</v>
      </c>
      <c r="D30" s="88">
        <v>0.018022469013812215</v>
      </c>
      <c r="E30" s="45">
        <v>767</v>
      </c>
      <c r="F30" s="91">
        <v>0.016680802940344925</v>
      </c>
      <c r="G30" s="79">
        <v>0.09387222946544971</v>
      </c>
      <c r="H30" s="108">
        <v>515</v>
      </c>
      <c r="I30" s="76">
        <v>0.6291262135922331</v>
      </c>
      <c r="J30" s="45">
        <v>7838</v>
      </c>
      <c r="K30" s="88">
        <v>0.0157225387145952</v>
      </c>
      <c r="L30" s="45">
        <v>7979</v>
      </c>
      <c r="M30" s="91">
        <v>0.01791129877680578</v>
      </c>
      <c r="N30" s="79">
        <v>-0.01767138739190377</v>
      </c>
    </row>
    <row r="31" spans="1:14" ht="14.25" customHeight="1">
      <c r="A31" s="128" t="s">
        <v>53</v>
      </c>
      <c r="B31" s="129"/>
      <c r="C31" s="49">
        <f>SUM(C11:C30)</f>
        <v>43582</v>
      </c>
      <c r="D31" s="4">
        <f>C31/C33</f>
        <v>0.9361802676519236</v>
      </c>
      <c r="E31" s="49">
        <f>SUM(E11:E30)</f>
        <v>43121</v>
      </c>
      <c r="F31" s="4">
        <f>E31/E33</f>
        <v>0.937800395815663</v>
      </c>
      <c r="G31" s="7">
        <f>C31/E31-1</f>
        <v>0.010690846687228861</v>
      </c>
      <c r="H31" s="49">
        <f>SUM(H11:H30)</f>
        <v>30643</v>
      </c>
      <c r="I31" s="4">
        <f>C31/H31-1</f>
        <v>0.42224977972130673</v>
      </c>
      <c r="J31" s="49">
        <f>SUM(J11:J30)</f>
        <v>464662</v>
      </c>
      <c r="K31" s="4">
        <f>J31/J33</f>
        <v>0.9320829655781112</v>
      </c>
      <c r="L31" s="49">
        <f>SUM(L11:L30)</f>
        <v>418435</v>
      </c>
      <c r="M31" s="4">
        <f>L31/L33</f>
        <v>0.9393049634882473</v>
      </c>
      <c r="N31" s="7">
        <f>J31/L31-1</f>
        <v>0.11047594011017248</v>
      </c>
    </row>
    <row r="32" spans="1:14" ht="14.25" customHeight="1">
      <c r="A32" s="128" t="s">
        <v>12</v>
      </c>
      <c r="B32" s="129"/>
      <c r="C32" s="3">
        <f>C33-SUM(C11:C30)</f>
        <v>2971</v>
      </c>
      <c r="D32" s="4">
        <f>C32/C33</f>
        <v>0.06381973234807639</v>
      </c>
      <c r="E32" s="5">
        <f>E33-SUM(E11:E30)</f>
        <v>2860</v>
      </c>
      <c r="F32" s="6">
        <f>E32/E33</f>
        <v>0.06219960418433701</v>
      </c>
      <c r="G32" s="7">
        <f>C32/E32-1</f>
        <v>0.038811188811188835</v>
      </c>
      <c r="H32" s="5">
        <f>H33-SUM(H11:H30)</f>
        <v>1981</v>
      </c>
      <c r="I32" s="8">
        <f>C32/H32-1</f>
        <v>0.4997476022211005</v>
      </c>
      <c r="J32" s="3">
        <f>J33-SUM(J11:J30)</f>
        <v>33858</v>
      </c>
      <c r="K32" s="4">
        <f>J32/J33</f>
        <v>0.06791703442188879</v>
      </c>
      <c r="L32" s="3">
        <f>L33-SUM(L11:L30)</f>
        <v>27038</v>
      </c>
      <c r="M32" s="4">
        <f>L32/L33</f>
        <v>0.060695036511752676</v>
      </c>
      <c r="N32" s="7">
        <f>J32/L32-1</f>
        <v>0.25223759153783565</v>
      </c>
    </row>
    <row r="33" spans="1:15" ht="14.25" customHeight="1">
      <c r="A33" s="124" t="s">
        <v>13</v>
      </c>
      <c r="B33" s="125"/>
      <c r="C33" s="109">
        <v>46553</v>
      </c>
      <c r="D33" s="99">
        <v>1</v>
      </c>
      <c r="E33" s="109">
        <v>45981</v>
      </c>
      <c r="F33" s="100">
        <v>1.0000000000000002</v>
      </c>
      <c r="G33" s="101">
        <v>0.012439920836867291</v>
      </c>
      <c r="H33" s="110">
        <v>32624</v>
      </c>
      <c r="I33" s="102">
        <v>0.42695561549779293</v>
      </c>
      <c r="J33" s="109">
        <v>498520</v>
      </c>
      <c r="K33" s="99">
        <v>1</v>
      </c>
      <c r="L33" s="109">
        <v>445473</v>
      </c>
      <c r="M33" s="100">
        <v>1.0000000000000004</v>
      </c>
      <c r="N33" s="101">
        <v>0.11908016871954086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A31:B31"/>
    <mergeCell ref="A32:B32"/>
    <mergeCell ref="A33:B33"/>
    <mergeCell ref="A8:A10"/>
    <mergeCell ref="B8:B10"/>
    <mergeCell ref="G9:G10"/>
  </mergeCells>
  <conditionalFormatting sqref="G32 I32 N32">
    <cfRule type="cellIs" priority="314" dxfId="203" operator="lessThan">
      <formula>0</formula>
    </cfRule>
  </conditionalFormatting>
  <conditionalFormatting sqref="G31 N31">
    <cfRule type="cellIs" priority="119" dxfId="203" operator="lessThan">
      <formula>0</formula>
    </cfRule>
  </conditionalFormatting>
  <conditionalFormatting sqref="G11:G15 I11:I15 N11:N15">
    <cfRule type="cellIs" priority="7" dxfId="203" operator="lessThan">
      <formula>0</formula>
    </cfRule>
  </conditionalFormatting>
  <conditionalFormatting sqref="G16:G30 I16:I30 N16:N30">
    <cfRule type="cellIs" priority="6" dxfId="203" operator="lessThan">
      <formula>0</formula>
    </cfRule>
  </conditionalFormatting>
  <conditionalFormatting sqref="C11:D30 F11:I30 K11:K30 M11:N30">
    <cfRule type="cellIs" priority="5" dxfId="206" operator="equal">
      <formula>0</formula>
    </cfRule>
  </conditionalFormatting>
  <conditionalFormatting sqref="E11:E30">
    <cfRule type="cellIs" priority="4" dxfId="206" operator="equal">
      <formula>0</formula>
    </cfRule>
  </conditionalFormatting>
  <conditionalFormatting sqref="J11:J30">
    <cfRule type="cellIs" priority="3" dxfId="206" operator="equal">
      <formula>0</formula>
    </cfRule>
  </conditionalFormatting>
  <conditionalFormatting sqref="L11:L30">
    <cfRule type="cellIs" priority="2" dxfId="206" operator="equal">
      <formula>0</formula>
    </cfRule>
  </conditionalFormatting>
  <conditionalFormatting sqref="N33 I33 G33">
    <cfRule type="cellIs" priority="1" dxfId="20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2018-11-06T13:11:29Z</dcterms:modified>
  <cp:category/>
  <cp:version/>
  <cp:contentType/>
  <cp:contentStatus/>
</cp:coreProperties>
</file>