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44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<sst xmlns="http://schemas.openxmlformats.org/spreadsheetml/2006/main" count="777" uniqueCount="156">
  <si>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</si>
  <si>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</si>
  <si>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</si>
  <si>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</si>
  <si>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</si>
  <si>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</si>
  <si>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</si>
  <si>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</si>
  <si>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</si>
  <si>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</si>
  <si>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</si>
  <si>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</si>
  <si>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</si>
  <si>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</si>
  <si>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</si>
  <si>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</si>
  <si>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</si>
  <si>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</si>
  <si>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</si>
  <si>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</si>
  <si>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</si>
  <si>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</si>
  <si>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</si>
  <si>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</si>
  <si>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</si>
  <si>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</si>
  <si>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</si>
  <si>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</si>
  <si>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</si>
  <si>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</si>
  <si>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</si>
  <si>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</si>
  <si>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</si>
  <si>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</si>
  <si>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</si>
  <si>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</si>
  <si>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</si>
  <si>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</si>
  <si>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</si>
  <si>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</si>
  <si>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</si>
  <si>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</si>
  <si>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</si>
  <si>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</si>
  <si>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</si>
  <si>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</si>
  <si>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</si>
  <si>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</si>
  <si>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</si>
  <si>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</si>
  <si>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</si>
  <si>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</si>
  <si>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</si>
  <si>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</si>
  <si>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</si>
  <si>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</si>
  <si>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</si>
  <si>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</si>
  <si>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</si>
  <si>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</si>
  <si>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</si>
  <si>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</si>
  <si>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</si>
  <si>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</si>
  <si>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</si>
  <si>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</si>
  <si>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</si>
  <si>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</si>
  <si>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</si>
  <si>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</si>
  <si>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</si>
  <si>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</si>
  <si>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</si>
  <si>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</si>
  <si>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</si>
  <si>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</si>
  <si>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</si>
  <si>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</si>
  <si>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</si>
  <si>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</si>
  <si>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</si>
  <si>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</si>
  <si>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</si>
  <si>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</si>
  <si>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</si>
  <si>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</si>
  <si>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</si>
  <si>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</si>
  <si>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</si>
  <si>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</si>
  <si>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</si>
  <si>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</si>
  <si>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</si>
  <si>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</si>
  <si>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</si>
  <si>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</si>
  <si>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</si>
  <si>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</si>
  <si>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</si>
  <si>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</si>
  <si>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</si>
  <si>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</si>
  <si>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</si>
  <si>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</si>
  <si>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</si>
  <si>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</si>
  <si>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</si>
  <si>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</si>
  <si>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</si>
  <si>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</si>
  <si>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</si>
  <si>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</si>
  <si>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</si>
  <si>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Kia Stonic</t>
  </si>
  <si>
    <t>Toyota RAV4</t>
  </si>
  <si>
    <t>Wrzesień</t>
  </si>
  <si>
    <t>September</t>
  </si>
  <si>
    <t>BMW Seria 3</t>
  </si>
  <si>
    <t>Mercedes-Benz Klasa GLC</t>
  </si>
  <si>
    <t>Skoda Karoq</t>
  </si>
  <si>
    <t>Mazda CX-3</t>
  </si>
  <si>
    <t>Mercedes-Benz Sprinter</t>
  </si>
  <si>
    <t>Fiat Fiorino</t>
  </si>
  <si>
    <t>2019
Paź</t>
  </si>
  <si>
    <t>2018
Paź</t>
  </si>
  <si>
    <t>2019
Sty - Paź</t>
  </si>
  <si>
    <t>2018
Sty - Paź</t>
  </si>
  <si>
    <t>Październik</t>
  </si>
  <si>
    <t>October</t>
  </si>
  <si>
    <t>Paź/Wrz
Zmiana %</t>
  </si>
  <si>
    <t>Paź/Wrz
Zmiana poz</t>
  </si>
  <si>
    <t>Oct/Sep Ch %</t>
  </si>
  <si>
    <t>Oct/Sep Ch position</t>
  </si>
  <si>
    <t>Rok narastająco Styczeń - Październik</t>
  </si>
  <si>
    <t>YTD January - October</t>
  </si>
  <si>
    <t>Skoda Scala</t>
  </si>
  <si>
    <t>Ford Fiesta</t>
  </si>
  <si>
    <t>Rejestracje nowych samochodów osobowych OGÓŁEM, ranking modeli - Pażdziernik 2019</t>
  </si>
  <si>
    <t>Rejestracje nowych samochodów osobowych na REGON, ranking marek - Pażdziernik 2019</t>
  </si>
  <si>
    <t>Registrations of New PC For Business Activity, Top Makes - October 2019</t>
  </si>
  <si>
    <t>Registrations of new PC, Top Models - October 2019</t>
  </si>
  <si>
    <t>Rejestracje nowych samochodów osobowych na REGON, ranking modeli - Pażdziernik 2019</t>
  </si>
  <si>
    <t>Registrations of New PC For Business Activity, Top Models - October 2019</t>
  </si>
  <si>
    <t>Mazda 6</t>
  </si>
  <si>
    <t>Rejestracje nowych samochodów osobowych na KLIENTÓW INDYWIDUALNYCH, ranking marek - Październik 2019</t>
  </si>
  <si>
    <t>Registrations of New PC For Indyvidual Customers, Top Makes - October 2019</t>
  </si>
  <si>
    <t>Rejestracje nowych samochodów osobowych na KLIENTÓW INDYWIDUALNYCH, ranking modeli - Pażdziernik 2019</t>
  </si>
  <si>
    <t>Registrations of New PC For Indyvidual Customers, Top Models - October 2019</t>
  </si>
  <si>
    <t>Registrations of new LCV up to 3.5T, Top Models - October 2019</t>
  </si>
  <si>
    <t>Citroen Jumper</t>
  </si>
  <si>
    <t>Rok narastająco Styczeń -Październik</t>
  </si>
  <si>
    <t>YTD January -October</t>
  </si>
  <si>
    <t>Mitsubishi ASX</t>
  </si>
  <si>
    <t>Skoda Rapid</t>
  </si>
  <si>
    <t>Suzuki Vitara</t>
  </si>
  <si>
    <t>Rejestracje nowych samochodów dostawczych do 3,5T, ranking modeli - Październik2019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</si>
</sst>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9525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29325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47625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393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81</v>
      </c>
      <c r="C1" s="53"/>
      <c r="E1" s="52"/>
      <c r="F1" s="52"/>
      <c r="G1" s="52"/>
      <c r="H1" s="54">
        <v>43775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23" t="s">
        <v>75</v>
      </c>
      <c r="C3" s="124"/>
      <c r="D3" s="124"/>
      <c r="E3" s="124"/>
      <c r="F3" s="124"/>
      <c r="G3" s="124"/>
      <c r="H3" s="125"/>
    </row>
    <row r="4" spans="2:8" ht="24.75" customHeight="1">
      <c r="B4" s="33"/>
      <c r="C4" s="111" t="s">
        <v>123</v>
      </c>
      <c r="D4" s="111" t="s">
        <v>124</v>
      </c>
      <c r="E4" s="34" t="s">
        <v>76</v>
      </c>
      <c r="F4" s="111" t="s">
        <v>125</v>
      </c>
      <c r="G4" s="111" t="s">
        <v>126</v>
      </c>
      <c r="H4" s="34" t="s">
        <v>76</v>
      </c>
    </row>
    <row r="5" spans="2:8" ht="24.75" customHeight="1">
      <c r="B5" s="35" t="s">
        <v>69</v>
      </c>
      <c r="C5" s="112">
        <v>46895</v>
      </c>
      <c r="D5" s="112">
        <v>39908</v>
      </c>
      <c r="E5" s="36">
        <v>0.17507767866092006</v>
      </c>
      <c r="F5" s="112">
        <v>457724</v>
      </c>
      <c r="G5" s="112">
        <v>443251</v>
      </c>
      <c r="H5" s="36">
        <v>0.03265192859124966</v>
      </c>
    </row>
    <row r="6" spans="2:8" ht="24.75" customHeight="1">
      <c r="B6" s="35" t="s">
        <v>70</v>
      </c>
      <c r="C6" s="112">
        <v>5828</v>
      </c>
      <c r="D6" s="112">
        <v>6643</v>
      </c>
      <c r="E6" s="36">
        <v>-0.1226855336444378</v>
      </c>
      <c r="F6" s="112">
        <v>56896</v>
      </c>
      <c r="G6" s="112">
        <v>55267</v>
      </c>
      <c r="H6" s="36">
        <v>0.02947509363634726</v>
      </c>
    </row>
    <row r="7" spans="2:8" ht="24.75" customHeight="1">
      <c r="B7" s="13" t="s">
        <v>71</v>
      </c>
      <c r="C7" s="11">
        <f>C6-C8</f>
        <v>5763</v>
      </c>
      <c r="D7" s="11">
        <f>D6-D8</f>
        <v>6564</v>
      </c>
      <c r="E7" s="12">
        <f>C7/D7-1</f>
        <v>-0.12202925045703839</v>
      </c>
      <c r="F7" s="11">
        <f>F6-F8</f>
        <v>55672</v>
      </c>
      <c r="G7" s="11">
        <f>G6-G8</f>
        <v>54295</v>
      </c>
      <c r="H7" s="12">
        <f>F7/G7-1</f>
        <v>0.025361451330693452</v>
      </c>
    </row>
    <row r="8" spans="2:8" ht="24.75" customHeight="1">
      <c r="B8" s="38" t="s">
        <v>72</v>
      </c>
      <c r="C8" s="11">
        <v>65</v>
      </c>
      <c r="D8" s="11">
        <v>79</v>
      </c>
      <c r="E8" s="37">
        <v>-0.17721518987341767</v>
      </c>
      <c r="F8" s="11">
        <v>1224</v>
      </c>
      <c r="G8" s="11">
        <v>972</v>
      </c>
      <c r="H8" s="37">
        <v>0.2592592592592593</v>
      </c>
    </row>
    <row r="9" spans="2:8" ht="15">
      <c r="B9" s="39" t="s">
        <v>73</v>
      </c>
      <c r="C9" s="113">
        <v>52723</v>
      </c>
      <c r="D9" s="113">
        <v>46551</v>
      </c>
      <c r="E9" s="40">
        <v>0.1325857661489549</v>
      </c>
      <c r="F9" s="113">
        <v>514620</v>
      </c>
      <c r="G9" s="113">
        <v>498518</v>
      </c>
      <c r="H9" s="40">
        <v>0.03229973641874517</v>
      </c>
    </row>
    <row r="10" spans="2:8" ht="15">
      <c r="B10" s="32" t="s">
        <v>74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98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43775</v>
      </c>
    </row>
    <row r="2" spans="2:15" ht="14.25" customHeight="1">
      <c r="B2" s="126" t="s">
        <v>57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 customHeight="1">
      <c r="B3" s="127" t="s">
        <v>58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63" t="s">
        <v>1</v>
      </c>
      <c r="D5" s="147" t="s">
        <v>127</v>
      </c>
      <c r="E5" s="148"/>
      <c r="F5" s="148"/>
      <c r="G5" s="148"/>
      <c r="H5" s="149"/>
      <c r="I5" s="148" t="s">
        <v>115</v>
      </c>
      <c r="J5" s="148"/>
      <c r="K5" s="147" t="s">
        <v>133</v>
      </c>
      <c r="L5" s="148"/>
      <c r="M5" s="148"/>
      <c r="N5" s="148"/>
      <c r="O5" s="149"/>
    </row>
    <row r="6" spans="2:15" ht="14.25" customHeight="1">
      <c r="B6" s="151"/>
      <c r="C6" s="164"/>
      <c r="D6" s="128" t="s">
        <v>128</v>
      </c>
      <c r="E6" s="129"/>
      <c r="F6" s="129"/>
      <c r="G6" s="129"/>
      <c r="H6" s="130"/>
      <c r="I6" s="129" t="s">
        <v>116</v>
      </c>
      <c r="J6" s="129"/>
      <c r="K6" s="128" t="s">
        <v>134</v>
      </c>
      <c r="L6" s="129"/>
      <c r="M6" s="129"/>
      <c r="N6" s="129"/>
      <c r="O6" s="130"/>
    </row>
    <row r="7" spans="2:15" ht="14.25" customHeight="1">
      <c r="B7" s="151"/>
      <c r="C7" s="151"/>
      <c r="D7" s="131">
        <v>2019</v>
      </c>
      <c r="E7" s="132"/>
      <c r="F7" s="135">
        <v>2018</v>
      </c>
      <c r="G7" s="135"/>
      <c r="H7" s="145" t="s">
        <v>5</v>
      </c>
      <c r="I7" s="167">
        <v>2019</v>
      </c>
      <c r="J7" s="131" t="s">
        <v>129</v>
      </c>
      <c r="K7" s="131">
        <v>2019</v>
      </c>
      <c r="L7" s="132"/>
      <c r="M7" s="135">
        <v>2018</v>
      </c>
      <c r="N7" s="132"/>
      <c r="O7" s="162" t="s">
        <v>5</v>
      </c>
    </row>
    <row r="8" spans="2:15" ht="14.25" customHeight="1">
      <c r="B8" s="137" t="s">
        <v>6</v>
      </c>
      <c r="C8" s="137" t="s">
        <v>7</v>
      </c>
      <c r="D8" s="133"/>
      <c r="E8" s="134"/>
      <c r="F8" s="136"/>
      <c r="G8" s="136"/>
      <c r="H8" s="146"/>
      <c r="I8" s="168"/>
      <c r="J8" s="169"/>
      <c r="K8" s="133"/>
      <c r="L8" s="134"/>
      <c r="M8" s="136"/>
      <c r="N8" s="134"/>
      <c r="O8" s="162"/>
    </row>
    <row r="9" spans="2:15" ht="14.25" customHeight="1">
      <c r="B9" s="137"/>
      <c r="C9" s="137"/>
      <c r="D9" s="122" t="s">
        <v>8</v>
      </c>
      <c r="E9" s="121" t="s">
        <v>2</v>
      </c>
      <c r="F9" s="118" t="s">
        <v>8</v>
      </c>
      <c r="G9" s="43" t="s">
        <v>2</v>
      </c>
      <c r="H9" s="139" t="s">
        <v>9</v>
      </c>
      <c r="I9" s="44" t="s">
        <v>8</v>
      </c>
      <c r="J9" s="143" t="s">
        <v>131</v>
      </c>
      <c r="K9" s="122" t="s">
        <v>8</v>
      </c>
      <c r="L9" s="42" t="s">
        <v>2</v>
      </c>
      <c r="M9" s="118" t="s">
        <v>8</v>
      </c>
      <c r="N9" s="42" t="s">
        <v>2</v>
      </c>
      <c r="O9" s="141" t="s">
        <v>9</v>
      </c>
    </row>
    <row r="10" spans="2:15" ht="14.25" customHeight="1">
      <c r="B10" s="138"/>
      <c r="C10" s="138"/>
      <c r="D10" s="120" t="s">
        <v>10</v>
      </c>
      <c r="E10" s="119" t="s">
        <v>11</v>
      </c>
      <c r="F10" s="41" t="s">
        <v>10</v>
      </c>
      <c r="G10" s="46" t="s">
        <v>11</v>
      </c>
      <c r="H10" s="140"/>
      <c r="I10" s="45" t="s">
        <v>10</v>
      </c>
      <c r="J10" s="144"/>
      <c r="K10" s="120" t="s">
        <v>10</v>
      </c>
      <c r="L10" s="119" t="s">
        <v>11</v>
      </c>
      <c r="M10" s="41" t="s">
        <v>10</v>
      </c>
      <c r="N10" s="119" t="s">
        <v>11</v>
      </c>
      <c r="O10" s="142"/>
    </row>
    <row r="11" spans="2:15" ht="14.25" customHeight="1">
      <c r="B11" s="55">
        <v>1</v>
      </c>
      <c r="C11" s="56" t="s">
        <v>19</v>
      </c>
      <c r="D11" s="57">
        <v>6628</v>
      </c>
      <c r="E11" s="58">
        <v>0.14133702953406546</v>
      </c>
      <c r="F11" s="57">
        <v>5835</v>
      </c>
      <c r="G11" s="59">
        <v>0.14621128595770272</v>
      </c>
      <c r="H11" s="60">
        <v>0.13590402742073704</v>
      </c>
      <c r="I11" s="61">
        <v>4406</v>
      </c>
      <c r="J11" s="62">
        <v>0.504312301407172</v>
      </c>
      <c r="K11" s="57">
        <v>56283</v>
      </c>
      <c r="L11" s="58">
        <v>0.12296274610900892</v>
      </c>
      <c r="M11" s="57">
        <v>57162</v>
      </c>
      <c r="N11" s="59">
        <v>0.12896079196662838</v>
      </c>
      <c r="O11" s="60">
        <v>-0.015377348588222928</v>
      </c>
    </row>
    <row r="12" spans="2:15" ht="14.25" customHeight="1">
      <c r="B12" s="63">
        <v>2</v>
      </c>
      <c r="C12" s="64" t="s">
        <v>21</v>
      </c>
      <c r="D12" s="65">
        <v>5873</v>
      </c>
      <c r="E12" s="66">
        <v>0.1252372321142979</v>
      </c>
      <c r="F12" s="65">
        <v>3431</v>
      </c>
      <c r="G12" s="67">
        <v>0.0859727372957803</v>
      </c>
      <c r="H12" s="68">
        <v>0.7117458466919266</v>
      </c>
      <c r="I12" s="69">
        <v>4375</v>
      </c>
      <c r="J12" s="70">
        <v>0.34240000000000004</v>
      </c>
      <c r="K12" s="65">
        <v>51366</v>
      </c>
      <c r="L12" s="66">
        <v>0.11222046473420665</v>
      </c>
      <c r="M12" s="65">
        <v>46960</v>
      </c>
      <c r="N12" s="67">
        <v>0.10594448743488452</v>
      </c>
      <c r="O12" s="68">
        <v>0.09382453151618408</v>
      </c>
    </row>
    <row r="13" spans="2:15" ht="14.25" customHeight="1">
      <c r="B13" s="63">
        <v>3</v>
      </c>
      <c r="C13" s="64" t="s">
        <v>20</v>
      </c>
      <c r="D13" s="65">
        <v>4521</v>
      </c>
      <c r="E13" s="66">
        <v>0.09640686640366777</v>
      </c>
      <c r="F13" s="65">
        <v>4240</v>
      </c>
      <c r="G13" s="67">
        <v>0.10624436203267515</v>
      </c>
      <c r="H13" s="68">
        <v>0.06627358490566038</v>
      </c>
      <c r="I13" s="69">
        <v>2874</v>
      </c>
      <c r="J13" s="70">
        <v>0.5730688935281838</v>
      </c>
      <c r="K13" s="65">
        <v>44956</v>
      </c>
      <c r="L13" s="66">
        <v>0.09821639241114732</v>
      </c>
      <c r="M13" s="65">
        <v>46298</v>
      </c>
      <c r="N13" s="67">
        <v>0.10445097698595153</v>
      </c>
      <c r="O13" s="68">
        <v>-0.028986133310294204</v>
      </c>
    </row>
    <row r="14" spans="2:15" ht="14.25" customHeight="1">
      <c r="B14" s="63">
        <v>4</v>
      </c>
      <c r="C14" s="64" t="s">
        <v>22</v>
      </c>
      <c r="D14" s="65">
        <v>2219</v>
      </c>
      <c r="E14" s="66">
        <v>0.0473184774496215</v>
      </c>
      <c r="F14" s="65">
        <v>2523</v>
      </c>
      <c r="G14" s="67">
        <v>0.0632204069359527</v>
      </c>
      <c r="H14" s="68">
        <v>-0.12049147839873164</v>
      </c>
      <c r="I14" s="69">
        <v>2872</v>
      </c>
      <c r="J14" s="70">
        <v>-0.22736768802228413</v>
      </c>
      <c r="K14" s="65">
        <v>29525</v>
      </c>
      <c r="L14" s="66">
        <v>0.06450393687025369</v>
      </c>
      <c r="M14" s="65">
        <v>29574</v>
      </c>
      <c r="N14" s="67">
        <v>0.06672066165671368</v>
      </c>
      <c r="O14" s="68">
        <v>-0.0016568607560695225</v>
      </c>
    </row>
    <row r="15" spans="2:15" ht="14.25" customHeight="1">
      <c r="B15" s="71">
        <v>5</v>
      </c>
      <c r="C15" s="72" t="s">
        <v>31</v>
      </c>
      <c r="D15" s="73">
        <v>1873</v>
      </c>
      <c r="E15" s="74">
        <v>0.039940292142019405</v>
      </c>
      <c r="F15" s="73">
        <v>2082</v>
      </c>
      <c r="G15" s="75">
        <v>0.05216999097925228</v>
      </c>
      <c r="H15" s="76">
        <v>-0.10038424591738715</v>
      </c>
      <c r="I15" s="77">
        <v>1650</v>
      </c>
      <c r="J15" s="78">
        <v>0.13515151515151524</v>
      </c>
      <c r="K15" s="73">
        <v>27113</v>
      </c>
      <c r="L15" s="74">
        <v>0.05923438578706819</v>
      </c>
      <c r="M15" s="73">
        <v>20524</v>
      </c>
      <c r="N15" s="75">
        <v>0.046303336033082836</v>
      </c>
      <c r="O15" s="76">
        <v>0.32103878386279483</v>
      </c>
    </row>
    <row r="16" spans="2:15" ht="14.25" customHeight="1">
      <c r="B16" s="55">
        <v>6</v>
      </c>
      <c r="C16" s="56" t="s">
        <v>24</v>
      </c>
      <c r="D16" s="57">
        <v>2521</v>
      </c>
      <c r="E16" s="58">
        <v>0.05375839641752852</v>
      </c>
      <c r="F16" s="57">
        <v>2243</v>
      </c>
      <c r="G16" s="59">
        <v>0.05620426982058735</v>
      </c>
      <c r="H16" s="60">
        <v>0.12394115024520724</v>
      </c>
      <c r="I16" s="61">
        <v>2309</v>
      </c>
      <c r="J16" s="62">
        <v>0.09181463837158943</v>
      </c>
      <c r="K16" s="57">
        <v>24456</v>
      </c>
      <c r="L16" s="58">
        <v>0.05342957764941318</v>
      </c>
      <c r="M16" s="57">
        <v>21006</v>
      </c>
      <c r="N16" s="59">
        <v>0.047390756027623174</v>
      </c>
      <c r="O16" s="60">
        <v>0.16423878891745214</v>
      </c>
    </row>
    <row r="17" spans="2:15" ht="14.25" customHeight="1">
      <c r="B17" s="63">
        <v>7</v>
      </c>
      <c r="C17" s="64" t="s">
        <v>23</v>
      </c>
      <c r="D17" s="65">
        <v>2599</v>
      </c>
      <c r="E17" s="66">
        <v>0.05542168674698795</v>
      </c>
      <c r="F17" s="65">
        <v>2422</v>
      </c>
      <c r="G17" s="67">
        <v>0.06068958604791019</v>
      </c>
      <c r="H17" s="68">
        <v>0.0730800990916598</v>
      </c>
      <c r="I17" s="69">
        <v>2038</v>
      </c>
      <c r="J17" s="70">
        <v>0.2752698724239451</v>
      </c>
      <c r="K17" s="65">
        <v>24274</v>
      </c>
      <c r="L17" s="66">
        <v>0.053031958123235835</v>
      </c>
      <c r="M17" s="65">
        <v>26280</v>
      </c>
      <c r="N17" s="67">
        <v>0.05928920634132805</v>
      </c>
      <c r="O17" s="68">
        <v>-0.07633181126331812</v>
      </c>
    </row>
    <row r="18" spans="2:15" ht="14.25" customHeight="1">
      <c r="B18" s="63">
        <v>8</v>
      </c>
      <c r="C18" s="64" t="s">
        <v>26</v>
      </c>
      <c r="D18" s="65">
        <v>2056</v>
      </c>
      <c r="E18" s="66">
        <v>0.04384262714575115</v>
      </c>
      <c r="F18" s="65">
        <v>1415</v>
      </c>
      <c r="G18" s="67">
        <v>0.03545655006514985</v>
      </c>
      <c r="H18" s="68">
        <v>0.45300353356890466</v>
      </c>
      <c r="I18" s="69">
        <v>1645</v>
      </c>
      <c r="J18" s="70">
        <v>0.24984802431610942</v>
      </c>
      <c r="K18" s="65">
        <v>22453</v>
      </c>
      <c r="L18" s="66">
        <v>0.04905357813879106</v>
      </c>
      <c r="M18" s="65">
        <v>22008</v>
      </c>
      <c r="N18" s="67">
        <v>0.049651326223742305</v>
      </c>
      <c r="O18" s="68">
        <v>0.02021992002908024</v>
      </c>
    </row>
    <row r="19" spans="2:15" ht="14.25" customHeight="1">
      <c r="B19" s="63">
        <v>9</v>
      </c>
      <c r="C19" s="64" t="s">
        <v>25</v>
      </c>
      <c r="D19" s="65">
        <v>2127</v>
      </c>
      <c r="E19" s="66">
        <v>0.04535664783025909</v>
      </c>
      <c r="F19" s="65">
        <v>1909</v>
      </c>
      <c r="G19" s="67">
        <v>0.047835020547258696</v>
      </c>
      <c r="H19" s="68">
        <v>0.11419591409114727</v>
      </c>
      <c r="I19" s="69">
        <v>1419</v>
      </c>
      <c r="J19" s="70">
        <v>0.4989429175475688</v>
      </c>
      <c r="K19" s="65">
        <v>20044</v>
      </c>
      <c r="L19" s="66">
        <v>0.04379058122361947</v>
      </c>
      <c r="M19" s="65">
        <v>18627</v>
      </c>
      <c r="N19" s="67">
        <v>0.042023593855400214</v>
      </c>
      <c r="O19" s="68">
        <v>0.07607236806785855</v>
      </c>
    </row>
    <row r="20" spans="2:15" ht="14.25" customHeight="1">
      <c r="B20" s="71">
        <v>10</v>
      </c>
      <c r="C20" s="72" t="s">
        <v>34</v>
      </c>
      <c r="D20" s="73">
        <v>2285</v>
      </c>
      <c r="E20" s="74">
        <v>0.04872587695916409</v>
      </c>
      <c r="F20" s="73">
        <v>2232</v>
      </c>
      <c r="G20" s="75">
        <v>0.055928635862483714</v>
      </c>
      <c r="H20" s="76">
        <v>0.023745519713261665</v>
      </c>
      <c r="I20" s="77">
        <v>1646</v>
      </c>
      <c r="J20" s="78">
        <v>0.388213851761847</v>
      </c>
      <c r="K20" s="73">
        <v>16727</v>
      </c>
      <c r="L20" s="74">
        <v>0.036543856122903756</v>
      </c>
      <c r="M20" s="73">
        <v>16151</v>
      </c>
      <c r="N20" s="75">
        <v>0.03643759404942121</v>
      </c>
      <c r="O20" s="76">
        <v>0.035663426413225174</v>
      </c>
    </row>
    <row r="21" spans="2:15" ht="14.25" customHeight="1">
      <c r="B21" s="55">
        <v>11</v>
      </c>
      <c r="C21" s="56" t="s">
        <v>18</v>
      </c>
      <c r="D21" s="57">
        <v>2064</v>
      </c>
      <c r="E21" s="58">
        <v>0.0440132210256957</v>
      </c>
      <c r="F21" s="57">
        <v>1691</v>
      </c>
      <c r="G21" s="59">
        <v>0.04237245665029568</v>
      </c>
      <c r="H21" s="60">
        <v>0.22057953873447667</v>
      </c>
      <c r="I21" s="61">
        <v>1577</v>
      </c>
      <c r="J21" s="62">
        <v>0.3088142041851616</v>
      </c>
      <c r="K21" s="57">
        <v>16586</v>
      </c>
      <c r="L21" s="58">
        <v>0.03623581022624988</v>
      </c>
      <c r="M21" s="57">
        <v>12475</v>
      </c>
      <c r="N21" s="59">
        <v>0.02814432454749115</v>
      </c>
      <c r="O21" s="60">
        <v>0.32953907815631256</v>
      </c>
    </row>
    <row r="22" spans="2:15" ht="14.25" customHeight="1">
      <c r="B22" s="63">
        <v>12</v>
      </c>
      <c r="C22" s="64" t="s">
        <v>29</v>
      </c>
      <c r="D22" s="65">
        <v>1204</v>
      </c>
      <c r="E22" s="66">
        <v>0.025674378931655827</v>
      </c>
      <c r="F22" s="65">
        <v>1197</v>
      </c>
      <c r="G22" s="67">
        <v>0.02999398616818683</v>
      </c>
      <c r="H22" s="68">
        <v>0.005847953216374213</v>
      </c>
      <c r="I22" s="69">
        <v>952</v>
      </c>
      <c r="J22" s="70">
        <v>0.2647058823529411</v>
      </c>
      <c r="K22" s="65">
        <v>12959</v>
      </c>
      <c r="L22" s="66">
        <v>0.02831182109742989</v>
      </c>
      <c r="M22" s="65">
        <v>13149</v>
      </c>
      <c r="N22" s="67">
        <v>0.029664907693383657</v>
      </c>
      <c r="O22" s="68">
        <v>-0.014449768043197198</v>
      </c>
    </row>
    <row r="23" spans="2:15" ht="14.25" customHeight="1">
      <c r="B23" s="63">
        <v>13</v>
      </c>
      <c r="C23" s="64" t="s">
        <v>28</v>
      </c>
      <c r="D23" s="65">
        <v>1235</v>
      </c>
      <c r="E23" s="66">
        <v>0.026335430216440987</v>
      </c>
      <c r="F23" s="65">
        <v>734</v>
      </c>
      <c r="G23" s="67">
        <v>0.01839230229527914</v>
      </c>
      <c r="H23" s="68">
        <v>0.6825613079019073</v>
      </c>
      <c r="I23" s="69">
        <v>754</v>
      </c>
      <c r="J23" s="70">
        <v>0.6379310344827587</v>
      </c>
      <c r="K23" s="65">
        <v>11512</v>
      </c>
      <c r="L23" s="66">
        <v>0.025150527392052854</v>
      </c>
      <c r="M23" s="65">
        <v>11262</v>
      </c>
      <c r="N23" s="67">
        <v>0.02540772609650063</v>
      </c>
      <c r="O23" s="68">
        <v>0.022198543775528323</v>
      </c>
    </row>
    <row r="24" spans="2:15" ht="14.25" customHeight="1">
      <c r="B24" s="63">
        <v>14</v>
      </c>
      <c r="C24" s="64" t="s">
        <v>50</v>
      </c>
      <c r="D24" s="65">
        <v>2169</v>
      </c>
      <c r="E24" s="66">
        <v>0.046252265699968015</v>
      </c>
      <c r="F24" s="65">
        <v>1168</v>
      </c>
      <c r="G24" s="67">
        <v>0.02926731482409542</v>
      </c>
      <c r="H24" s="68">
        <v>0.8570205479452055</v>
      </c>
      <c r="I24" s="69">
        <v>971</v>
      </c>
      <c r="J24" s="70">
        <v>1.2337796086508752</v>
      </c>
      <c r="K24" s="65">
        <v>11475</v>
      </c>
      <c r="L24" s="66">
        <v>0.0250696926532146</v>
      </c>
      <c r="M24" s="65">
        <v>10234</v>
      </c>
      <c r="N24" s="67">
        <v>0.02308849839030256</v>
      </c>
      <c r="O24" s="68">
        <v>0.12126245847176076</v>
      </c>
    </row>
    <row r="25" spans="2:15" ht="14.25" customHeight="1">
      <c r="B25" s="71">
        <v>15</v>
      </c>
      <c r="C25" s="72" t="s">
        <v>35</v>
      </c>
      <c r="D25" s="73">
        <v>1003</v>
      </c>
      <c r="E25" s="74">
        <v>0.021388207698048833</v>
      </c>
      <c r="F25" s="73">
        <v>859</v>
      </c>
      <c r="G25" s="75">
        <v>0.02152450636463867</v>
      </c>
      <c r="H25" s="76">
        <v>0.16763678696158313</v>
      </c>
      <c r="I25" s="77">
        <v>738</v>
      </c>
      <c r="J25" s="78">
        <v>0.35907859078590776</v>
      </c>
      <c r="K25" s="73">
        <v>10980</v>
      </c>
      <c r="L25" s="74">
        <v>0.023988254930919068</v>
      </c>
      <c r="M25" s="73">
        <v>12409</v>
      </c>
      <c r="N25" s="75">
        <v>0.027995424714213842</v>
      </c>
      <c r="O25" s="76">
        <v>-0.11515835280844544</v>
      </c>
    </row>
    <row r="26" spans="2:15" ht="14.25" customHeight="1">
      <c r="B26" s="55">
        <v>16</v>
      </c>
      <c r="C26" s="56" t="s">
        <v>55</v>
      </c>
      <c r="D26" s="57">
        <v>921</v>
      </c>
      <c r="E26" s="58">
        <v>0.019639620428617124</v>
      </c>
      <c r="F26" s="57">
        <v>478</v>
      </c>
      <c r="G26" s="59">
        <v>0.011977548361230831</v>
      </c>
      <c r="H26" s="60">
        <v>0.9267782426778242</v>
      </c>
      <c r="I26" s="61">
        <v>477</v>
      </c>
      <c r="J26" s="62">
        <v>0.9308176100628931</v>
      </c>
      <c r="K26" s="57">
        <v>10148</v>
      </c>
      <c r="L26" s="58">
        <v>0.022170565668394055</v>
      </c>
      <c r="M26" s="57">
        <v>11396</v>
      </c>
      <c r="N26" s="59">
        <v>0.025710037879215164</v>
      </c>
      <c r="O26" s="60">
        <v>-0.10951210951210955</v>
      </c>
    </row>
    <row r="27" spans="2:15" ht="14.25" customHeight="1">
      <c r="B27" s="63">
        <v>17</v>
      </c>
      <c r="C27" s="64" t="s">
        <v>30</v>
      </c>
      <c r="D27" s="65">
        <v>983</v>
      </c>
      <c r="E27" s="66">
        <v>0.02096172299818744</v>
      </c>
      <c r="F27" s="65">
        <v>597</v>
      </c>
      <c r="G27" s="67">
        <v>0.0149594066352611</v>
      </c>
      <c r="H27" s="68">
        <v>0.6465661641541038</v>
      </c>
      <c r="I27" s="69">
        <v>740</v>
      </c>
      <c r="J27" s="70">
        <v>0.32837837837837847</v>
      </c>
      <c r="K27" s="65">
        <v>9927</v>
      </c>
      <c r="L27" s="66">
        <v>0.02168774195803585</v>
      </c>
      <c r="M27" s="65">
        <v>9301</v>
      </c>
      <c r="N27" s="67">
        <v>0.020983596201700618</v>
      </c>
      <c r="O27" s="68">
        <v>0.06730459090420382</v>
      </c>
    </row>
    <row r="28" spans="2:15" ht="14.25" customHeight="1">
      <c r="B28" s="63">
        <v>18</v>
      </c>
      <c r="C28" s="64" t="s">
        <v>33</v>
      </c>
      <c r="D28" s="65">
        <v>505</v>
      </c>
      <c r="E28" s="66">
        <v>0.01076873867150016</v>
      </c>
      <c r="F28" s="65">
        <v>839</v>
      </c>
      <c r="G28" s="67">
        <v>0.021023353713541144</v>
      </c>
      <c r="H28" s="68">
        <v>-0.39809296781883197</v>
      </c>
      <c r="I28" s="69">
        <v>304</v>
      </c>
      <c r="J28" s="70">
        <v>0.6611842105263157</v>
      </c>
      <c r="K28" s="65">
        <v>9839</v>
      </c>
      <c r="L28" s="66">
        <v>0.021495486362961086</v>
      </c>
      <c r="M28" s="65">
        <v>7838</v>
      </c>
      <c r="N28" s="67">
        <v>0.017682983230720293</v>
      </c>
      <c r="O28" s="68">
        <v>0.25529471804031645</v>
      </c>
    </row>
    <row r="29" spans="2:16" ht="14.25" customHeight="1">
      <c r="B29" s="63">
        <v>19</v>
      </c>
      <c r="C29" s="64" t="s">
        <v>27</v>
      </c>
      <c r="D29" s="65">
        <v>681</v>
      </c>
      <c r="E29" s="66">
        <v>0.014521804030280413</v>
      </c>
      <c r="F29" s="65">
        <v>710</v>
      </c>
      <c r="G29" s="67">
        <v>0.017790919113962113</v>
      </c>
      <c r="H29" s="68">
        <v>-0.04084507042253516</v>
      </c>
      <c r="I29" s="69">
        <v>529</v>
      </c>
      <c r="J29" s="70">
        <v>0.2873345935727789</v>
      </c>
      <c r="K29" s="65">
        <v>9552</v>
      </c>
      <c r="L29" s="66">
        <v>0.02086847095629681</v>
      </c>
      <c r="M29" s="65">
        <v>13387</v>
      </c>
      <c r="N29" s="67">
        <v>0.03020184951641395</v>
      </c>
      <c r="O29" s="68">
        <v>-0.28647195039964146</v>
      </c>
      <c r="P29" s="54"/>
    </row>
    <row r="30" spans="2:16" ht="14.25" customHeight="1">
      <c r="B30" s="71">
        <v>20</v>
      </c>
      <c r="C30" s="72" t="s">
        <v>36</v>
      </c>
      <c r="D30" s="73">
        <v>812</v>
      </c>
      <c r="E30" s="74">
        <v>0.017315278814372535</v>
      </c>
      <c r="F30" s="73">
        <v>915</v>
      </c>
      <c r="G30" s="75">
        <v>0.02292773378771174</v>
      </c>
      <c r="H30" s="76">
        <v>-0.11256830601092893</v>
      </c>
      <c r="I30" s="77">
        <v>1050</v>
      </c>
      <c r="J30" s="78">
        <v>-0.22666666666666668</v>
      </c>
      <c r="K30" s="73">
        <v>9370</v>
      </c>
      <c r="L30" s="74">
        <v>0.02047085143011946</v>
      </c>
      <c r="M30" s="73">
        <v>9197</v>
      </c>
      <c r="N30" s="75">
        <v>0.020748966161384857</v>
      </c>
      <c r="O30" s="76">
        <v>0.01881048167880839</v>
      </c>
      <c r="P30" s="54"/>
    </row>
    <row r="31" spans="2:15" ht="14.25" customHeight="1">
      <c r="B31" s="165" t="s">
        <v>53</v>
      </c>
      <c r="C31" s="166"/>
      <c r="D31" s="26">
        <f>SUM(D11:D30)</f>
        <v>44279</v>
      </c>
      <c r="E31" s="4">
        <f>D31/D33</f>
        <v>0.9442158012581299</v>
      </c>
      <c r="F31" s="26">
        <f>SUM(F11:F30)</f>
        <v>37520</v>
      </c>
      <c r="G31" s="4">
        <f>F31/F33</f>
        <v>0.9401623734589556</v>
      </c>
      <c r="H31" s="7">
        <f>D31/F31-1</f>
        <v>0.1801439232409381</v>
      </c>
      <c r="I31" s="26">
        <f>SUM(I11:I30)</f>
        <v>33326</v>
      </c>
      <c r="J31" s="4">
        <f>D31/I31-1</f>
        <v>0.3286623057072555</v>
      </c>
      <c r="K31" s="26">
        <f>SUM(K11:K30)</f>
        <v>429545</v>
      </c>
      <c r="L31" s="4">
        <f>K31/K33</f>
        <v>0.9384366998453216</v>
      </c>
      <c r="M31" s="26">
        <f>SUM(M11:M30)</f>
        <v>415238</v>
      </c>
      <c r="N31" s="4">
        <f>M31/M33</f>
        <v>0.9368010450061026</v>
      </c>
      <c r="O31" s="7">
        <f>K31/M31-1</f>
        <v>0.03445493909516961</v>
      </c>
    </row>
    <row r="32" spans="2:15" ht="14.25" customHeight="1">
      <c r="B32" s="165" t="s">
        <v>12</v>
      </c>
      <c r="C32" s="166"/>
      <c r="D32" s="3">
        <f>D33-SUM(D11:D30)</f>
        <v>2616</v>
      </c>
      <c r="E32" s="4">
        <f>D32/D33</f>
        <v>0.055784198741870135</v>
      </c>
      <c r="F32" s="5">
        <f>F33-SUM(F11:F30)</f>
        <v>2388</v>
      </c>
      <c r="G32" s="6">
        <f>F32/F33</f>
        <v>0.0598376265410444</v>
      </c>
      <c r="H32" s="7">
        <f>D32/F32-1</f>
        <v>0.09547738693467345</v>
      </c>
      <c r="I32" s="5">
        <f>I33-SUM(I11:I30)</f>
        <v>1999</v>
      </c>
      <c r="J32" s="8">
        <f>D32/I32-1</f>
        <v>0.30865432716358177</v>
      </c>
      <c r="K32" s="3">
        <f>K33-SUM(K11:K30)</f>
        <v>28179</v>
      </c>
      <c r="L32" s="4">
        <f>K32/K33</f>
        <v>0.06156330015467836</v>
      </c>
      <c r="M32" s="3">
        <f>M33-SUM(M11:M30)</f>
        <v>28013</v>
      </c>
      <c r="N32" s="4">
        <f>M32/M33</f>
        <v>0.06319895499389737</v>
      </c>
      <c r="O32" s="7">
        <f>K32/M32-1</f>
        <v>0.005925820154928152</v>
      </c>
    </row>
    <row r="33" spans="2:17" ht="14.25" customHeight="1">
      <c r="B33" s="157" t="s">
        <v>13</v>
      </c>
      <c r="C33" s="158"/>
      <c r="D33" s="50">
        <v>46895</v>
      </c>
      <c r="E33" s="79">
        <v>1</v>
      </c>
      <c r="F33" s="50">
        <v>39908</v>
      </c>
      <c r="G33" s="80">
        <v>1</v>
      </c>
      <c r="H33" s="47">
        <v>0.17507767866092006</v>
      </c>
      <c r="I33" s="51">
        <v>35325</v>
      </c>
      <c r="J33" s="48">
        <v>0.32753007784854926</v>
      </c>
      <c r="K33" s="50">
        <v>457724</v>
      </c>
      <c r="L33" s="79">
        <v>1</v>
      </c>
      <c r="M33" s="50">
        <v>443251</v>
      </c>
      <c r="N33" s="80">
        <v>0.9999999999999996</v>
      </c>
      <c r="O33" s="47">
        <v>0.03265192859124966</v>
      </c>
      <c r="P33" s="14"/>
      <c r="Q33" s="14"/>
    </row>
    <row r="34" ht="14.25" customHeight="1">
      <c r="B34" t="s">
        <v>106</v>
      </c>
    </row>
    <row r="35" ht="15">
      <c r="B35" s="9" t="s">
        <v>107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60" t="s">
        <v>137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21"/>
      <c r="N38" s="21"/>
      <c r="O38" s="160" t="s">
        <v>92</v>
      </c>
      <c r="P38" s="160"/>
      <c r="Q38" s="160"/>
      <c r="R38" s="160"/>
      <c r="S38" s="160"/>
      <c r="T38" s="160"/>
      <c r="U38" s="160"/>
      <c r="V38" s="160"/>
    </row>
    <row r="39" spans="2:22" ht="15">
      <c r="B39" s="161" t="s">
        <v>140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21"/>
      <c r="N39" s="21"/>
      <c r="O39" s="161" t="s">
        <v>93</v>
      </c>
      <c r="P39" s="161"/>
      <c r="Q39" s="161"/>
      <c r="R39" s="161"/>
      <c r="S39" s="161"/>
      <c r="T39" s="161"/>
      <c r="U39" s="161"/>
      <c r="V39" s="161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1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50" t="s">
        <v>0</v>
      </c>
      <c r="C41" s="150" t="s">
        <v>52</v>
      </c>
      <c r="D41" s="147" t="s">
        <v>127</v>
      </c>
      <c r="E41" s="148"/>
      <c r="F41" s="148"/>
      <c r="G41" s="148"/>
      <c r="H41" s="148"/>
      <c r="I41" s="149"/>
      <c r="J41" s="147" t="s">
        <v>115</v>
      </c>
      <c r="K41" s="148"/>
      <c r="L41" s="149"/>
      <c r="O41" s="150" t="s">
        <v>0</v>
      </c>
      <c r="P41" s="150" t="s">
        <v>52</v>
      </c>
      <c r="Q41" s="147" t="s">
        <v>133</v>
      </c>
      <c r="R41" s="148"/>
      <c r="S41" s="148"/>
      <c r="T41" s="148"/>
      <c r="U41" s="148"/>
      <c r="V41" s="149"/>
    </row>
    <row r="42" spans="2:22" ht="15" customHeight="1">
      <c r="B42" s="151"/>
      <c r="C42" s="151"/>
      <c r="D42" s="128" t="s">
        <v>128</v>
      </c>
      <c r="E42" s="129"/>
      <c r="F42" s="129"/>
      <c r="G42" s="129"/>
      <c r="H42" s="129"/>
      <c r="I42" s="130"/>
      <c r="J42" s="128" t="s">
        <v>116</v>
      </c>
      <c r="K42" s="129"/>
      <c r="L42" s="130"/>
      <c r="O42" s="151"/>
      <c r="P42" s="151"/>
      <c r="Q42" s="128" t="s">
        <v>134</v>
      </c>
      <c r="R42" s="129"/>
      <c r="S42" s="129"/>
      <c r="T42" s="129"/>
      <c r="U42" s="129"/>
      <c r="V42" s="130"/>
    </row>
    <row r="43" spans="2:22" ht="15" customHeight="1">
      <c r="B43" s="151"/>
      <c r="C43" s="151"/>
      <c r="D43" s="131">
        <v>2019</v>
      </c>
      <c r="E43" s="132"/>
      <c r="F43" s="135">
        <v>2018</v>
      </c>
      <c r="G43" s="132"/>
      <c r="H43" s="145" t="s">
        <v>5</v>
      </c>
      <c r="I43" s="154" t="s">
        <v>60</v>
      </c>
      <c r="J43" s="159">
        <v>2019</v>
      </c>
      <c r="K43" s="153" t="s">
        <v>129</v>
      </c>
      <c r="L43" s="154" t="s">
        <v>130</v>
      </c>
      <c r="O43" s="151"/>
      <c r="P43" s="151"/>
      <c r="Q43" s="131">
        <v>2019</v>
      </c>
      <c r="R43" s="132"/>
      <c r="S43" s="131">
        <v>2018</v>
      </c>
      <c r="T43" s="132"/>
      <c r="U43" s="145" t="s">
        <v>5</v>
      </c>
      <c r="V43" s="170" t="s">
        <v>66</v>
      </c>
    </row>
    <row r="44" spans="2:22" ht="15">
      <c r="B44" s="137" t="s">
        <v>6</v>
      </c>
      <c r="C44" s="137" t="s">
        <v>52</v>
      </c>
      <c r="D44" s="133"/>
      <c r="E44" s="134"/>
      <c r="F44" s="136"/>
      <c r="G44" s="134"/>
      <c r="H44" s="146"/>
      <c r="I44" s="153"/>
      <c r="J44" s="159"/>
      <c r="K44" s="153"/>
      <c r="L44" s="153"/>
      <c r="O44" s="137" t="s">
        <v>6</v>
      </c>
      <c r="P44" s="137" t="s">
        <v>52</v>
      </c>
      <c r="Q44" s="133"/>
      <c r="R44" s="134"/>
      <c r="S44" s="133"/>
      <c r="T44" s="134"/>
      <c r="U44" s="146"/>
      <c r="V44" s="171"/>
    </row>
    <row r="45" spans="2:22" ht="15" customHeight="1">
      <c r="B45" s="137"/>
      <c r="C45" s="137"/>
      <c r="D45" s="122" t="s">
        <v>8</v>
      </c>
      <c r="E45" s="83" t="s">
        <v>2</v>
      </c>
      <c r="F45" s="122" t="s">
        <v>8</v>
      </c>
      <c r="G45" s="83" t="s">
        <v>2</v>
      </c>
      <c r="H45" s="139" t="s">
        <v>9</v>
      </c>
      <c r="I45" s="139" t="s">
        <v>61</v>
      </c>
      <c r="J45" s="84" t="s">
        <v>8</v>
      </c>
      <c r="K45" s="155" t="s">
        <v>131</v>
      </c>
      <c r="L45" s="155" t="s">
        <v>132</v>
      </c>
      <c r="O45" s="137"/>
      <c r="P45" s="137"/>
      <c r="Q45" s="117" t="s">
        <v>8</v>
      </c>
      <c r="R45" s="83" t="s">
        <v>2</v>
      </c>
      <c r="S45" s="117" t="s">
        <v>8</v>
      </c>
      <c r="T45" s="83" t="s">
        <v>2</v>
      </c>
      <c r="U45" s="139" t="s">
        <v>9</v>
      </c>
      <c r="V45" s="172" t="s">
        <v>67</v>
      </c>
    </row>
    <row r="46" spans="2:22" ht="15" customHeight="1">
      <c r="B46" s="138"/>
      <c r="C46" s="138"/>
      <c r="D46" s="120" t="s">
        <v>10</v>
      </c>
      <c r="E46" s="46" t="s">
        <v>11</v>
      </c>
      <c r="F46" s="120" t="s">
        <v>10</v>
      </c>
      <c r="G46" s="46" t="s">
        <v>11</v>
      </c>
      <c r="H46" s="152"/>
      <c r="I46" s="152"/>
      <c r="J46" s="120" t="s">
        <v>10</v>
      </c>
      <c r="K46" s="156"/>
      <c r="L46" s="156"/>
      <c r="O46" s="138"/>
      <c r="P46" s="138"/>
      <c r="Q46" s="116" t="s">
        <v>10</v>
      </c>
      <c r="R46" s="46" t="s">
        <v>11</v>
      </c>
      <c r="S46" s="116" t="s">
        <v>10</v>
      </c>
      <c r="T46" s="46" t="s">
        <v>11</v>
      </c>
      <c r="U46" s="140"/>
      <c r="V46" s="173"/>
    </row>
    <row r="47" spans="2:22" ht="15">
      <c r="B47" s="55">
        <v>1</v>
      </c>
      <c r="C47" s="85" t="s">
        <v>63</v>
      </c>
      <c r="D47" s="57">
        <v>2325</v>
      </c>
      <c r="E47" s="62">
        <v>0.049578846358886874</v>
      </c>
      <c r="F47" s="57">
        <v>391</v>
      </c>
      <c r="G47" s="62">
        <v>0.0097975343289566</v>
      </c>
      <c r="H47" s="86">
        <v>4.946291560102302</v>
      </c>
      <c r="I47" s="87">
        <v>24</v>
      </c>
      <c r="J47" s="57">
        <v>1745</v>
      </c>
      <c r="K47" s="88">
        <v>0.332378223495702</v>
      </c>
      <c r="L47" s="89">
        <v>0</v>
      </c>
      <c r="O47" s="55">
        <v>1</v>
      </c>
      <c r="P47" s="85" t="s">
        <v>39</v>
      </c>
      <c r="Q47" s="57">
        <v>17005</v>
      </c>
      <c r="R47" s="62">
        <v>0.0371512090255263</v>
      </c>
      <c r="S47" s="57">
        <v>17728</v>
      </c>
      <c r="T47" s="62">
        <v>0.03999539764151688</v>
      </c>
      <c r="U47" s="60">
        <v>-0.04078294223826717</v>
      </c>
      <c r="V47" s="89">
        <v>0</v>
      </c>
    </row>
    <row r="48" spans="2:22" ht="15" customHeight="1">
      <c r="B48" s="90">
        <v>2</v>
      </c>
      <c r="C48" s="91" t="s">
        <v>39</v>
      </c>
      <c r="D48" s="65">
        <v>1977</v>
      </c>
      <c r="E48" s="70">
        <v>0.04215801258129864</v>
      </c>
      <c r="F48" s="65">
        <v>1626</v>
      </c>
      <c r="G48" s="70">
        <v>0.040743710534228726</v>
      </c>
      <c r="H48" s="92">
        <v>0.2158671586715868</v>
      </c>
      <c r="I48" s="93">
        <v>0</v>
      </c>
      <c r="J48" s="65">
        <v>1425</v>
      </c>
      <c r="K48" s="94">
        <v>0.3873684210526316</v>
      </c>
      <c r="L48" s="95">
        <v>0</v>
      </c>
      <c r="O48" s="90">
        <v>2</v>
      </c>
      <c r="P48" s="91" t="s">
        <v>63</v>
      </c>
      <c r="Q48" s="65">
        <v>15827</v>
      </c>
      <c r="R48" s="70">
        <v>0.034577605718730066</v>
      </c>
      <c r="S48" s="65">
        <v>6487</v>
      </c>
      <c r="T48" s="70">
        <v>0.014635048764695398</v>
      </c>
      <c r="U48" s="68">
        <v>1.4398026822876524</v>
      </c>
      <c r="V48" s="95">
        <v>12</v>
      </c>
    </row>
    <row r="49" spans="2:22" ht="15" customHeight="1">
      <c r="B49" s="90">
        <v>3</v>
      </c>
      <c r="C49" s="91" t="s">
        <v>42</v>
      </c>
      <c r="D49" s="65">
        <v>1573</v>
      </c>
      <c r="E49" s="70">
        <v>0.03354302164409852</v>
      </c>
      <c r="F49" s="65">
        <v>2095</v>
      </c>
      <c r="G49" s="70">
        <v>0.05249574020246567</v>
      </c>
      <c r="H49" s="92">
        <v>-0.24916467780429596</v>
      </c>
      <c r="I49" s="93">
        <v>-2</v>
      </c>
      <c r="J49" s="65">
        <v>974</v>
      </c>
      <c r="K49" s="94">
        <v>0.6149897330595482</v>
      </c>
      <c r="L49" s="95">
        <v>3</v>
      </c>
      <c r="O49" s="90">
        <v>3</v>
      </c>
      <c r="P49" s="91" t="s">
        <v>42</v>
      </c>
      <c r="Q49" s="65">
        <v>14582</v>
      </c>
      <c r="R49" s="70">
        <v>0.031857625992956454</v>
      </c>
      <c r="S49" s="65">
        <v>16559</v>
      </c>
      <c r="T49" s="70">
        <v>0.03735806574604457</v>
      </c>
      <c r="U49" s="68">
        <v>-0.11939126758862251</v>
      </c>
      <c r="V49" s="95">
        <v>-1</v>
      </c>
    </row>
    <row r="50" spans="2:22" ht="15">
      <c r="B50" s="90">
        <v>4</v>
      </c>
      <c r="C50" s="91" t="s">
        <v>46</v>
      </c>
      <c r="D50" s="65">
        <v>1293</v>
      </c>
      <c r="E50" s="70">
        <v>0.027572235846039024</v>
      </c>
      <c r="F50" s="65">
        <v>984</v>
      </c>
      <c r="G50" s="70">
        <v>0.024656710433998197</v>
      </c>
      <c r="H50" s="92">
        <v>0.3140243902439024</v>
      </c>
      <c r="I50" s="93">
        <v>1</v>
      </c>
      <c r="J50" s="65">
        <v>875</v>
      </c>
      <c r="K50" s="94">
        <v>0.47771428571428576</v>
      </c>
      <c r="L50" s="95">
        <v>3</v>
      </c>
      <c r="O50" s="90">
        <v>4</v>
      </c>
      <c r="P50" s="91" t="s">
        <v>45</v>
      </c>
      <c r="Q50" s="65">
        <v>13208</v>
      </c>
      <c r="R50" s="70">
        <v>0.028855817042584615</v>
      </c>
      <c r="S50" s="65">
        <v>8123</v>
      </c>
      <c r="T50" s="70">
        <v>0.018325959783508667</v>
      </c>
      <c r="U50" s="68">
        <v>0.6260002462144527</v>
      </c>
      <c r="V50" s="95">
        <v>4</v>
      </c>
    </row>
    <row r="51" spans="2:22" ht="15" customHeight="1">
      <c r="B51" s="90">
        <v>5</v>
      </c>
      <c r="C51" s="96" t="s">
        <v>41</v>
      </c>
      <c r="D51" s="73">
        <v>1221</v>
      </c>
      <c r="E51" s="78">
        <v>0.02603689092653801</v>
      </c>
      <c r="F51" s="73">
        <v>1017</v>
      </c>
      <c r="G51" s="78">
        <v>0.02548361230830911</v>
      </c>
      <c r="H51" s="97">
        <v>0.20058997050147487</v>
      </c>
      <c r="I51" s="98">
        <v>-1</v>
      </c>
      <c r="J51" s="73">
        <v>996</v>
      </c>
      <c r="K51" s="99">
        <v>0.22590361445783125</v>
      </c>
      <c r="L51" s="100">
        <v>-1</v>
      </c>
      <c r="O51" s="90">
        <v>5</v>
      </c>
      <c r="P51" s="96" t="s">
        <v>41</v>
      </c>
      <c r="Q51" s="73">
        <v>11654</v>
      </c>
      <c r="R51" s="78">
        <v>0.025460758011378037</v>
      </c>
      <c r="S51" s="73">
        <v>13265</v>
      </c>
      <c r="T51" s="78">
        <v>0.029926610430658928</v>
      </c>
      <c r="U51" s="76">
        <v>-0.12144741801733883</v>
      </c>
      <c r="V51" s="100">
        <v>-2</v>
      </c>
    </row>
    <row r="52" spans="2:22" ht="15">
      <c r="B52" s="101">
        <v>6</v>
      </c>
      <c r="C52" s="85" t="s">
        <v>45</v>
      </c>
      <c r="D52" s="57">
        <v>1035</v>
      </c>
      <c r="E52" s="62">
        <v>0.02207058321782706</v>
      </c>
      <c r="F52" s="57">
        <v>883</v>
      </c>
      <c r="G52" s="62">
        <v>0.022125889545955697</v>
      </c>
      <c r="H52" s="86">
        <v>0.17214043035107585</v>
      </c>
      <c r="I52" s="87">
        <v>0</v>
      </c>
      <c r="J52" s="57">
        <v>991</v>
      </c>
      <c r="K52" s="88">
        <v>0.04439959636730584</v>
      </c>
      <c r="L52" s="89">
        <v>-1</v>
      </c>
      <c r="O52" s="101">
        <v>6</v>
      </c>
      <c r="P52" s="85" t="s">
        <v>46</v>
      </c>
      <c r="Q52" s="57">
        <v>11082</v>
      </c>
      <c r="R52" s="62">
        <v>0.024211096643392088</v>
      </c>
      <c r="S52" s="57">
        <v>11293</v>
      </c>
      <c r="T52" s="62">
        <v>0.025477663896979363</v>
      </c>
      <c r="U52" s="60">
        <v>-0.01868414061808199</v>
      </c>
      <c r="V52" s="89">
        <v>-1</v>
      </c>
    </row>
    <row r="53" spans="2:22" ht="15">
      <c r="B53" s="90">
        <v>7</v>
      </c>
      <c r="C53" s="91" t="s">
        <v>44</v>
      </c>
      <c r="D53" s="65">
        <v>941</v>
      </c>
      <c r="E53" s="70">
        <v>0.020066105128478517</v>
      </c>
      <c r="F53" s="65">
        <v>1125</v>
      </c>
      <c r="G53" s="70">
        <v>0.028189836624235742</v>
      </c>
      <c r="H53" s="92">
        <v>-0.16355555555555557</v>
      </c>
      <c r="I53" s="93">
        <v>-4</v>
      </c>
      <c r="J53" s="65">
        <v>681</v>
      </c>
      <c r="K53" s="94">
        <v>0.3817914831130691</v>
      </c>
      <c r="L53" s="95">
        <v>2</v>
      </c>
      <c r="O53" s="90">
        <v>7</v>
      </c>
      <c r="P53" s="91" t="s">
        <v>44</v>
      </c>
      <c r="Q53" s="65">
        <v>11064</v>
      </c>
      <c r="R53" s="70">
        <v>0.024171771635308613</v>
      </c>
      <c r="S53" s="65">
        <v>11749</v>
      </c>
      <c r="T53" s="70">
        <v>0.026506426381440764</v>
      </c>
      <c r="U53" s="68">
        <v>-0.05830283428376881</v>
      </c>
      <c r="V53" s="95">
        <v>-3</v>
      </c>
    </row>
    <row r="54" spans="2:22" ht="15">
      <c r="B54" s="90">
        <v>8</v>
      </c>
      <c r="C54" s="91" t="s">
        <v>120</v>
      </c>
      <c r="D54" s="65">
        <v>875</v>
      </c>
      <c r="E54" s="70">
        <v>0.01865870561893592</v>
      </c>
      <c r="F54" s="65">
        <v>394</v>
      </c>
      <c r="G54" s="70">
        <v>0.009872707226621228</v>
      </c>
      <c r="H54" s="92">
        <v>1.220812182741117</v>
      </c>
      <c r="I54" s="93">
        <v>16</v>
      </c>
      <c r="J54" s="65">
        <v>292</v>
      </c>
      <c r="K54" s="94">
        <v>1.9965753424657535</v>
      </c>
      <c r="L54" s="95">
        <v>24</v>
      </c>
      <c r="O54" s="90">
        <v>8</v>
      </c>
      <c r="P54" s="91" t="s">
        <v>68</v>
      </c>
      <c r="Q54" s="65">
        <v>7284</v>
      </c>
      <c r="R54" s="70">
        <v>0.0159135199377791</v>
      </c>
      <c r="S54" s="65">
        <v>7035</v>
      </c>
      <c r="T54" s="70">
        <v>0.015871368592513046</v>
      </c>
      <c r="U54" s="68">
        <v>0.035394456289978615</v>
      </c>
      <c r="V54" s="95">
        <v>4</v>
      </c>
    </row>
    <row r="55" spans="2:22" ht="15">
      <c r="B55" s="90">
        <v>9</v>
      </c>
      <c r="C55" s="91" t="s">
        <v>54</v>
      </c>
      <c r="D55" s="65">
        <v>854</v>
      </c>
      <c r="E55" s="70">
        <v>0.01821089668408146</v>
      </c>
      <c r="F55" s="65">
        <v>600</v>
      </c>
      <c r="G55" s="70">
        <v>0.015034579532925729</v>
      </c>
      <c r="H55" s="92">
        <v>0.42333333333333334</v>
      </c>
      <c r="I55" s="93">
        <v>4</v>
      </c>
      <c r="J55" s="65">
        <v>582</v>
      </c>
      <c r="K55" s="94">
        <v>0.46735395189003426</v>
      </c>
      <c r="L55" s="95">
        <v>1</v>
      </c>
      <c r="O55" s="90">
        <v>9</v>
      </c>
      <c r="P55" s="91" t="s">
        <v>47</v>
      </c>
      <c r="Q55" s="65">
        <v>7170</v>
      </c>
      <c r="R55" s="70">
        <v>0.01566446155325043</v>
      </c>
      <c r="S55" s="65">
        <v>6550</v>
      </c>
      <c r="T55" s="70">
        <v>0.01477718042373283</v>
      </c>
      <c r="U55" s="68">
        <v>0.09465648854961839</v>
      </c>
      <c r="V55" s="95">
        <v>4</v>
      </c>
    </row>
    <row r="56" spans="2:22" ht="15">
      <c r="B56" s="102">
        <v>10</v>
      </c>
      <c r="C56" s="96" t="s">
        <v>83</v>
      </c>
      <c r="D56" s="73">
        <v>760</v>
      </c>
      <c r="E56" s="78">
        <v>0.016206418594732912</v>
      </c>
      <c r="F56" s="73">
        <v>456</v>
      </c>
      <c r="G56" s="78">
        <v>0.011426280445023555</v>
      </c>
      <c r="H56" s="97">
        <v>0.6666666666666667</v>
      </c>
      <c r="I56" s="98">
        <v>11</v>
      </c>
      <c r="J56" s="73">
        <v>536</v>
      </c>
      <c r="K56" s="99">
        <v>0.4179104477611941</v>
      </c>
      <c r="L56" s="100">
        <v>2</v>
      </c>
      <c r="O56" s="102">
        <v>10</v>
      </c>
      <c r="P56" s="96" t="s">
        <v>40</v>
      </c>
      <c r="Q56" s="73">
        <v>6960</v>
      </c>
      <c r="R56" s="78">
        <v>0.015205669792276569</v>
      </c>
      <c r="S56" s="73">
        <v>9272</v>
      </c>
      <c r="T56" s="78">
        <v>0.0209181705173818</v>
      </c>
      <c r="U56" s="76">
        <v>-0.2493528904227783</v>
      </c>
      <c r="V56" s="100">
        <v>-3</v>
      </c>
    </row>
    <row r="57" spans="2:22" ht="15">
      <c r="B57" s="101">
        <v>11</v>
      </c>
      <c r="C57" s="85" t="s">
        <v>78</v>
      </c>
      <c r="D57" s="57">
        <v>759</v>
      </c>
      <c r="E57" s="62">
        <v>0.016185094359739843</v>
      </c>
      <c r="F57" s="57">
        <v>471</v>
      </c>
      <c r="G57" s="62">
        <v>0.011802144933346697</v>
      </c>
      <c r="H57" s="86">
        <v>0.6114649681528663</v>
      </c>
      <c r="I57" s="87">
        <v>8</v>
      </c>
      <c r="J57" s="57">
        <v>481</v>
      </c>
      <c r="K57" s="88">
        <v>0.5779625779625779</v>
      </c>
      <c r="L57" s="89">
        <v>6</v>
      </c>
      <c r="O57" s="101">
        <v>11</v>
      </c>
      <c r="P57" s="85" t="s">
        <v>83</v>
      </c>
      <c r="Q57" s="57">
        <v>6838</v>
      </c>
      <c r="R57" s="62">
        <v>0.014939133626377468</v>
      </c>
      <c r="S57" s="57">
        <v>5584</v>
      </c>
      <c r="T57" s="62">
        <v>0.012597828318492231</v>
      </c>
      <c r="U57" s="60">
        <v>0.22457020057306587</v>
      </c>
      <c r="V57" s="89">
        <v>7</v>
      </c>
    </row>
    <row r="58" spans="2:22" ht="15">
      <c r="B58" s="90">
        <v>12</v>
      </c>
      <c r="C58" s="91" t="s">
        <v>65</v>
      </c>
      <c r="D58" s="65">
        <v>750</v>
      </c>
      <c r="E58" s="70">
        <v>0.015993176244802218</v>
      </c>
      <c r="F58" s="65">
        <v>701</v>
      </c>
      <c r="G58" s="70">
        <v>0.017565400420968227</v>
      </c>
      <c r="H58" s="92">
        <v>0.06990014265335232</v>
      </c>
      <c r="I58" s="93">
        <v>-2</v>
      </c>
      <c r="J58" s="65">
        <v>439</v>
      </c>
      <c r="K58" s="94">
        <v>0.7084282460136675</v>
      </c>
      <c r="L58" s="95">
        <v>7</v>
      </c>
      <c r="O58" s="90">
        <v>12</v>
      </c>
      <c r="P58" s="91" t="s">
        <v>49</v>
      </c>
      <c r="Q58" s="65">
        <v>6832</v>
      </c>
      <c r="R58" s="70">
        <v>0.014926025290349643</v>
      </c>
      <c r="S58" s="65">
        <v>5063</v>
      </c>
      <c r="T58" s="70">
        <v>0.011422422058833483</v>
      </c>
      <c r="U58" s="68">
        <v>0.3493975903614457</v>
      </c>
      <c r="V58" s="95">
        <v>10</v>
      </c>
    </row>
    <row r="59" spans="2:22" ht="15">
      <c r="B59" s="90">
        <v>13</v>
      </c>
      <c r="C59" s="91" t="s">
        <v>43</v>
      </c>
      <c r="D59" s="65">
        <v>743</v>
      </c>
      <c r="E59" s="70">
        <v>0.01584390659985073</v>
      </c>
      <c r="F59" s="65">
        <v>710</v>
      </c>
      <c r="G59" s="70">
        <v>0.017790919113962113</v>
      </c>
      <c r="H59" s="92">
        <v>0.04647887323943656</v>
      </c>
      <c r="I59" s="93">
        <v>-4</v>
      </c>
      <c r="J59" s="65">
        <v>328</v>
      </c>
      <c r="K59" s="94">
        <v>1.2652439024390243</v>
      </c>
      <c r="L59" s="95">
        <v>14</v>
      </c>
      <c r="O59" s="90">
        <v>13</v>
      </c>
      <c r="P59" s="91" t="s">
        <v>65</v>
      </c>
      <c r="Q59" s="65">
        <v>6302</v>
      </c>
      <c r="R59" s="70">
        <v>0.013768122274558467</v>
      </c>
      <c r="S59" s="65">
        <v>6329</v>
      </c>
      <c r="T59" s="70">
        <v>0.014278591588061842</v>
      </c>
      <c r="U59" s="68">
        <v>-0.004266076789382178</v>
      </c>
      <c r="V59" s="95">
        <v>3</v>
      </c>
    </row>
    <row r="60" spans="2:22" ht="15">
      <c r="B60" s="90">
        <v>14</v>
      </c>
      <c r="C60" s="91" t="s">
        <v>135</v>
      </c>
      <c r="D60" s="65">
        <v>734</v>
      </c>
      <c r="E60" s="70">
        <v>0.015651988484913105</v>
      </c>
      <c r="F60" s="65">
        <v>0</v>
      </c>
      <c r="G60" s="70">
        <v>0</v>
      </c>
      <c r="H60" s="92"/>
      <c r="I60" s="93"/>
      <c r="J60" s="65">
        <v>310</v>
      </c>
      <c r="K60" s="94">
        <v>1.367741935483871</v>
      </c>
      <c r="L60" s="95">
        <v>17</v>
      </c>
      <c r="O60" s="90">
        <v>14</v>
      </c>
      <c r="P60" s="91" t="s">
        <v>78</v>
      </c>
      <c r="Q60" s="65">
        <v>6162</v>
      </c>
      <c r="R60" s="70">
        <v>0.013462261100575893</v>
      </c>
      <c r="S60" s="65">
        <v>5945</v>
      </c>
      <c r="T60" s="70">
        <v>0.013412265285357506</v>
      </c>
      <c r="U60" s="68">
        <v>0.03650126156433986</v>
      </c>
      <c r="V60" s="95">
        <v>3</v>
      </c>
    </row>
    <row r="61" spans="2:22" ht="15">
      <c r="B61" s="102">
        <v>15</v>
      </c>
      <c r="C61" s="96" t="s">
        <v>68</v>
      </c>
      <c r="D61" s="73">
        <v>718</v>
      </c>
      <c r="E61" s="78">
        <v>0.01531080072502399</v>
      </c>
      <c r="F61" s="73">
        <v>360</v>
      </c>
      <c r="G61" s="78">
        <v>0.009020747719755437</v>
      </c>
      <c r="H61" s="97">
        <v>0.9944444444444445</v>
      </c>
      <c r="I61" s="98">
        <v>18</v>
      </c>
      <c r="J61" s="73">
        <v>508</v>
      </c>
      <c r="K61" s="99">
        <v>0.4133858267716535</v>
      </c>
      <c r="L61" s="100">
        <v>-1</v>
      </c>
      <c r="O61" s="102">
        <v>15</v>
      </c>
      <c r="P61" s="96" t="s">
        <v>56</v>
      </c>
      <c r="Q61" s="73">
        <v>6111</v>
      </c>
      <c r="R61" s="78">
        <v>0.013350840244339383</v>
      </c>
      <c r="S61" s="73">
        <v>7772</v>
      </c>
      <c r="T61" s="78">
        <v>0.017534083397442984</v>
      </c>
      <c r="U61" s="76">
        <v>-0.21371590324240863</v>
      </c>
      <c r="V61" s="100">
        <v>-5</v>
      </c>
    </row>
    <row r="62" spans="2:22" ht="15">
      <c r="B62" s="101">
        <v>16</v>
      </c>
      <c r="C62" s="85" t="s">
        <v>114</v>
      </c>
      <c r="D62" s="57">
        <v>675</v>
      </c>
      <c r="E62" s="62">
        <v>0.014393858620321996</v>
      </c>
      <c r="F62" s="57">
        <v>251</v>
      </c>
      <c r="G62" s="62">
        <v>0.00628946577127393</v>
      </c>
      <c r="H62" s="86">
        <v>1.689243027888446</v>
      </c>
      <c r="I62" s="87">
        <v>32</v>
      </c>
      <c r="J62" s="57">
        <v>552</v>
      </c>
      <c r="K62" s="88">
        <v>0.22282608695652173</v>
      </c>
      <c r="L62" s="89">
        <v>-5</v>
      </c>
      <c r="O62" s="101">
        <v>16</v>
      </c>
      <c r="P62" s="85" t="s">
        <v>54</v>
      </c>
      <c r="Q62" s="57">
        <v>6082</v>
      </c>
      <c r="R62" s="62">
        <v>0.013287483286871564</v>
      </c>
      <c r="S62" s="57">
        <v>6414</v>
      </c>
      <c r="T62" s="62">
        <v>0.014470356524858376</v>
      </c>
      <c r="U62" s="60">
        <v>-0.0517617711256626</v>
      </c>
      <c r="V62" s="89">
        <v>-1</v>
      </c>
    </row>
    <row r="63" spans="2:22" ht="15">
      <c r="B63" s="90">
        <v>17</v>
      </c>
      <c r="C63" s="91" t="s">
        <v>118</v>
      </c>
      <c r="D63" s="65">
        <v>609</v>
      </c>
      <c r="E63" s="70">
        <v>0.0129864591107794</v>
      </c>
      <c r="F63" s="65">
        <v>426</v>
      </c>
      <c r="G63" s="70">
        <v>0.010674551468377268</v>
      </c>
      <c r="H63" s="92">
        <v>0.4295774647887325</v>
      </c>
      <c r="I63" s="93">
        <v>6</v>
      </c>
      <c r="J63" s="65">
        <v>400</v>
      </c>
      <c r="K63" s="94">
        <v>0.5225</v>
      </c>
      <c r="L63" s="95">
        <v>3</v>
      </c>
      <c r="O63" s="90">
        <v>17</v>
      </c>
      <c r="P63" s="91" t="s">
        <v>48</v>
      </c>
      <c r="Q63" s="65">
        <v>5950</v>
      </c>
      <c r="R63" s="70">
        <v>0.012999099894259424</v>
      </c>
      <c r="S63" s="65">
        <v>10295</v>
      </c>
      <c r="T63" s="70">
        <v>0.023226117933180072</v>
      </c>
      <c r="U63" s="68">
        <v>-0.42204953861097616</v>
      </c>
      <c r="V63" s="95">
        <v>-11</v>
      </c>
    </row>
    <row r="64" spans="2:22" ht="15">
      <c r="B64" s="90">
        <v>18</v>
      </c>
      <c r="C64" s="91" t="s">
        <v>40</v>
      </c>
      <c r="D64" s="65">
        <v>589</v>
      </c>
      <c r="E64" s="70">
        <v>0.012559974410918008</v>
      </c>
      <c r="F64" s="65">
        <v>599</v>
      </c>
      <c r="G64" s="70">
        <v>0.015009521900370852</v>
      </c>
      <c r="H64" s="92">
        <v>-0.016694490818030094</v>
      </c>
      <c r="I64" s="93">
        <v>-4</v>
      </c>
      <c r="J64" s="65">
        <v>707</v>
      </c>
      <c r="K64" s="94">
        <v>-0.1669024045261669</v>
      </c>
      <c r="L64" s="95">
        <v>-10</v>
      </c>
      <c r="O64" s="90">
        <v>18</v>
      </c>
      <c r="P64" s="91" t="s">
        <v>99</v>
      </c>
      <c r="Q64" s="65">
        <v>5833</v>
      </c>
      <c r="R64" s="70">
        <v>0.012743487341716842</v>
      </c>
      <c r="S64" s="65">
        <v>5096</v>
      </c>
      <c r="T64" s="70">
        <v>0.011496871975472136</v>
      </c>
      <c r="U64" s="68">
        <v>0.14462323390894816</v>
      </c>
      <c r="V64" s="95">
        <v>3</v>
      </c>
    </row>
    <row r="65" spans="2:22" ht="15">
      <c r="B65" s="90">
        <v>19</v>
      </c>
      <c r="C65" s="91" t="s">
        <v>136</v>
      </c>
      <c r="D65" s="65">
        <v>563</v>
      </c>
      <c r="E65" s="70">
        <v>0.012005544301098198</v>
      </c>
      <c r="F65" s="65">
        <v>526</v>
      </c>
      <c r="G65" s="70">
        <v>0.013180314723864888</v>
      </c>
      <c r="H65" s="92">
        <v>0.07034220532319391</v>
      </c>
      <c r="I65" s="93">
        <v>-3</v>
      </c>
      <c r="J65" s="65">
        <v>334</v>
      </c>
      <c r="K65" s="94">
        <v>0.6856287425149701</v>
      </c>
      <c r="L65" s="95">
        <v>7</v>
      </c>
      <c r="O65" s="90">
        <v>19</v>
      </c>
      <c r="P65" s="91" t="s">
        <v>79</v>
      </c>
      <c r="Q65" s="65">
        <v>5799</v>
      </c>
      <c r="R65" s="70">
        <v>0.012669206770892503</v>
      </c>
      <c r="S65" s="65">
        <v>5242</v>
      </c>
      <c r="T65" s="70">
        <v>0.011826256455146181</v>
      </c>
      <c r="U65" s="68">
        <v>0.10625715375810763</v>
      </c>
      <c r="V65" s="95">
        <v>1</v>
      </c>
    </row>
    <row r="66" spans="2:22" ht="15">
      <c r="B66" s="102">
        <v>20</v>
      </c>
      <c r="C66" s="96" t="s">
        <v>99</v>
      </c>
      <c r="D66" s="73">
        <v>543</v>
      </c>
      <c r="E66" s="78">
        <v>0.011579059601236806</v>
      </c>
      <c r="F66" s="73">
        <v>623</v>
      </c>
      <c r="G66" s="78">
        <v>0.015610905081687882</v>
      </c>
      <c r="H66" s="97">
        <v>-0.1284109149277689</v>
      </c>
      <c r="I66" s="98">
        <v>-8</v>
      </c>
      <c r="J66" s="73">
        <v>512</v>
      </c>
      <c r="K66" s="99">
        <v>0.060546875</v>
      </c>
      <c r="L66" s="100">
        <v>-7</v>
      </c>
      <c r="O66" s="102">
        <v>20</v>
      </c>
      <c r="P66" s="96" t="s">
        <v>43</v>
      </c>
      <c r="Q66" s="73">
        <v>5714</v>
      </c>
      <c r="R66" s="78">
        <v>0.012483505343831655</v>
      </c>
      <c r="S66" s="73">
        <v>7677</v>
      </c>
      <c r="T66" s="78">
        <v>0.01731975787984686</v>
      </c>
      <c r="U66" s="76">
        <v>-0.255698840692979</v>
      </c>
      <c r="V66" s="100">
        <v>-9</v>
      </c>
    </row>
    <row r="67" spans="2:22" ht="15">
      <c r="B67" s="165" t="s">
        <v>53</v>
      </c>
      <c r="C67" s="166"/>
      <c r="D67" s="26">
        <f>SUM(D47:D66)</f>
        <v>19537</v>
      </c>
      <c r="E67" s="6">
        <f>D67/D69</f>
        <v>0.4166115790596012</v>
      </c>
      <c r="F67" s="26">
        <f>SUM(F47:F66)</f>
        <v>14238</v>
      </c>
      <c r="G67" s="6">
        <f>F67/F69</f>
        <v>0.35677057231632753</v>
      </c>
      <c r="H67" s="17">
        <f>D67/F67-1</f>
        <v>0.3721730580137659</v>
      </c>
      <c r="I67" s="25"/>
      <c r="J67" s="26">
        <f>SUM(J47:J66)</f>
        <v>13668</v>
      </c>
      <c r="K67" s="18">
        <f>E67/J67-1</f>
        <v>-0.999969519199659</v>
      </c>
      <c r="L67" s="19"/>
      <c r="O67" s="165" t="s">
        <v>53</v>
      </c>
      <c r="P67" s="166"/>
      <c r="Q67" s="26">
        <f>SUM(Q47:Q66)</f>
        <v>177459</v>
      </c>
      <c r="R67" s="6">
        <f>Q67/Q69</f>
        <v>0.3876987005269551</v>
      </c>
      <c r="S67" s="26">
        <f>SUM(S47:S66)</f>
        <v>173478</v>
      </c>
      <c r="T67" s="6">
        <f>S67/S69</f>
        <v>0.39137644359516394</v>
      </c>
      <c r="U67" s="17">
        <f>Q67/S67-1</f>
        <v>0.022948154809255383</v>
      </c>
      <c r="V67" s="27"/>
    </row>
    <row r="68" spans="2:22" ht="15">
      <c r="B68" s="165" t="s">
        <v>12</v>
      </c>
      <c r="C68" s="166"/>
      <c r="D68" s="26">
        <f>D69-SUM(D47:D66)</f>
        <v>27358</v>
      </c>
      <c r="E68" s="6">
        <f>D68/D69</f>
        <v>0.5833884209403988</v>
      </c>
      <c r="F68" s="26">
        <f>F69-SUM(F47:F66)</f>
        <v>25670</v>
      </c>
      <c r="G68" s="6">
        <f>F68/F69</f>
        <v>0.6432294276836724</v>
      </c>
      <c r="H68" s="17">
        <f>D68/F68-1</f>
        <v>0.06575769380599916</v>
      </c>
      <c r="I68" s="3"/>
      <c r="J68" s="26">
        <f>J69-SUM(J47:J66)</f>
        <v>21657</v>
      </c>
      <c r="K68" s="18">
        <f>E68/J68-1</f>
        <v>-0.9999730623622413</v>
      </c>
      <c r="L68" s="19"/>
      <c r="O68" s="165" t="s">
        <v>12</v>
      </c>
      <c r="P68" s="166"/>
      <c r="Q68" s="26">
        <f>Q69-SUM(Q47:Q66)</f>
        <v>280265</v>
      </c>
      <c r="R68" s="6">
        <f>Q68/Q69</f>
        <v>0.6123012994730449</v>
      </c>
      <c r="S68" s="26">
        <f>S69-SUM(S47:S66)</f>
        <v>269773</v>
      </c>
      <c r="T68" s="6">
        <f>S68/S69</f>
        <v>0.6086235564048361</v>
      </c>
      <c r="U68" s="17">
        <f>Q68/S68-1</f>
        <v>0.03889195731225881</v>
      </c>
      <c r="V68" s="28"/>
    </row>
    <row r="69" spans="2:22" ht="15">
      <c r="B69" s="157" t="s">
        <v>38</v>
      </c>
      <c r="C69" s="158"/>
      <c r="D69" s="24">
        <v>46895</v>
      </c>
      <c r="E69" s="103">
        <v>1</v>
      </c>
      <c r="F69" s="24">
        <v>39908</v>
      </c>
      <c r="G69" s="103">
        <v>1</v>
      </c>
      <c r="H69" s="20">
        <v>0.17507767866092006</v>
      </c>
      <c r="I69" s="20"/>
      <c r="J69" s="24">
        <v>35325</v>
      </c>
      <c r="K69" s="49">
        <v>0.32753007784854926</v>
      </c>
      <c r="L69" s="104"/>
      <c r="M69" s="14"/>
      <c r="O69" s="157" t="s">
        <v>38</v>
      </c>
      <c r="P69" s="158"/>
      <c r="Q69" s="24">
        <v>457724</v>
      </c>
      <c r="R69" s="103">
        <v>1</v>
      </c>
      <c r="S69" s="24">
        <v>443251</v>
      </c>
      <c r="T69" s="103">
        <v>1</v>
      </c>
      <c r="U69" s="29">
        <v>0.03265192859124966</v>
      </c>
      <c r="V69" s="104"/>
    </row>
    <row r="70" spans="2:15" ht="15">
      <c r="B70" t="s">
        <v>106</v>
      </c>
      <c r="O70" t="s">
        <v>106</v>
      </c>
    </row>
    <row r="71" spans="2:15" ht="15">
      <c r="B71" s="9" t="s">
        <v>108</v>
      </c>
      <c r="O71" s="9" t="s">
        <v>108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98" dxfId="146" operator="lessThan">
      <formula>0</formula>
    </cfRule>
  </conditionalFormatting>
  <conditionalFormatting sqref="H31 O31">
    <cfRule type="cellIs" priority="1458" dxfId="146" operator="lessThan">
      <formula>0</formula>
    </cfRule>
  </conditionalFormatting>
  <conditionalFormatting sqref="K68">
    <cfRule type="cellIs" priority="634" dxfId="146" operator="lessThan">
      <formula>0</formula>
    </cfRule>
  </conditionalFormatting>
  <conditionalFormatting sqref="H68 J68">
    <cfRule type="cellIs" priority="635" dxfId="146" operator="lessThan">
      <formula>0</formula>
    </cfRule>
  </conditionalFormatting>
  <conditionalFormatting sqref="K67">
    <cfRule type="cellIs" priority="632" dxfId="146" operator="lessThan">
      <formula>0</formula>
    </cfRule>
  </conditionalFormatting>
  <conditionalFormatting sqref="H67 J67">
    <cfRule type="cellIs" priority="633" dxfId="146" operator="lessThan">
      <formula>0</formula>
    </cfRule>
  </conditionalFormatting>
  <conditionalFormatting sqref="L68">
    <cfRule type="cellIs" priority="630" dxfId="146" operator="lessThan">
      <formula>0</formula>
    </cfRule>
  </conditionalFormatting>
  <conditionalFormatting sqref="K68">
    <cfRule type="cellIs" priority="631" dxfId="146" operator="lessThan">
      <formula>0</formula>
    </cfRule>
  </conditionalFormatting>
  <conditionalFormatting sqref="L67">
    <cfRule type="cellIs" priority="628" dxfId="146" operator="lessThan">
      <formula>0</formula>
    </cfRule>
  </conditionalFormatting>
  <conditionalFormatting sqref="K67">
    <cfRule type="cellIs" priority="629" dxfId="146" operator="lessThan">
      <formula>0</formula>
    </cfRule>
  </conditionalFormatting>
  <conditionalFormatting sqref="V67">
    <cfRule type="cellIs" priority="625" dxfId="146" operator="lessThan">
      <formula>0</formula>
    </cfRule>
    <cfRule type="cellIs" priority="626" dxfId="147" operator="equal">
      <formula>0</formula>
    </cfRule>
    <cfRule type="cellIs" priority="627" dxfId="148" operator="greaterThan">
      <formula>0</formula>
    </cfRule>
  </conditionalFormatting>
  <conditionalFormatting sqref="V68">
    <cfRule type="cellIs" priority="624" dxfId="146" operator="lessThan">
      <formula>0</formula>
    </cfRule>
  </conditionalFormatting>
  <conditionalFormatting sqref="U68">
    <cfRule type="cellIs" priority="623" dxfId="146" operator="lessThan">
      <formula>0</formula>
    </cfRule>
  </conditionalFormatting>
  <conditionalFormatting sqref="U67">
    <cfRule type="cellIs" priority="6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43741</v>
      </c>
    </row>
    <row r="2" spans="1:21" ht="14.25" customHeight="1">
      <c r="A2" s="160" t="s">
        <v>138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4"/>
      <c r="M2" s="21"/>
      <c r="N2" s="160" t="s">
        <v>94</v>
      </c>
      <c r="O2" s="160"/>
      <c r="P2" s="160"/>
      <c r="Q2" s="160"/>
      <c r="R2" s="160"/>
      <c r="S2" s="160"/>
      <c r="T2" s="160"/>
      <c r="U2" s="160"/>
    </row>
    <row r="3" spans="1:21" ht="14.25" customHeight="1">
      <c r="A3" s="161" t="s">
        <v>139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4"/>
      <c r="M3" s="21"/>
      <c r="N3" s="161" t="s">
        <v>95</v>
      </c>
      <c r="O3" s="161"/>
      <c r="P3" s="161"/>
      <c r="Q3" s="161"/>
      <c r="R3" s="161"/>
      <c r="S3" s="161"/>
      <c r="T3" s="161"/>
      <c r="U3" s="161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1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50" t="s">
        <v>0</v>
      </c>
      <c r="B5" s="150" t="s">
        <v>1</v>
      </c>
      <c r="C5" s="147" t="s">
        <v>127</v>
      </c>
      <c r="D5" s="148"/>
      <c r="E5" s="148"/>
      <c r="F5" s="148"/>
      <c r="G5" s="148"/>
      <c r="H5" s="149"/>
      <c r="I5" s="147" t="s">
        <v>115</v>
      </c>
      <c r="J5" s="148"/>
      <c r="K5" s="149"/>
      <c r="L5" s="14"/>
      <c r="M5" s="14"/>
      <c r="N5" s="150" t="s">
        <v>0</v>
      </c>
      <c r="O5" s="150" t="s">
        <v>1</v>
      </c>
      <c r="P5" s="147" t="s">
        <v>133</v>
      </c>
      <c r="Q5" s="148"/>
      <c r="R5" s="148"/>
      <c r="S5" s="148"/>
      <c r="T5" s="148"/>
      <c r="U5" s="149"/>
    </row>
    <row r="6" spans="1:21" ht="14.25" customHeight="1">
      <c r="A6" s="151"/>
      <c r="B6" s="151"/>
      <c r="C6" s="174" t="s">
        <v>128</v>
      </c>
      <c r="D6" s="175"/>
      <c r="E6" s="175"/>
      <c r="F6" s="175"/>
      <c r="G6" s="175"/>
      <c r="H6" s="176"/>
      <c r="I6" s="128" t="s">
        <v>116</v>
      </c>
      <c r="J6" s="129"/>
      <c r="K6" s="130"/>
      <c r="L6" s="14"/>
      <c r="M6" s="14"/>
      <c r="N6" s="151"/>
      <c r="O6" s="151"/>
      <c r="P6" s="128" t="s">
        <v>134</v>
      </c>
      <c r="Q6" s="129"/>
      <c r="R6" s="129"/>
      <c r="S6" s="129"/>
      <c r="T6" s="129"/>
      <c r="U6" s="130"/>
    </row>
    <row r="7" spans="1:21" ht="14.25" customHeight="1">
      <c r="A7" s="151"/>
      <c r="B7" s="151"/>
      <c r="C7" s="131">
        <v>2019</v>
      </c>
      <c r="D7" s="132"/>
      <c r="E7" s="135">
        <v>2018</v>
      </c>
      <c r="F7" s="132"/>
      <c r="G7" s="145" t="s">
        <v>5</v>
      </c>
      <c r="H7" s="154" t="s">
        <v>60</v>
      </c>
      <c r="I7" s="159">
        <v>2019</v>
      </c>
      <c r="J7" s="153" t="s">
        <v>129</v>
      </c>
      <c r="K7" s="154" t="s">
        <v>130</v>
      </c>
      <c r="L7" s="14"/>
      <c r="M7" s="14"/>
      <c r="N7" s="151"/>
      <c r="O7" s="151"/>
      <c r="P7" s="169">
        <v>2019</v>
      </c>
      <c r="Q7" s="177"/>
      <c r="R7" s="178">
        <v>2018</v>
      </c>
      <c r="S7" s="177"/>
      <c r="T7" s="146" t="s">
        <v>5</v>
      </c>
      <c r="U7" s="170" t="s">
        <v>66</v>
      </c>
    </row>
    <row r="8" spans="1:21" ht="14.25" customHeight="1">
      <c r="A8" s="137" t="s">
        <v>6</v>
      </c>
      <c r="B8" s="137" t="s">
        <v>7</v>
      </c>
      <c r="C8" s="133"/>
      <c r="D8" s="134"/>
      <c r="E8" s="136"/>
      <c r="F8" s="134"/>
      <c r="G8" s="146"/>
      <c r="H8" s="153"/>
      <c r="I8" s="159"/>
      <c r="J8" s="153"/>
      <c r="K8" s="153"/>
      <c r="L8" s="14"/>
      <c r="M8" s="14"/>
      <c r="N8" s="137" t="s">
        <v>6</v>
      </c>
      <c r="O8" s="137" t="s">
        <v>7</v>
      </c>
      <c r="P8" s="133"/>
      <c r="Q8" s="134"/>
      <c r="R8" s="136"/>
      <c r="S8" s="134"/>
      <c r="T8" s="146"/>
      <c r="U8" s="171"/>
    </row>
    <row r="9" spans="1:21" ht="14.25" customHeight="1">
      <c r="A9" s="137"/>
      <c r="B9" s="137"/>
      <c r="C9" s="122" t="s">
        <v>8</v>
      </c>
      <c r="D9" s="83" t="s">
        <v>2</v>
      </c>
      <c r="E9" s="122" t="s">
        <v>8</v>
      </c>
      <c r="F9" s="83" t="s">
        <v>2</v>
      </c>
      <c r="G9" s="139" t="s">
        <v>9</v>
      </c>
      <c r="H9" s="139" t="s">
        <v>61</v>
      </c>
      <c r="I9" s="84" t="s">
        <v>8</v>
      </c>
      <c r="J9" s="155" t="s">
        <v>131</v>
      </c>
      <c r="K9" s="155" t="s">
        <v>132</v>
      </c>
      <c r="L9" s="14"/>
      <c r="M9" s="14"/>
      <c r="N9" s="137"/>
      <c r="O9" s="137"/>
      <c r="P9" s="115" t="s">
        <v>8</v>
      </c>
      <c r="Q9" s="83" t="s">
        <v>2</v>
      </c>
      <c r="R9" s="115" t="s">
        <v>8</v>
      </c>
      <c r="S9" s="83" t="s">
        <v>2</v>
      </c>
      <c r="T9" s="139" t="s">
        <v>9</v>
      </c>
      <c r="U9" s="172" t="s">
        <v>67</v>
      </c>
    </row>
    <row r="10" spans="1:21" ht="14.25" customHeight="1">
      <c r="A10" s="138"/>
      <c r="B10" s="138"/>
      <c r="C10" s="120" t="s">
        <v>10</v>
      </c>
      <c r="D10" s="46" t="s">
        <v>11</v>
      </c>
      <c r="E10" s="120" t="s">
        <v>10</v>
      </c>
      <c r="F10" s="46" t="s">
        <v>11</v>
      </c>
      <c r="G10" s="152"/>
      <c r="H10" s="152"/>
      <c r="I10" s="120" t="s">
        <v>10</v>
      </c>
      <c r="J10" s="156"/>
      <c r="K10" s="156"/>
      <c r="L10" s="14"/>
      <c r="M10" s="14"/>
      <c r="N10" s="138"/>
      <c r="O10" s="138"/>
      <c r="P10" s="114" t="s">
        <v>10</v>
      </c>
      <c r="Q10" s="46" t="s">
        <v>11</v>
      </c>
      <c r="R10" s="114" t="s">
        <v>10</v>
      </c>
      <c r="S10" s="46" t="s">
        <v>11</v>
      </c>
      <c r="T10" s="140"/>
      <c r="U10" s="173"/>
    </row>
    <row r="11" spans="1:21" ht="14.25" customHeight="1">
      <c r="A11" s="55">
        <v>1</v>
      </c>
      <c r="B11" s="85" t="s">
        <v>19</v>
      </c>
      <c r="C11" s="57">
        <v>4868</v>
      </c>
      <c r="D11" s="59">
        <v>0.14171348723472388</v>
      </c>
      <c r="E11" s="57">
        <v>4199</v>
      </c>
      <c r="F11" s="59">
        <v>0.1400927501417943</v>
      </c>
      <c r="G11" s="105">
        <v>0.15932364848773517</v>
      </c>
      <c r="H11" s="87">
        <v>0</v>
      </c>
      <c r="I11" s="57">
        <v>3245</v>
      </c>
      <c r="J11" s="58">
        <v>0.5001540832049307</v>
      </c>
      <c r="K11" s="89">
        <v>0</v>
      </c>
      <c r="L11" s="14"/>
      <c r="M11" s="14"/>
      <c r="N11" s="55">
        <v>1</v>
      </c>
      <c r="O11" s="85" t="s">
        <v>19</v>
      </c>
      <c r="P11" s="57">
        <v>40725</v>
      </c>
      <c r="Q11" s="59">
        <v>0.12637036991066414</v>
      </c>
      <c r="R11" s="57">
        <v>42045</v>
      </c>
      <c r="S11" s="59">
        <v>0.13170053281628333</v>
      </c>
      <c r="T11" s="108">
        <v>-0.0313949339992865</v>
      </c>
      <c r="U11" s="89">
        <v>0</v>
      </c>
    </row>
    <row r="12" spans="1:21" ht="14.25" customHeight="1">
      <c r="A12" s="90">
        <v>2</v>
      </c>
      <c r="B12" s="91" t="s">
        <v>21</v>
      </c>
      <c r="C12" s="65">
        <v>4049</v>
      </c>
      <c r="D12" s="67">
        <v>0.11787138656807662</v>
      </c>
      <c r="E12" s="65">
        <v>2834</v>
      </c>
      <c r="F12" s="67">
        <v>0.0945517632535949</v>
      </c>
      <c r="G12" s="106">
        <v>0.42872265349329575</v>
      </c>
      <c r="H12" s="93">
        <v>1</v>
      </c>
      <c r="I12" s="65">
        <v>3067</v>
      </c>
      <c r="J12" s="66">
        <v>0.32018258884903816</v>
      </c>
      <c r="K12" s="95">
        <v>0</v>
      </c>
      <c r="L12" s="14"/>
      <c r="M12" s="14"/>
      <c r="N12" s="90">
        <v>2</v>
      </c>
      <c r="O12" s="91" t="s">
        <v>20</v>
      </c>
      <c r="P12" s="65">
        <v>36411</v>
      </c>
      <c r="Q12" s="67">
        <v>0.11298395429876469</v>
      </c>
      <c r="R12" s="65">
        <v>37665</v>
      </c>
      <c r="S12" s="67">
        <v>0.11798074844869333</v>
      </c>
      <c r="T12" s="109">
        <v>-0.03329350856232571</v>
      </c>
      <c r="U12" s="95">
        <v>0</v>
      </c>
    </row>
    <row r="13" spans="1:21" ht="14.25" customHeight="1">
      <c r="A13" s="63">
        <v>3</v>
      </c>
      <c r="B13" s="91" t="s">
        <v>20</v>
      </c>
      <c r="C13" s="65">
        <v>3649</v>
      </c>
      <c r="D13" s="67">
        <v>0.1062268929579925</v>
      </c>
      <c r="E13" s="65">
        <v>3521</v>
      </c>
      <c r="F13" s="67">
        <v>0.11747239181930404</v>
      </c>
      <c r="G13" s="106">
        <v>0.03635330871911391</v>
      </c>
      <c r="H13" s="93">
        <v>-1</v>
      </c>
      <c r="I13" s="65">
        <v>2270</v>
      </c>
      <c r="J13" s="66">
        <v>0.6074889867841409</v>
      </c>
      <c r="K13" s="95">
        <v>1</v>
      </c>
      <c r="L13" s="14"/>
      <c r="M13" s="14"/>
      <c r="N13" s="63">
        <v>3</v>
      </c>
      <c r="O13" s="91" t="s">
        <v>21</v>
      </c>
      <c r="P13" s="65">
        <v>32392</v>
      </c>
      <c r="Q13" s="67">
        <v>0.10051292872059503</v>
      </c>
      <c r="R13" s="65">
        <v>31383</v>
      </c>
      <c r="S13" s="67">
        <v>0.0983031947050403</v>
      </c>
      <c r="T13" s="109">
        <v>0.03215116464327816</v>
      </c>
      <c r="U13" s="95">
        <v>0</v>
      </c>
    </row>
    <row r="14" spans="1:21" ht="14.25" customHeight="1">
      <c r="A14" s="63">
        <v>4</v>
      </c>
      <c r="B14" s="91" t="s">
        <v>23</v>
      </c>
      <c r="C14" s="65">
        <v>2082</v>
      </c>
      <c r="D14" s="67">
        <v>0.060609589240487906</v>
      </c>
      <c r="E14" s="65">
        <v>1988</v>
      </c>
      <c r="F14" s="67">
        <v>0.06632636039101858</v>
      </c>
      <c r="G14" s="106">
        <v>0.04728370221327971</v>
      </c>
      <c r="H14" s="93">
        <v>1</v>
      </c>
      <c r="I14" s="65">
        <v>1718</v>
      </c>
      <c r="J14" s="66">
        <v>0.21187427240977885</v>
      </c>
      <c r="K14" s="95">
        <v>1</v>
      </c>
      <c r="L14" s="14"/>
      <c r="M14" s="14"/>
      <c r="N14" s="63">
        <v>4</v>
      </c>
      <c r="O14" s="91" t="s">
        <v>22</v>
      </c>
      <c r="P14" s="65">
        <v>22102</v>
      </c>
      <c r="Q14" s="67">
        <v>0.06858288313727437</v>
      </c>
      <c r="R14" s="65">
        <v>19955</v>
      </c>
      <c r="S14" s="67">
        <v>0.06250646051489912</v>
      </c>
      <c r="T14" s="109">
        <v>0.10759208218491612</v>
      </c>
      <c r="U14" s="95">
        <v>1</v>
      </c>
    </row>
    <row r="15" spans="1:21" ht="14.25" customHeight="1">
      <c r="A15" s="71">
        <v>5</v>
      </c>
      <c r="B15" s="96" t="s">
        <v>34</v>
      </c>
      <c r="C15" s="73">
        <v>2013</v>
      </c>
      <c r="D15" s="75">
        <v>0.05860091409274839</v>
      </c>
      <c r="E15" s="73">
        <v>2086</v>
      </c>
      <c r="F15" s="75">
        <v>0.0695959697060688</v>
      </c>
      <c r="G15" s="107">
        <v>-0.03499520613614571</v>
      </c>
      <c r="H15" s="98">
        <v>-1</v>
      </c>
      <c r="I15" s="73">
        <v>1469</v>
      </c>
      <c r="J15" s="74">
        <v>0.3703199455411845</v>
      </c>
      <c r="K15" s="100">
        <v>2</v>
      </c>
      <c r="L15" s="14"/>
      <c r="M15" s="14"/>
      <c r="N15" s="71">
        <v>5</v>
      </c>
      <c r="O15" s="96" t="s">
        <v>23</v>
      </c>
      <c r="P15" s="73">
        <v>19392</v>
      </c>
      <c r="Q15" s="75">
        <v>0.060173706895214216</v>
      </c>
      <c r="R15" s="73">
        <v>21542</v>
      </c>
      <c r="S15" s="75">
        <v>0.06747753307000535</v>
      </c>
      <c r="T15" s="110">
        <v>-0.0998050320304521</v>
      </c>
      <c r="U15" s="100">
        <v>-1</v>
      </c>
    </row>
    <row r="16" spans="1:21" ht="14.25" customHeight="1">
      <c r="A16" s="55">
        <v>6</v>
      </c>
      <c r="B16" s="85" t="s">
        <v>18</v>
      </c>
      <c r="C16" s="57">
        <v>1953</v>
      </c>
      <c r="D16" s="59">
        <v>0.05685424005123577</v>
      </c>
      <c r="E16" s="57">
        <v>1623</v>
      </c>
      <c r="F16" s="59">
        <v>0.054148733860474425</v>
      </c>
      <c r="G16" s="105">
        <v>0.2033271719038816</v>
      </c>
      <c r="H16" s="87">
        <v>1</v>
      </c>
      <c r="I16" s="57">
        <v>1491</v>
      </c>
      <c r="J16" s="58">
        <v>0.3098591549295775</v>
      </c>
      <c r="K16" s="89">
        <v>0</v>
      </c>
      <c r="L16" s="14"/>
      <c r="M16" s="14"/>
      <c r="N16" s="55">
        <v>6</v>
      </c>
      <c r="O16" s="85" t="s">
        <v>26</v>
      </c>
      <c r="P16" s="57">
        <v>16287</v>
      </c>
      <c r="Q16" s="59">
        <v>0.05053883891307518</v>
      </c>
      <c r="R16" s="57">
        <v>16066</v>
      </c>
      <c r="S16" s="59">
        <v>0.05032467023965769</v>
      </c>
      <c r="T16" s="108">
        <v>0.013755757500311105</v>
      </c>
      <c r="U16" s="89">
        <v>0</v>
      </c>
    </row>
    <row r="17" spans="1:21" ht="14.25" customHeight="1">
      <c r="A17" s="63">
        <v>7</v>
      </c>
      <c r="B17" s="91" t="s">
        <v>22</v>
      </c>
      <c r="C17" s="65">
        <v>1885</v>
      </c>
      <c r="D17" s="67">
        <v>0.05487467613752147</v>
      </c>
      <c r="E17" s="65">
        <v>1799</v>
      </c>
      <c r="F17" s="67">
        <v>0.06002068528342175</v>
      </c>
      <c r="G17" s="106">
        <v>0.047804335742078985</v>
      </c>
      <c r="H17" s="93">
        <v>-1</v>
      </c>
      <c r="I17" s="65">
        <v>2442</v>
      </c>
      <c r="J17" s="66">
        <v>-0.22809172809172806</v>
      </c>
      <c r="K17" s="95">
        <v>-4</v>
      </c>
      <c r="L17" s="14"/>
      <c r="M17" s="14"/>
      <c r="N17" s="63">
        <v>7</v>
      </c>
      <c r="O17" s="91" t="s">
        <v>18</v>
      </c>
      <c r="P17" s="65">
        <v>15599</v>
      </c>
      <c r="Q17" s="67">
        <v>0.04840396317339349</v>
      </c>
      <c r="R17" s="65">
        <v>11739</v>
      </c>
      <c r="S17" s="67">
        <v>0.03677090152765727</v>
      </c>
      <c r="T17" s="109">
        <v>0.32881846835335216</v>
      </c>
      <c r="U17" s="95">
        <v>2</v>
      </c>
    </row>
    <row r="18" spans="1:21" ht="14.25" customHeight="1">
      <c r="A18" s="63">
        <v>8</v>
      </c>
      <c r="B18" s="91" t="s">
        <v>24</v>
      </c>
      <c r="C18" s="65">
        <v>1544</v>
      </c>
      <c r="D18" s="67">
        <v>0.044947745334924745</v>
      </c>
      <c r="E18" s="65">
        <v>1340</v>
      </c>
      <c r="F18" s="67">
        <v>0.044706902879258</v>
      </c>
      <c r="G18" s="106">
        <v>0.15223880597014916</v>
      </c>
      <c r="H18" s="93">
        <v>0</v>
      </c>
      <c r="I18" s="65">
        <v>1373</v>
      </c>
      <c r="J18" s="66">
        <v>0.124544792425346</v>
      </c>
      <c r="K18" s="95">
        <v>0</v>
      </c>
      <c r="L18" s="14"/>
      <c r="M18" s="14"/>
      <c r="N18" s="63">
        <v>8</v>
      </c>
      <c r="O18" s="91" t="s">
        <v>34</v>
      </c>
      <c r="P18" s="65">
        <v>15062</v>
      </c>
      <c r="Q18" s="67">
        <v>0.04673764301029892</v>
      </c>
      <c r="R18" s="65">
        <v>14816</v>
      </c>
      <c r="S18" s="67">
        <v>0.04640920666443224</v>
      </c>
      <c r="T18" s="109">
        <v>0.016603671706263423</v>
      </c>
      <c r="U18" s="95">
        <v>-1</v>
      </c>
    </row>
    <row r="19" spans="1:21" ht="14.25" customHeight="1">
      <c r="A19" s="63">
        <v>9</v>
      </c>
      <c r="B19" s="91" t="s">
        <v>50</v>
      </c>
      <c r="C19" s="65">
        <v>1510</v>
      </c>
      <c r="D19" s="67">
        <v>0.043957963378067594</v>
      </c>
      <c r="E19" s="65">
        <v>763</v>
      </c>
      <c r="F19" s="67">
        <v>0.025456243952890936</v>
      </c>
      <c r="G19" s="106">
        <v>0.9790301441677589</v>
      </c>
      <c r="H19" s="93">
        <v>6</v>
      </c>
      <c r="I19" s="65">
        <v>589</v>
      </c>
      <c r="J19" s="66">
        <v>1.563667232597623</v>
      </c>
      <c r="K19" s="95">
        <v>6</v>
      </c>
      <c r="L19" s="14"/>
      <c r="M19" s="14"/>
      <c r="N19" s="63">
        <v>9</v>
      </c>
      <c r="O19" s="91" t="s">
        <v>24</v>
      </c>
      <c r="P19" s="65">
        <v>14161</v>
      </c>
      <c r="Q19" s="67">
        <v>0.043941824636093675</v>
      </c>
      <c r="R19" s="65">
        <v>11613</v>
      </c>
      <c r="S19" s="67">
        <v>0.03637622279927454</v>
      </c>
      <c r="T19" s="109">
        <v>0.21940928270042193</v>
      </c>
      <c r="U19" s="95">
        <v>1</v>
      </c>
    </row>
    <row r="20" spans="1:21" ht="14.25" customHeight="1">
      <c r="A20" s="71">
        <v>10</v>
      </c>
      <c r="B20" s="96" t="s">
        <v>26</v>
      </c>
      <c r="C20" s="73">
        <v>1476</v>
      </c>
      <c r="D20" s="75">
        <v>0.04296818142121044</v>
      </c>
      <c r="E20" s="73">
        <v>1006</v>
      </c>
      <c r="F20" s="75">
        <v>0.033563540519801156</v>
      </c>
      <c r="G20" s="107">
        <v>0.46719681908548716</v>
      </c>
      <c r="H20" s="98">
        <v>1</v>
      </c>
      <c r="I20" s="73">
        <v>1216</v>
      </c>
      <c r="J20" s="74">
        <v>0.2138157894736843</v>
      </c>
      <c r="K20" s="100">
        <v>-1</v>
      </c>
      <c r="L20" s="14"/>
      <c r="M20" s="14"/>
      <c r="N20" s="71">
        <v>10</v>
      </c>
      <c r="O20" s="96" t="s">
        <v>31</v>
      </c>
      <c r="P20" s="73">
        <v>14015</v>
      </c>
      <c r="Q20" s="75">
        <v>0.04348878414482401</v>
      </c>
      <c r="R20" s="73">
        <v>11744</v>
      </c>
      <c r="S20" s="75">
        <v>0.03678656338195817</v>
      </c>
      <c r="T20" s="110">
        <v>0.19337534059945494</v>
      </c>
      <c r="U20" s="100">
        <v>-2</v>
      </c>
    </row>
    <row r="21" spans="1:21" ht="14.25" customHeight="1">
      <c r="A21" s="55">
        <v>11</v>
      </c>
      <c r="B21" s="85" t="s">
        <v>25</v>
      </c>
      <c r="C21" s="57">
        <v>1071</v>
      </c>
      <c r="D21" s="59">
        <v>0.03117813164100026</v>
      </c>
      <c r="E21" s="57">
        <v>1029</v>
      </c>
      <c r="F21" s="59">
        <v>0.03433089780802723</v>
      </c>
      <c r="G21" s="105">
        <v>0.04081632653061229</v>
      </c>
      <c r="H21" s="87">
        <v>-1</v>
      </c>
      <c r="I21" s="57">
        <v>779</v>
      </c>
      <c r="J21" s="58">
        <v>0.374839537869063</v>
      </c>
      <c r="K21" s="89">
        <v>1</v>
      </c>
      <c r="L21" s="14"/>
      <c r="M21" s="14"/>
      <c r="N21" s="55">
        <v>11</v>
      </c>
      <c r="O21" s="85" t="s">
        <v>25</v>
      </c>
      <c r="P21" s="57">
        <v>10663</v>
      </c>
      <c r="Q21" s="59">
        <v>0.033087470948002747</v>
      </c>
      <c r="R21" s="57">
        <v>10092</v>
      </c>
      <c r="S21" s="59">
        <v>0.03161188672094021</v>
      </c>
      <c r="T21" s="108">
        <v>0.05657946888624643</v>
      </c>
      <c r="U21" s="89">
        <v>2</v>
      </c>
    </row>
    <row r="22" spans="1:21" ht="14.25" customHeight="1">
      <c r="A22" s="63">
        <v>12</v>
      </c>
      <c r="B22" s="91" t="s">
        <v>31</v>
      </c>
      <c r="C22" s="65">
        <v>1039</v>
      </c>
      <c r="D22" s="67">
        <v>0.03024657215219353</v>
      </c>
      <c r="E22" s="65">
        <v>1167</v>
      </c>
      <c r="F22" s="67">
        <v>0.03893504153738365</v>
      </c>
      <c r="G22" s="106">
        <v>-0.10968294772922027</v>
      </c>
      <c r="H22" s="93">
        <v>-3</v>
      </c>
      <c r="I22" s="65">
        <v>900</v>
      </c>
      <c r="J22" s="66">
        <v>0.15444444444444438</v>
      </c>
      <c r="K22" s="95">
        <v>-1</v>
      </c>
      <c r="L22" s="14"/>
      <c r="M22" s="14"/>
      <c r="N22" s="63">
        <v>12</v>
      </c>
      <c r="O22" s="91" t="s">
        <v>29</v>
      </c>
      <c r="P22" s="65">
        <v>10314</v>
      </c>
      <c r="Q22" s="67">
        <v>0.03200451799284444</v>
      </c>
      <c r="R22" s="65">
        <v>10465</v>
      </c>
      <c r="S22" s="67">
        <v>0.03278026105178749</v>
      </c>
      <c r="T22" s="109">
        <v>-0.014429049211657885</v>
      </c>
      <c r="U22" s="95">
        <v>0</v>
      </c>
    </row>
    <row r="23" spans="1:21" ht="14.25" customHeight="1">
      <c r="A23" s="63">
        <v>13</v>
      </c>
      <c r="B23" s="91" t="s">
        <v>29</v>
      </c>
      <c r="C23" s="65">
        <v>976</v>
      </c>
      <c r="D23" s="67">
        <v>0.02841256440860528</v>
      </c>
      <c r="E23" s="65">
        <v>978</v>
      </c>
      <c r="F23" s="67">
        <v>0.03262936642978681</v>
      </c>
      <c r="G23" s="106">
        <v>-0.002044989775051076</v>
      </c>
      <c r="H23" s="93">
        <v>-1</v>
      </c>
      <c r="I23" s="65">
        <v>768</v>
      </c>
      <c r="J23" s="66">
        <v>0.27083333333333326</v>
      </c>
      <c r="K23" s="95">
        <v>0</v>
      </c>
      <c r="L23" s="14"/>
      <c r="M23" s="14"/>
      <c r="N23" s="63">
        <v>13</v>
      </c>
      <c r="O23" s="91" t="s">
        <v>35</v>
      </c>
      <c r="P23" s="65">
        <v>10069</v>
      </c>
      <c r="Q23" s="67">
        <v>0.031244278812289188</v>
      </c>
      <c r="R23" s="65">
        <v>11207</v>
      </c>
      <c r="S23" s="67">
        <v>0.03510448023004131</v>
      </c>
      <c r="T23" s="109">
        <v>-0.1015436780583564</v>
      </c>
      <c r="U23" s="95">
        <v>-2</v>
      </c>
    </row>
    <row r="24" spans="1:21" ht="14.25" customHeight="1">
      <c r="A24" s="63">
        <v>14</v>
      </c>
      <c r="B24" s="91" t="s">
        <v>35</v>
      </c>
      <c r="C24" s="65">
        <v>924</v>
      </c>
      <c r="D24" s="67">
        <v>0.026898780239294345</v>
      </c>
      <c r="E24" s="65">
        <v>812</v>
      </c>
      <c r="F24" s="67">
        <v>0.02709104861041604</v>
      </c>
      <c r="G24" s="106">
        <v>0.13793103448275867</v>
      </c>
      <c r="H24" s="93">
        <v>0</v>
      </c>
      <c r="I24" s="65">
        <v>684</v>
      </c>
      <c r="J24" s="66">
        <v>0.3508771929824561</v>
      </c>
      <c r="K24" s="95">
        <v>0</v>
      </c>
      <c r="L24" s="14"/>
      <c r="M24" s="14"/>
      <c r="N24" s="63">
        <v>14</v>
      </c>
      <c r="O24" s="91" t="s">
        <v>36</v>
      </c>
      <c r="P24" s="65">
        <v>8304</v>
      </c>
      <c r="Q24" s="67">
        <v>0.02576745369522787</v>
      </c>
      <c r="R24" s="65">
        <v>8301</v>
      </c>
      <c r="S24" s="67">
        <v>0.026001810510357184</v>
      </c>
      <c r="T24" s="109">
        <v>0.0003614022406939199</v>
      </c>
      <c r="U24" s="95">
        <v>2</v>
      </c>
    </row>
    <row r="25" spans="1:21" ht="14.25" customHeight="1">
      <c r="A25" s="71">
        <v>15</v>
      </c>
      <c r="B25" s="96" t="s">
        <v>30</v>
      </c>
      <c r="C25" s="73">
        <v>741</v>
      </c>
      <c r="D25" s="75">
        <v>0.021571424412680854</v>
      </c>
      <c r="E25" s="73">
        <v>445</v>
      </c>
      <c r="F25" s="75">
        <v>0.014846695359156574</v>
      </c>
      <c r="G25" s="107">
        <v>0.6651685393258426</v>
      </c>
      <c r="H25" s="98">
        <v>3</v>
      </c>
      <c r="I25" s="73">
        <v>545</v>
      </c>
      <c r="J25" s="74">
        <v>0.3596330275229358</v>
      </c>
      <c r="K25" s="100">
        <v>1</v>
      </c>
      <c r="L25" s="14"/>
      <c r="M25" s="14"/>
      <c r="N25" s="71">
        <v>15</v>
      </c>
      <c r="O25" s="96" t="s">
        <v>55</v>
      </c>
      <c r="P25" s="73">
        <v>7314</v>
      </c>
      <c r="Q25" s="75">
        <v>0.022695466802371948</v>
      </c>
      <c r="R25" s="73">
        <v>8387</v>
      </c>
      <c r="S25" s="75">
        <v>0.026271194404332697</v>
      </c>
      <c r="T25" s="110">
        <v>-0.1279360915702874</v>
      </c>
      <c r="U25" s="100">
        <v>0</v>
      </c>
    </row>
    <row r="26" spans="1:21" ht="14.25" customHeight="1">
      <c r="A26" s="55">
        <v>16</v>
      </c>
      <c r="B26" s="85" t="s">
        <v>36</v>
      </c>
      <c r="C26" s="57">
        <v>707</v>
      </c>
      <c r="D26" s="59">
        <v>0.020581642455823702</v>
      </c>
      <c r="E26" s="57">
        <v>843</v>
      </c>
      <c r="F26" s="59">
        <v>0.028125312781503355</v>
      </c>
      <c r="G26" s="105">
        <v>-0.16132858837485176</v>
      </c>
      <c r="H26" s="87">
        <v>-3</v>
      </c>
      <c r="I26" s="57">
        <v>910</v>
      </c>
      <c r="J26" s="58">
        <v>-0.22307692307692306</v>
      </c>
      <c r="K26" s="89">
        <v>-6</v>
      </c>
      <c r="L26" s="14"/>
      <c r="M26" s="14"/>
      <c r="N26" s="55">
        <v>16</v>
      </c>
      <c r="O26" s="85" t="s">
        <v>50</v>
      </c>
      <c r="P26" s="57">
        <v>7177</v>
      </c>
      <c r="Q26" s="59">
        <v>0.022270353464673702</v>
      </c>
      <c r="R26" s="57">
        <v>6148</v>
      </c>
      <c r="S26" s="59">
        <v>0.019257816048388866</v>
      </c>
      <c r="T26" s="108">
        <v>0.16737150292778136</v>
      </c>
      <c r="U26" s="89">
        <v>2</v>
      </c>
    </row>
    <row r="27" spans="1:21" ht="14.25" customHeight="1">
      <c r="A27" s="63">
        <v>17</v>
      </c>
      <c r="B27" s="91" t="s">
        <v>28</v>
      </c>
      <c r="C27" s="65">
        <v>700</v>
      </c>
      <c r="D27" s="67">
        <v>0.02037786381764723</v>
      </c>
      <c r="E27" s="65">
        <v>467</v>
      </c>
      <c r="F27" s="67">
        <v>0.015580689287024989</v>
      </c>
      <c r="G27" s="106">
        <v>0.4989293361884368</v>
      </c>
      <c r="H27" s="93">
        <v>0</v>
      </c>
      <c r="I27" s="65">
        <v>403</v>
      </c>
      <c r="J27" s="66">
        <v>0.7369727047146402</v>
      </c>
      <c r="K27" s="95">
        <v>1</v>
      </c>
      <c r="L27" s="14"/>
      <c r="M27" s="14"/>
      <c r="N27" s="63">
        <v>17</v>
      </c>
      <c r="O27" s="91" t="s">
        <v>27</v>
      </c>
      <c r="P27" s="65">
        <v>6871</v>
      </c>
      <c r="Q27" s="67">
        <v>0.021320830243245506</v>
      </c>
      <c r="R27" s="65">
        <v>9983</v>
      </c>
      <c r="S27" s="67">
        <v>0.03127045829718055</v>
      </c>
      <c r="T27" s="109">
        <v>-0.3117299408995292</v>
      </c>
      <c r="U27" s="95">
        <v>-3</v>
      </c>
    </row>
    <row r="28" spans="1:21" ht="14.25" customHeight="1">
      <c r="A28" s="63">
        <v>18</v>
      </c>
      <c r="B28" s="91" t="s">
        <v>55</v>
      </c>
      <c r="C28" s="65">
        <v>648</v>
      </c>
      <c r="D28" s="67">
        <v>0.018864079648336293</v>
      </c>
      <c r="E28" s="65">
        <v>300</v>
      </c>
      <c r="F28" s="67">
        <v>0.010009008107296567</v>
      </c>
      <c r="G28" s="106">
        <v>1.1600000000000001</v>
      </c>
      <c r="H28" s="93">
        <v>4</v>
      </c>
      <c r="I28" s="65">
        <v>333</v>
      </c>
      <c r="J28" s="66">
        <v>0.945945945945946</v>
      </c>
      <c r="K28" s="95">
        <v>1</v>
      </c>
      <c r="L28" s="14"/>
      <c r="M28" s="14"/>
      <c r="N28" s="63">
        <v>18</v>
      </c>
      <c r="O28" s="91" t="s">
        <v>30</v>
      </c>
      <c r="P28" s="65">
        <v>6862</v>
      </c>
      <c r="Q28" s="67">
        <v>0.02129290308967409</v>
      </c>
      <c r="R28" s="65">
        <v>6094</v>
      </c>
      <c r="S28" s="67">
        <v>0.019088668021939127</v>
      </c>
      <c r="T28" s="109">
        <v>0.1260255989497867</v>
      </c>
      <c r="U28" s="95">
        <v>1</v>
      </c>
    </row>
    <row r="29" spans="1:21" ht="14.25" customHeight="1">
      <c r="A29" s="63">
        <v>19</v>
      </c>
      <c r="B29" s="91" t="s">
        <v>27</v>
      </c>
      <c r="C29" s="65">
        <v>509</v>
      </c>
      <c r="D29" s="67">
        <v>0.014817618118832056</v>
      </c>
      <c r="E29" s="65">
        <v>575</v>
      </c>
      <c r="F29" s="67">
        <v>0.019183932205651753</v>
      </c>
      <c r="G29" s="106">
        <v>-0.11478260869565216</v>
      </c>
      <c r="H29" s="93">
        <v>-3</v>
      </c>
      <c r="I29" s="65">
        <v>441</v>
      </c>
      <c r="J29" s="66">
        <v>0.1541950113378685</v>
      </c>
      <c r="K29" s="95">
        <v>-2</v>
      </c>
      <c r="N29" s="63">
        <v>19</v>
      </c>
      <c r="O29" s="91" t="s">
        <v>28</v>
      </c>
      <c r="P29" s="65">
        <v>5855</v>
      </c>
      <c r="Q29" s="67">
        <v>0.018168164906738823</v>
      </c>
      <c r="R29" s="65">
        <v>6843</v>
      </c>
      <c r="S29" s="67">
        <v>0.021434813796214217</v>
      </c>
      <c r="T29" s="109">
        <v>-0.14438111939207954</v>
      </c>
      <c r="U29" s="95">
        <v>-2</v>
      </c>
    </row>
    <row r="30" spans="1:21" ht="14.25" customHeight="1">
      <c r="A30" s="71">
        <v>20</v>
      </c>
      <c r="B30" s="96" t="s">
        <v>32</v>
      </c>
      <c r="C30" s="73">
        <v>276</v>
      </c>
      <c r="D30" s="75">
        <v>0.00803470059095805</v>
      </c>
      <c r="E30" s="73">
        <v>342</v>
      </c>
      <c r="F30" s="75">
        <v>0.011410269242318086</v>
      </c>
      <c r="G30" s="107">
        <v>-0.19298245614035092</v>
      </c>
      <c r="H30" s="98">
        <v>0</v>
      </c>
      <c r="I30" s="73">
        <v>174</v>
      </c>
      <c r="J30" s="74">
        <v>0.5862068965517242</v>
      </c>
      <c r="K30" s="100">
        <v>2</v>
      </c>
      <c r="N30" s="71">
        <v>20</v>
      </c>
      <c r="O30" s="96" t="s">
        <v>33</v>
      </c>
      <c r="P30" s="73">
        <v>4182</v>
      </c>
      <c r="Q30" s="75">
        <v>0.01297681735951866</v>
      </c>
      <c r="R30" s="73">
        <v>3141</v>
      </c>
      <c r="S30" s="75">
        <v>0.009838776871826516</v>
      </c>
      <c r="T30" s="110">
        <v>0.33142311365807076</v>
      </c>
      <c r="U30" s="100">
        <v>0</v>
      </c>
    </row>
    <row r="31" spans="1:21" ht="14.25" customHeight="1">
      <c r="A31" s="165" t="s">
        <v>53</v>
      </c>
      <c r="B31" s="166"/>
      <c r="C31" s="3">
        <f>SUM(C11:C30)</f>
        <v>32620</v>
      </c>
      <c r="D31" s="6">
        <f>C31/C33</f>
        <v>0.9496084539023609</v>
      </c>
      <c r="E31" s="3">
        <f>SUM(E11:E30)</f>
        <v>28117</v>
      </c>
      <c r="F31" s="6">
        <f>E31/E33</f>
        <v>0.9380776031761919</v>
      </c>
      <c r="G31" s="17">
        <f>C31/E31-1</f>
        <v>0.16015222107621718</v>
      </c>
      <c r="H31" s="17"/>
      <c r="I31" s="3">
        <f>SUM(I11:I30)</f>
        <v>24817</v>
      </c>
      <c r="J31" s="18">
        <f>C31/I31-1</f>
        <v>0.31442156586211056</v>
      </c>
      <c r="K31" s="19"/>
      <c r="N31" s="165" t="s">
        <v>53</v>
      </c>
      <c r="O31" s="166"/>
      <c r="P31" s="3">
        <f>SUM(P11:P30)</f>
        <v>303757</v>
      </c>
      <c r="Q31" s="6">
        <f>P31/P33</f>
        <v>0.9425631541547846</v>
      </c>
      <c r="R31" s="3">
        <f>SUM(R11:R30)</f>
        <v>299229</v>
      </c>
      <c r="S31" s="6">
        <f>R31/R33</f>
        <v>0.9372962001209095</v>
      </c>
      <c r="T31" s="17">
        <f>P31/R31-1</f>
        <v>0.015132223146820722</v>
      </c>
      <c r="U31" s="27"/>
    </row>
    <row r="32" spans="1:21" ht="14.25" customHeight="1">
      <c r="A32" s="165" t="s">
        <v>12</v>
      </c>
      <c r="B32" s="166"/>
      <c r="C32" s="3">
        <f>C33-SUM(C11:C30)</f>
        <v>1731</v>
      </c>
      <c r="D32" s="6">
        <f>C32/C33</f>
        <v>0.05039154609763908</v>
      </c>
      <c r="E32" s="3">
        <f>E33-SUM(E11:E30)</f>
        <v>1856</v>
      </c>
      <c r="F32" s="6">
        <f>E32/E33</f>
        <v>0.061922396823808096</v>
      </c>
      <c r="G32" s="17">
        <f>C32/E32-1</f>
        <v>-0.06734913793103448</v>
      </c>
      <c r="H32" s="17"/>
      <c r="I32" s="3">
        <f>I33-SUM(I11:I30)</f>
        <v>1370</v>
      </c>
      <c r="J32" s="18">
        <f>C32/I32-1</f>
        <v>0.2635036496350365</v>
      </c>
      <c r="K32" s="19"/>
      <c r="N32" s="165" t="s">
        <v>12</v>
      </c>
      <c r="O32" s="166"/>
      <c r="P32" s="3">
        <f>P33-SUM(P11:P30)</f>
        <v>18510</v>
      </c>
      <c r="Q32" s="6">
        <f>P32/P33</f>
        <v>0.0574368458452153</v>
      </c>
      <c r="R32" s="3">
        <f>R33-SUM(R11:R30)</f>
        <v>20018</v>
      </c>
      <c r="S32" s="6">
        <f>R32/R33</f>
        <v>0.06270379987909049</v>
      </c>
      <c r="T32" s="17">
        <f>P32/R32-1</f>
        <v>-0.07533220101908278</v>
      </c>
      <c r="U32" s="28"/>
    </row>
    <row r="33" spans="1:21" ht="14.25" customHeight="1">
      <c r="A33" s="157" t="s">
        <v>38</v>
      </c>
      <c r="B33" s="158"/>
      <c r="C33" s="24">
        <v>34351</v>
      </c>
      <c r="D33" s="103">
        <v>1</v>
      </c>
      <c r="E33" s="24">
        <v>29973</v>
      </c>
      <c r="F33" s="103">
        <v>0.999232642711774</v>
      </c>
      <c r="G33" s="20">
        <v>0.14606479164581465</v>
      </c>
      <c r="H33" s="20"/>
      <c r="I33" s="24">
        <v>26187</v>
      </c>
      <c r="J33" s="49">
        <v>0.31175774239126275</v>
      </c>
      <c r="K33" s="104"/>
      <c r="L33" s="14"/>
      <c r="M33" s="14"/>
      <c r="N33" s="157" t="s">
        <v>38</v>
      </c>
      <c r="O33" s="158"/>
      <c r="P33" s="24">
        <v>322267</v>
      </c>
      <c r="Q33" s="103">
        <v>1</v>
      </c>
      <c r="R33" s="24">
        <v>319247</v>
      </c>
      <c r="S33" s="103">
        <v>1</v>
      </c>
      <c r="T33" s="29">
        <v>0.009459759997744621</v>
      </c>
      <c r="U33" s="104"/>
    </row>
    <row r="34" spans="1:14" ht="14.25" customHeight="1">
      <c r="A34" t="s">
        <v>106</v>
      </c>
      <c r="N34" t="s">
        <v>106</v>
      </c>
    </row>
    <row r="35" spans="1:14" ht="15">
      <c r="A35" s="9" t="s">
        <v>108</v>
      </c>
      <c r="N35" s="9" t="s">
        <v>108</v>
      </c>
    </row>
    <row r="39" spans="1:21" ht="15">
      <c r="A39" s="160" t="s">
        <v>141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4"/>
      <c r="M39" s="21"/>
      <c r="N39" s="160" t="s">
        <v>97</v>
      </c>
      <c r="O39" s="160"/>
      <c r="P39" s="160"/>
      <c r="Q39" s="160"/>
      <c r="R39" s="160"/>
      <c r="S39" s="160"/>
      <c r="T39" s="160"/>
      <c r="U39" s="160"/>
    </row>
    <row r="40" spans="1:21" ht="15">
      <c r="A40" s="161" t="s">
        <v>142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4"/>
      <c r="M40" s="21"/>
      <c r="N40" s="161" t="s">
        <v>98</v>
      </c>
      <c r="O40" s="161"/>
      <c r="P40" s="161"/>
      <c r="Q40" s="161"/>
      <c r="R40" s="161"/>
      <c r="S40" s="161"/>
      <c r="T40" s="161"/>
      <c r="U40" s="161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1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50" t="s">
        <v>0</v>
      </c>
      <c r="B42" s="150" t="s">
        <v>52</v>
      </c>
      <c r="C42" s="147" t="s">
        <v>127</v>
      </c>
      <c r="D42" s="148"/>
      <c r="E42" s="148"/>
      <c r="F42" s="148"/>
      <c r="G42" s="148"/>
      <c r="H42" s="149"/>
      <c r="I42" s="147" t="s">
        <v>115</v>
      </c>
      <c r="J42" s="148"/>
      <c r="K42" s="149"/>
      <c r="L42" s="14"/>
      <c r="M42" s="14"/>
      <c r="N42" s="150" t="s">
        <v>0</v>
      </c>
      <c r="O42" s="150" t="s">
        <v>52</v>
      </c>
      <c r="P42" s="147" t="s">
        <v>133</v>
      </c>
      <c r="Q42" s="148"/>
      <c r="R42" s="148"/>
      <c r="S42" s="148"/>
      <c r="T42" s="148"/>
      <c r="U42" s="149"/>
    </row>
    <row r="43" spans="1:21" ht="15">
      <c r="A43" s="151"/>
      <c r="B43" s="151"/>
      <c r="C43" s="174" t="s">
        <v>128</v>
      </c>
      <c r="D43" s="175"/>
      <c r="E43" s="175"/>
      <c r="F43" s="175"/>
      <c r="G43" s="175"/>
      <c r="H43" s="176"/>
      <c r="I43" s="128" t="s">
        <v>116</v>
      </c>
      <c r="J43" s="129"/>
      <c r="K43" s="130"/>
      <c r="L43" s="14"/>
      <c r="M43" s="14"/>
      <c r="N43" s="151"/>
      <c r="O43" s="151"/>
      <c r="P43" s="128" t="s">
        <v>134</v>
      </c>
      <c r="Q43" s="129"/>
      <c r="R43" s="129"/>
      <c r="S43" s="129"/>
      <c r="T43" s="129"/>
      <c r="U43" s="130"/>
    </row>
    <row r="44" spans="1:21" ht="15" customHeight="1">
      <c r="A44" s="151"/>
      <c r="B44" s="151"/>
      <c r="C44" s="131">
        <v>2019</v>
      </c>
      <c r="D44" s="132"/>
      <c r="E44" s="135">
        <v>2018</v>
      </c>
      <c r="F44" s="132"/>
      <c r="G44" s="145" t="s">
        <v>5</v>
      </c>
      <c r="H44" s="154" t="s">
        <v>60</v>
      </c>
      <c r="I44" s="159">
        <v>2019</v>
      </c>
      <c r="J44" s="153" t="s">
        <v>129</v>
      </c>
      <c r="K44" s="154" t="s">
        <v>130</v>
      </c>
      <c r="L44" s="14"/>
      <c r="M44" s="14"/>
      <c r="N44" s="151"/>
      <c r="O44" s="151"/>
      <c r="P44" s="131">
        <v>2019</v>
      </c>
      <c r="Q44" s="132"/>
      <c r="R44" s="131">
        <v>2018</v>
      </c>
      <c r="S44" s="132"/>
      <c r="T44" s="145" t="s">
        <v>5</v>
      </c>
      <c r="U44" s="170" t="s">
        <v>66</v>
      </c>
    </row>
    <row r="45" spans="1:21" ht="15" customHeight="1">
      <c r="A45" s="137" t="s">
        <v>6</v>
      </c>
      <c r="B45" s="137" t="s">
        <v>52</v>
      </c>
      <c r="C45" s="133"/>
      <c r="D45" s="134"/>
      <c r="E45" s="136"/>
      <c r="F45" s="134"/>
      <c r="G45" s="146"/>
      <c r="H45" s="153"/>
      <c r="I45" s="159"/>
      <c r="J45" s="153"/>
      <c r="K45" s="153"/>
      <c r="L45" s="14"/>
      <c r="M45" s="14"/>
      <c r="N45" s="137" t="s">
        <v>6</v>
      </c>
      <c r="O45" s="137" t="s">
        <v>52</v>
      </c>
      <c r="P45" s="133"/>
      <c r="Q45" s="134"/>
      <c r="R45" s="133"/>
      <c r="S45" s="134"/>
      <c r="T45" s="146"/>
      <c r="U45" s="171"/>
    </row>
    <row r="46" spans="1:21" ht="15" customHeight="1">
      <c r="A46" s="137"/>
      <c r="B46" s="137"/>
      <c r="C46" s="122" t="s">
        <v>8</v>
      </c>
      <c r="D46" s="83" t="s">
        <v>2</v>
      </c>
      <c r="E46" s="122" t="s">
        <v>8</v>
      </c>
      <c r="F46" s="83" t="s">
        <v>2</v>
      </c>
      <c r="G46" s="139" t="s">
        <v>9</v>
      </c>
      <c r="H46" s="139" t="s">
        <v>61</v>
      </c>
      <c r="I46" s="84" t="s">
        <v>8</v>
      </c>
      <c r="J46" s="155" t="s">
        <v>131</v>
      </c>
      <c r="K46" s="155" t="s">
        <v>132</v>
      </c>
      <c r="L46" s="14"/>
      <c r="M46" s="14"/>
      <c r="N46" s="137"/>
      <c r="O46" s="137"/>
      <c r="P46" s="115" t="s">
        <v>8</v>
      </c>
      <c r="Q46" s="83" t="s">
        <v>2</v>
      </c>
      <c r="R46" s="115" t="s">
        <v>8</v>
      </c>
      <c r="S46" s="83" t="s">
        <v>2</v>
      </c>
      <c r="T46" s="139" t="s">
        <v>9</v>
      </c>
      <c r="U46" s="172" t="s">
        <v>67</v>
      </c>
    </row>
    <row r="47" spans="1:21" ht="15" customHeight="1">
      <c r="A47" s="138"/>
      <c r="B47" s="138"/>
      <c r="C47" s="120" t="s">
        <v>10</v>
      </c>
      <c r="D47" s="46" t="s">
        <v>11</v>
      </c>
      <c r="E47" s="120" t="s">
        <v>10</v>
      </c>
      <c r="F47" s="46" t="s">
        <v>11</v>
      </c>
      <c r="G47" s="152"/>
      <c r="H47" s="152"/>
      <c r="I47" s="120" t="s">
        <v>10</v>
      </c>
      <c r="J47" s="156"/>
      <c r="K47" s="156"/>
      <c r="L47" s="14"/>
      <c r="M47" s="14"/>
      <c r="N47" s="138"/>
      <c r="O47" s="138"/>
      <c r="P47" s="114" t="s">
        <v>10</v>
      </c>
      <c r="Q47" s="46" t="s">
        <v>11</v>
      </c>
      <c r="R47" s="114" t="s">
        <v>10</v>
      </c>
      <c r="S47" s="46" t="s">
        <v>11</v>
      </c>
      <c r="T47" s="140"/>
      <c r="U47" s="173"/>
    </row>
    <row r="48" spans="1:21" ht="15">
      <c r="A48" s="55">
        <v>1</v>
      </c>
      <c r="B48" s="85" t="s">
        <v>63</v>
      </c>
      <c r="C48" s="57">
        <v>1836</v>
      </c>
      <c r="D48" s="62">
        <v>0.05344822567028616</v>
      </c>
      <c r="E48" s="57">
        <v>334</v>
      </c>
      <c r="F48" s="62">
        <v>0.011143362359456845</v>
      </c>
      <c r="G48" s="86">
        <v>4.497005988023952</v>
      </c>
      <c r="H48" s="87">
        <v>22</v>
      </c>
      <c r="I48" s="57">
        <v>1391</v>
      </c>
      <c r="J48" s="88">
        <v>0.3199137311286844</v>
      </c>
      <c r="K48" s="89">
        <v>0</v>
      </c>
      <c r="L48" s="14"/>
      <c r="M48" s="14"/>
      <c r="N48" s="55">
        <v>1</v>
      </c>
      <c r="O48" s="85" t="s">
        <v>39</v>
      </c>
      <c r="P48" s="57">
        <v>13806</v>
      </c>
      <c r="Q48" s="62">
        <v>0.04284025357855443</v>
      </c>
      <c r="R48" s="57">
        <v>14613</v>
      </c>
      <c r="S48" s="62">
        <v>0.04577333537981563</v>
      </c>
      <c r="T48" s="60">
        <v>-0.05522479983576267</v>
      </c>
      <c r="U48" s="89">
        <v>0</v>
      </c>
    </row>
    <row r="49" spans="1:21" ht="15">
      <c r="A49" s="90">
        <v>2</v>
      </c>
      <c r="B49" s="91" t="s">
        <v>39</v>
      </c>
      <c r="C49" s="65">
        <v>1589</v>
      </c>
      <c r="D49" s="70">
        <v>0.04625775086605921</v>
      </c>
      <c r="E49" s="65">
        <v>1375</v>
      </c>
      <c r="F49" s="70">
        <v>0.04587462049177593</v>
      </c>
      <c r="G49" s="92">
        <v>0.15563636363636357</v>
      </c>
      <c r="H49" s="93">
        <v>0</v>
      </c>
      <c r="I49" s="65">
        <v>1172</v>
      </c>
      <c r="J49" s="94">
        <v>0.35580204778157</v>
      </c>
      <c r="K49" s="95">
        <v>0</v>
      </c>
      <c r="L49" s="14"/>
      <c r="M49" s="14"/>
      <c r="N49" s="90">
        <v>2</v>
      </c>
      <c r="O49" s="91" t="s">
        <v>63</v>
      </c>
      <c r="P49" s="65">
        <v>11441</v>
      </c>
      <c r="Q49" s="70">
        <v>0.03550161822339861</v>
      </c>
      <c r="R49" s="65">
        <v>4649</v>
      </c>
      <c r="S49" s="70">
        <v>0.014562392128978502</v>
      </c>
      <c r="T49" s="68">
        <v>1.4609593460959345</v>
      </c>
      <c r="U49" s="95">
        <v>11</v>
      </c>
    </row>
    <row r="50" spans="1:21" ht="15">
      <c r="A50" s="90">
        <v>3</v>
      </c>
      <c r="B50" s="91" t="s">
        <v>41</v>
      </c>
      <c r="C50" s="65">
        <v>1125</v>
      </c>
      <c r="D50" s="70">
        <v>0.03275013827836162</v>
      </c>
      <c r="E50" s="65">
        <v>744</v>
      </c>
      <c r="F50" s="70">
        <v>0.024822340106095485</v>
      </c>
      <c r="G50" s="92">
        <v>0.5120967741935485</v>
      </c>
      <c r="H50" s="93">
        <v>2</v>
      </c>
      <c r="I50" s="65">
        <v>872</v>
      </c>
      <c r="J50" s="94">
        <v>0.290137614678899</v>
      </c>
      <c r="K50" s="95">
        <v>1</v>
      </c>
      <c r="L50" s="14"/>
      <c r="M50" s="14"/>
      <c r="N50" s="90">
        <v>3</v>
      </c>
      <c r="O50" s="91" t="s">
        <v>42</v>
      </c>
      <c r="P50" s="65">
        <v>9995</v>
      </c>
      <c r="Q50" s="70">
        <v>0.031014655549590868</v>
      </c>
      <c r="R50" s="65">
        <v>11291</v>
      </c>
      <c r="S50" s="70">
        <v>0.035367599382296465</v>
      </c>
      <c r="T50" s="68">
        <v>-0.11478168452749982</v>
      </c>
      <c r="U50" s="95">
        <v>-1</v>
      </c>
    </row>
    <row r="51" spans="1:21" ht="15">
      <c r="A51" s="90">
        <v>4</v>
      </c>
      <c r="B51" s="91" t="s">
        <v>42</v>
      </c>
      <c r="C51" s="65">
        <v>1081</v>
      </c>
      <c r="D51" s="70">
        <v>0.031469243981252365</v>
      </c>
      <c r="E51" s="65">
        <v>1381</v>
      </c>
      <c r="F51" s="70">
        <v>0.04607480065392186</v>
      </c>
      <c r="G51" s="92">
        <v>-0.21723388848660397</v>
      </c>
      <c r="H51" s="93">
        <v>-3</v>
      </c>
      <c r="I51" s="65">
        <v>684</v>
      </c>
      <c r="J51" s="94">
        <v>0.5804093567251463</v>
      </c>
      <c r="K51" s="95">
        <v>1</v>
      </c>
      <c r="L51" s="14"/>
      <c r="M51" s="14"/>
      <c r="N51" s="90">
        <v>4</v>
      </c>
      <c r="O51" s="91" t="s">
        <v>44</v>
      </c>
      <c r="P51" s="65">
        <v>9684</v>
      </c>
      <c r="Q51" s="70">
        <v>0.030049617242845217</v>
      </c>
      <c r="R51" s="65">
        <v>9816</v>
      </c>
      <c r="S51" s="70">
        <v>0.030747352363530434</v>
      </c>
      <c r="T51" s="68">
        <v>-0.01344743276283622</v>
      </c>
      <c r="U51" s="95">
        <v>-1</v>
      </c>
    </row>
    <row r="52" spans="1:21" ht="15">
      <c r="A52" s="90">
        <v>5</v>
      </c>
      <c r="B52" s="96" t="s">
        <v>44</v>
      </c>
      <c r="C52" s="73">
        <v>809</v>
      </c>
      <c r="D52" s="78">
        <v>0.023550988326395156</v>
      </c>
      <c r="E52" s="73">
        <v>981</v>
      </c>
      <c r="F52" s="78">
        <v>0.032729456510859775</v>
      </c>
      <c r="G52" s="97">
        <v>-0.17533129459734964</v>
      </c>
      <c r="H52" s="98">
        <v>-2</v>
      </c>
      <c r="I52" s="73">
        <v>592</v>
      </c>
      <c r="J52" s="99">
        <v>0.36655405405405395</v>
      </c>
      <c r="K52" s="100">
        <v>2</v>
      </c>
      <c r="L52" s="14"/>
      <c r="M52" s="14"/>
      <c r="N52" s="90">
        <v>5</v>
      </c>
      <c r="O52" s="96" t="s">
        <v>41</v>
      </c>
      <c r="P52" s="73">
        <v>9621</v>
      </c>
      <c r="Q52" s="78">
        <v>0.029854127167845294</v>
      </c>
      <c r="R52" s="73">
        <v>9395</v>
      </c>
      <c r="S52" s="78">
        <v>0.0294286242313945</v>
      </c>
      <c r="T52" s="76">
        <v>0.024055348589675285</v>
      </c>
      <c r="U52" s="100">
        <v>-1</v>
      </c>
    </row>
    <row r="53" spans="1:21" ht="15">
      <c r="A53" s="101">
        <v>6</v>
      </c>
      <c r="B53" s="85" t="s">
        <v>54</v>
      </c>
      <c r="C53" s="57">
        <v>744</v>
      </c>
      <c r="D53" s="62">
        <v>0.021658758114756486</v>
      </c>
      <c r="E53" s="57">
        <v>530</v>
      </c>
      <c r="F53" s="62">
        <v>0.01768258098955727</v>
      </c>
      <c r="G53" s="86">
        <v>0.4037735849056603</v>
      </c>
      <c r="H53" s="87">
        <v>2</v>
      </c>
      <c r="I53" s="57">
        <v>487</v>
      </c>
      <c r="J53" s="88">
        <v>0.5277207392197125</v>
      </c>
      <c r="K53" s="89">
        <v>4</v>
      </c>
      <c r="L53" s="14"/>
      <c r="M53" s="14"/>
      <c r="N53" s="101">
        <v>6</v>
      </c>
      <c r="O53" s="85" t="s">
        <v>40</v>
      </c>
      <c r="P53" s="57">
        <v>5865</v>
      </c>
      <c r="Q53" s="62">
        <v>0.01819919507737373</v>
      </c>
      <c r="R53" s="57">
        <v>8250</v>
      </c>
      <c r="S53" s="62">
        <v>0.025842059596487985</v>
      </c>
      <c r="T53" s="60">
        <v>-0.28909090909090907</v>
      </c>
      <c r="U53" s="89">
        <v>-1</v>
      </c>
    </row>
    <row r="54" spans="1:21" ht="15">
      <c r="A54" s="90">
        <v>7</v>
      </c>
      <c r="B54" s="91" t="s">
        <v>43</v>
      </c>
      <c r="C54" s="65">
        <v>703</v>
      </c>
      <c r="D54" s="70">
        <v>0.02046519751972286</v>
      </c>
      <c r="E54" s="65">
        <v>634</v>
      </c>
      <c r="F54" s="70">
        <v>0.02115237046675341</v>
      </c>
      <c r="G54" s="92">
        <v>0.10883280757097791</v>
      </c>
      <c r="H54" s="93">
        <v>0</v>
      </c>
      <c r="I54" s="65">
        <v>299</v>
      </c>
      <c r="J54" s="94">
        <v>1.351170568561873</v>
      </c>
      <c r="K54" s="95">
        <v>13</v>
      </c>
      <c r="L54" s="14"/>
      <c r="M54" s="14"/>
      <c r="N54" s="90">
        <v>7</v>
      </c>
      <c r="O54" s="91" t="s">
        <v>46</v>
      </c>
      <c r="P54" s="65">
        <v>5675</v>
      </c>
      <c r="Q54" s="70">
        <v>0.017609621835310472</v>
      </c>
      <c r="R54" s="65">
        <v>6434</v>
      </c>
      <c r="S54" s="70">
        <v>0.020153674114400447</v>
      </c>
      <c r="T54" s="68">
        <v>-0.11796705004662733</v>
      </c>
      <c r="U54" s="95">
        <v>1</v>
      </c>
    </row>
    <row r="55" spans="1:21" ht="15">
      <c r="A55" s="90">
        <v>8</v>
      </c>
      <c r="B55" s="91" t="s">
        <v>46</v>
      </c>
      <c r="C55" s="65">
        <v>682</v>
      </c>
      <c r="D55" s="70">
        <v>0.019853861605193444</v>
      </c>
      <c r="E55" s="65">
        <v>808</v>
      </c>
      <c r="F55" s="70">
        <v>0.02695759516898542</v>
      </c>
      <c r="G55" s="92">
        <v>-0.15594059405940597</v>
      </c>
      <c r="H55" s="93">
        <v>-4</v>
      </c>
      <c r="I55" s="65">
        <v>461</v>
      </c>
      <c r="J55" s="94">
        <v>0.47939262472885025</v>
      </c>
      <c r="K55" s="95">
        <v>3</v>
      </c>
      <c r="L55" s="14"/>
      <c r="M55" s="14"/>
      <c r="N55" s="90">
        <v>8</v>
      </c>
      <c r="O55" s="91" t="s">
        <v>47</v>
      </c>
      <c r="P55" s="65">
        <v>5471</v>
      </c>
      <c r="Q55" s="70">
        <v>0.016976606354358343</v>
      </c>
      <c r="R55" s="65">
        <v>4956</v>
      </c>
      <c r="S55" s="70">
        <v>0.015524029983053874</v>
      </c>
      <c r="T55" s="68">
        <v>0.10391444713478615</v>
      </c>
      <c r="U55" s="95">
        <v>4</v>
      </c>
    </row>
    <row r="56" spans="1:21" ht="15">
      <c r="A56" s="90">
        <v>9</v>
      </c>
      <c r="B56" s="91" t="s">
        <v>120</v>
      </c>
      <c r="C56" s="65">
        <v>617</v>
      </c>
      <c r="D56" s="70">
        <v>0.017961631393554774</v>
      </c>
      <c r="E56" s="65">
        <v>210</v>
      </c>
      <c r="F56" s="70">
        <v>0.0070063056751075966</v>
      </c>
      <c r="G56" s="92">
        <v>1.9380952380952383</v>
      </c>
      <c r="H56" s="93">
        <v>34</v>
      </c>
      <c r="I56" s="65">
        <v>139</v>
      </c>
      <c r="J56" s="94">
        <v>3.4388489208633093</v>
      </c>
      <c r="K56" s="95">
        <v>41</v>
      </c>
      <c r="L56" s="14"/>
      <c r="M56" s="14"/>
      <c r="N56" s="90">
        <v>9</v>
      </c>
      <c r="O56" s="91" t="s">
        <v>83</v>
      </c>
      <c r="P56" s="65">
        <v>5305</v>
      </c>
      <c r="Q56" s="70">
        <v>0.016461505521818864</v>
      </c>
      <c r="R56" s="65">
        <v>4350</v>
      </c>
      <c r="S56" s="70">
        <v>0.013625813241784574</v>
      </c>
      <c r="T56" s="68">
        <v>0.2195402298850575</v>
      </c>
      <c r="U56" s="95">
        <v>6</v>
      </c>
    </row>
    <row r="57" spans="1:21" ht="15">
      <c r="A57" s="102">
        <v>10</v>
      </c>
      <c r="B57" s="96" t="s">
        <v>83</v>
      </c>
      <c r="C57" s="73">
        <v>570</v>
      </c>
      <c r="D57" s="78">
        <v>0.016593403394369887</v>
      </c>
      <c r="E57" s="73">
        <v>385</v>
      </c>
      <c r="F57" s="78">
        <v>0.01284489373769726</v>
      </c>
      <c r="G57" s="97">
        <v>0.48051948051948057</v>
      </c>
      <c r="H57" s="98">
        <v>8</v>
      </c>
      <c r="I57" s="73">
        <v>382</v>
      </c>
      <c r="J57" s="99">
        <v>0.4921465968586387</v>
      </c>
      <c r="K57" s="100">
        <v>3</v>
      </c>
      <c r="L57" s="14"/>
      <c r="M57" s="14"/>
      <c r="N57" s="102">
        <v>10</v>
      </c>
      <c r="O57" s="96" t="s">
        <v>43</v>
      </c>
      <c r="P57" s="73">
        <v>5277</v>
      </c>
      <c r="Q57" s="78">
        <v>0.01637462104404112</v>
      </c>
      <c r="R57" s="73">
        <v>6895</v>
      </c>
      <c r="S57" s="78">
        <v>0.021597697080943595</v>
      </c>
      <c r="T57" s="76">
        <v>-0.23466279912980426</v>
      </c>
      <c r="U57" s="100">
        <v>-3</v>
      </c>
    </row>
    <row r="58" spans="1:21" ht="15">
      <c r="A58" s="101">
        <v>11</v>
      </c>
      <c r="B58" s="85" t="s">
        <v>135</v>
      </c>
      <c r="C58" s="57">
        <v>540</v>
      </c>
      <c r="D58" s="62">
        <v>0.01572006637361358</v>
      </c>
      <c r="E58" s="57">
        <v>0</v>
      </c>
      <c r="F58" s="62">
        <v>0</v>
      </c>
      <c r="G58" s="86"/>
      <c r="H58" s="87"/>
      <c r="I58" s="57">
        <v>203</v>
      </c>
      <c r="J58" s="88">
        <v>1.6600985221674875</v>
      </c>
      <c r="K58" s="89">
        <v>24</v>
      </c>
      <c r="L58" s="14"/>
      <c r="M58" s="14"/>
      <c r="N58" s="101">
        <v>11</v>
      </c>
      <c r="O58" s="85" t="s">
        <v>54</v>
      </c>
      <c r="P58" s="57">
        <v>5253</v>
      </c>
      <c r="Q58" s="62">
        <v>0.016300148634517342</v>
      </c>
      <c r="R58" s="57">
        <v>5442</v>
      </c>
      <c r="S58" s="62">
        <v>0.01704636222110153</v>
      </c>
      <c r="T58" s="60">
        <v>-0.03472987872105848</v>
      </c>
      <c r="U58" s="89">
        <v>0</v>
      </c>
    </row>
    <row r="59" spans="1:21" ht="15">
      <c r="A59" s="90">
        <v>12</v>
      </c>
      <c r="B59" s="91" t="s">
        <v>118</v>
      </c>
      <c r="C59" s="65">
        <v>524</v>
      </c>
      <c r="D59" s="70">
        <v>0.015254286629210212</v>
      </c>
      <c r="E59" s="65">
        <v>397</v>
      </c>
      <c r="F59" s="70">
        <v>0.013245254061989124</v>
      </c>
      <c r="G59" s="92">
        <v>0.3198992443324937</v>
      </c>
      <c r="H59" s="93">
        <v>4</v>
      </c>
      <c r="I59" s="65">
        <v>350</v>
      </c>
      <c r="J59" s="94">
        <v>0.4971428571428571</v>
      </c>
      <c r="K59" s="95">
        <v>3</v>
      </c>
      <c r="L59" s="14"/>
      <c r="M59" s="14"/>
      <c r="N59" s="90">
        <v>12</v>
      </c>
      <c r="O59" s="91" t="s">
        <v>45</v>
      </c>
      <c r="P59" s="65">
        <v>5096</v>
      </c>
      <c r="Q59" s="70">
        <v>0.01581297495554928</v>
      </c>
      <c r="R59" s="65">
        <v>3722</v>
      </c>
      <c r="S59" s="70">
        <v>0.011658684341591306</v>
      </c>
      <c r="T59" s="68">
        <v>0.369156367544331</v>
      </c>
      <c r="U59" s="95">
        <v>6</v>
      </c>
    </row>
    <row r="60" spans="1:21" ht="15">
      <c r="A60" s="90">
        <v>13</v>
      </c>
      <c r="B60" s="91" t="s">
        <v>40</v>
      </c>
      <c r="C60" s="65">
        <v>509</v>
      </c>
      <c r="D60" s="70">
        <v>0.014817618118832056</v>
      </c>
      <c r="E60" s="65">
        <v>502</v>
      </c>
      <c r="F60" s="70">
        <v>0.016748406899542923</v>
      </c>
      <c r="G60" s="92">
        <v>0.013944223107569709</v>
      </c>
      <c r="H60" s="93">
        <v>-4</v>
      </c>
      <c r="I60" s="65">
        <v>622</v>
      </c>
      <c r="J60" s="94">
        <v>-0.18167202572347263</v>
      </c>
      <c r="K60" s="95">
        <v>-7</v>
      </c>
      <c r="L60" s="14"/>
      <c r="M60" s="14"/>
      <c r="N60" s="90">
        <v>13</v>
      </c>
      <c r="O60" s="91" t="s">
        <v>49</v>
      </c>
      <c r="P60" s="65">
        <v>4691</v>
      </c>
      <c r="Q60" s="70">
        <v>0.014556253044835493</v>
      </c>
      <c r="R60" s="65">
        <v>2654</v>
      </c>
      <c r="S60" s="70">
        <v>0.00831331226291868</v>
      </c>
      <c r="T60" s="68">
        <v>0.7675207234363226</v>
      </c>
      <c r="U60" s="95">
        <v>18</v>
      </c>
    </row>
    <row r="61" spans="1:21" ht="15">
      <c r="A61" s="90">
        <v>14</v>
      </c>
      <c r="B61" s="91" t="s">
        <v>78</v>
      </c>
      <c r="C61" s="65">
        <v>494</v>
      </c>
      <c r="D61" s="70">
        <v>0.014380949608453902</v>
      </c>
      <c r="E61" s="65">
        <v>385</v>
      </c>
      <c r="F61" s="70">
        <v>0.01284489373769726</v>
      </c>
      <c r="G61" s="92">
        <v>0.2831168831168831</v>
      </c>
      <c r="H61" s="93">
        <v>4</v>
      </c>
      <c r="I61" s="65">
        <v>344</v>
      </c>
      <c r="J61" s="94">
        <v>0.4360465116279071</v>
      </c>
      <c r="K61" s="95">
        <v>2</v>
      </c>
      <c r="L61" s="14"/>
      <c r="M61" s="14"/>
      <c r="N61" s="90">
        <v>14</v>
      </c>
      <c r="O61" s="91" t="s">
        <v>56</v>
      </c>
      <c r="P61" s="65">
        <v>4492</v>
      </c>
      <c r="Q61" s="70">
        <v>0.013938752649200819</v>
      </c>
      <c r="R61" s="65">
        <v>5804</v>
      </c>
      <c r="S61" s="70">
        <v>0.01818028047248682</v>
      </c>
      <c r="T61" s="68">
        <v>-0.22605099931082018</v>
      </c>
      <c r="U61" s="95">
        <v>-5</v>
      </c>
    </row>
    <row r="62" spans="1:21" ht="15">
      <c r="A62" s="102">
        <v>15</v>
      </c>
      <c r="B62" s="96" t="s">
        <v>45</v>
      </c>
      <c r="C62" s="73">
        <v>487</v>
      </c>
      <c r="D62" s="78">
        <v>0.01417717097027743</v>
      </c>
      <c r="E62" s="73">
        <v>415</v>
      </c>
      <c r="F62" s="78">
        <v>0.013845794548426918</v>
      </c>
      <c r="G62" s="97">
        <v>0.17349397590361448</v>
      </c>
      <c r="H62" s="98">
        <v>0</v>
      </c>
      <c r="I62" s="73">
        <v>493</v>
      </c>
      <c r="J62" s="99">
        <v>-0.012170385395537497</v>
      </c>
      <c r="K62" s="100">
        <v>-7</v>
      </c>
      <c r="L62" s="14"/>
      <c r="M62" s="14"/>
      <c r="N62" s="102">
        <v>15</v>
      </c>
      <c r="O62" s="96" t="s">
        <v>99</v>
      </c>
      <c r="P62" s="73">
        <v>4362</v>
      </c>
      <c r="Q62" s="78">
        <v>0.01353536043094701</v>
      </c>
      <c r="R62" s="73">
        <v>3513</v>
      </c>
      <c r="S62" s="78">
        <v>0.011004018831813612</v>
      </c>
      <c r="T62" s="76">
        <v>0.24167378309137488</v>
      </c>
      <c r="U62" s="100">
        <v>5</v>
      </c>
    </row>
    <row r="63" spans="1:21" ht="15">
      <c r="A63" s="101">
        <v>16</v>
      </c>
      <c r="B63" s="85" t="s">
        <v>114</v>
      </c>
      <c r="C63" s="57">
        <v>482</v>
      </c>
      <c r="D63" s="62">
        <v>0.014031614800151379</v>
      </c>
      <c r="E63" s="57">
        <v>197</v>
      </c>
      <c r="F63" s="62">
        <v>0.006572581990458079</v>
      </c>
      <c r="G63" s="86">
        <v>1.4467005076142132</v>
      </c>
      <c r="H63" s="87">
        <v>30</v>
      </c>
      <c r="I63" s="57">
        <v>396</v>
      </c>
      <c r="J63" s="88">
        <v>0.21717171717171713</v>
      </c>
      <c r="K63" s="89">
        <v>-4</v>
      </c>
      <c r="L63" s="14"/>
      <c r="M63" s="14"/>
      <c r="N63" s="101">
        <v>16</v>
      </c>
      <c r="O63" s="85" t="s">
        <v>78</v>
      </c>
      <c r="P63" s="57">
        <v>4093</v>
      </c>
      <c r="Q63" s="62">
        <v>0.012700648840867976</v>
      </c>
      <c r="R63" s="57">
        <v>4071</v>
      </c>
      <c r="S63" s="62">
        <v>0.012751881771794253</v>
      </c>
      <c r="T63" s="60">
        <v>0.0054040776222057385</v>
      </c>
      <c r="U63" s="89">
        <v>1</v>
      </c>
    </row>
    <row r="64" spans="1:21" ht="15">
      <c r="A64" s="90">
        <v>17</v>
      </c>
      <c r="B64" s="91" t="s">
        <v>117</v>
      </c>
      <c r="C64" s="65">
        <v>448</v>
      </c>
      <c r="D64" s="70">
        <v>0.013041832843294228</v>
      </c>
      <c r="E64" s="65">
        <v>434</v>
      </c>
      <c r="F64" s="70">
        <v>0.014479698395222366</v>
      </c>
      <c r="G64" s="92">
        <v>0.032258064516129004</v>
      </c>
      <c r="H64" s="93">
        <v>-4</v>
      </c>
      <c r="I64" s="65">
        <v>488</v>
      </c>
      <c r="J64" s="94">
        <v>-0.08196721311475408</v>
      </c>
      <c r="K64" s="95">
        <v>-8</v>
      </c>
      <c r="L64" s="14"/>
      <c r="M64" s="14"/>
      <c r="N64" s="90">
        <v>17</v>
      </c>
      <c r="O64" s="91" t="s">
        <v>112</v>
      </c>
      <c r="P64" s="65">
        <v>3789</v>
      </c>
      <c r="Q64" s="70">
        <v>0.011757331653566763</v>
      </c>
      <c r="R64" s="65">
        <v>4465</v>
      </c>
      <c r="S64" s="70">
        <v>0.013986035890705316</v>
      </c>
      <c r="T64" s="68">
        <v>-0.15139977603583432</v>
      </c>
      <c r="U64" s="95">
        <v>-3</v>
      </c>
    </row>
    <row r="65" spans="1:21" ht="15">
      <c r="A65" s="90">
        <v>18</v>
      </c>
      <c r="B65" s="91" t="s">
        <v>99</v>
      </c>
      <c r="C65" s="65">
        <v>427</v>
      </c>
      <c r="D65" s="70">
        <v>0.01243049692876481</v>
      </c>
      <c r="E65" s="65">
        <v>453</v>
      </c>
      <c r="F65" s="70">
        <v>0.015113602242017816</v>
      </c>
      <c r="G65" s="92">
        <v>-0.05739514348785868</v>
      </c>
      <c r="H65" s="93">
        <v>-7</v>
      </c>
      <c r="I65" s="65">
        <v>372</v>
      </c>
      <c r="J65" s="94">
        <v>0.1478494623655915</v>
      </c>
      <c r="K65" s="95">
        <v>-4</v>
      </c>
      <c r="L65" s="14"/>
      <c r="M65" s="14"/>
      <c r="N65" s="90">
        <v>18</v>
      </c>
      <c r="O65" s="91" t="s">
        <v>96</v>
      </c>
      <c r="P65" s="65">
        <v>3766</v>
      </c>
      <c r="Q65" s="70">
        <v>0.011685962261106474</v>
      </c>
      <c r="R65" s="65">
        <v>3553</v>
      </c>
      <c r="S65" s="70">
        <v>0.011129313666220825</v>
      </c>
      <c r="T65" s="68">
        <v>0.05994933858710949</v>
      </c>
      <c r="U65" s="95">
        <v>1</v>
      </c>
    </row>
    <row r="66" spans="1:21" ht="15">
      <c r="A66" s="90">
        <v>19</v>
      </c>
      <c r="B66" s="91" t="s">
        <v>136</v>
      </c>
      <c r="C66" s="65">
        <v>420</v>
      </c>
      <c r="D66" s="70">
        <v>0.012226718290588337</v>
      </c>
      <c r="E66" s="65">
        <v>421</v>
      </c>
      <c r="F66" s="70">
        <v>0.014045974710572848</v>
      </c>
      <c r="G66" s="92">
        <v>-0.002375296912114022</v>
      </c>
      <c r="H66" s="93">
        <v>-5</v>
      </c>
      <c r="I66" s="65">
        <v>284</v>
      </c>
      <c r="J66" s="94">
        <v>0.47887323943661975</v>
      </c>
      <c r="K66" s="95">
        <v>3</v>
      </c>
      <c r="N66" s="90">
        <v>19</v>
      </c>
      <c r="O66" s="91" t="s">
        <v>111</v>
      </c>
      <c r="P66" s="65">
        <v>3700</v>
      </c>
      <c r="Q66" s="70">
        <v>0.01148116313491608</v>
      </c>
      <c r="R66" s="65">
        <v>2743</v>
      </c>
      <c r="S66" s="70">
        <v>0.008592093269474733</v>
      </c>
      <c r="T66" s="68">
        <v>0.34888807874589856</v>
      </c>
      <c r="U66" s="95">
        <v>9</v>
      </c>
    </row>
    <row r="67" spans="1:21" ht="15">
      <c r="A67" s="102">
        <v>20</v>
      </c>
      <c r="B67" s="96" t="s">
        <v>143</v>
      </c>
      <c r="C67" s="73">
        <v>414</v>
      </c>
      <c r="D67" s="78">
        <v>0.012052050886437076</v>
      </c>
      <c r="E67" s="73">
        <v>215</v>
      </c>
      <c r="F67" s="78">
        <v>0.007173122476895873</v>
      </c>
      <c r="G67" s="97">
        <v>0.9255813953488372</v>
      </c>
      <c r="H67" s="98">
        <v>22</v>
      </c>
      <c r="I67" s="73">
        <v>156</v>
      </c>
      <c r="J67" s="99">
        <v>1.6538461538461537</v>
      </c>
      <c r="K67" s="100">
        <v>25</v>
      </c>
      <c r="N67" s="102">
        <v>20</v>
      </c>
      <c r="O67" s="96" t="s">
        <v>114</v>
      </c>
      <c r="P67" s="73">
        <v>3683</v>
      </c>
      <c r="Q67" s="78">
        <v>0.011428411844836735</v>
      </c>
      <c r="R67" s="73">
        <v>3093</v>
      </c>
      <c r="S67" s="78">
        <v>0.00968842307053786</v>
      </c>
      <c r="T67" s="76">
        <v>0.1907533139346913</v>
      </c>
      <c r="U67" s="100">
        <v>6</v>
      </c>
    </row>
    <row r="68" spans="1:21" ht="15">
      <c r="A68" s="165" t="s">
        <v>53</v>
      </c>
      <c r="B68" s="166"/>
      <c r="C68" s="3">
        <f>SUM(C48:C67)</f>
        <v>14501</v>
      </c>
      <c r="D68" s="6">
        <f>C68/C70</f>
        <v>0.42214200459957496</v>
      </c>
      <c r="E68" s="3">
        <f>SUM(E48:E67)</f>
        <v>10801</v>
      </c>
      <c r="F68" s="6">
        <f>E68/E70</f>
        <v>0.3603576552230341</v>
      </c>
      <c r="G68" s="17">
        <f>C68/E68-1</f>
        <v>0.3425608739931487</v>
      </c>
      <c r="H68" s="17"/>
      <c r="I68" s="3">
        <f>SUM(I48:I67)</f>
        <v>10187</v>
      </c>
      <c r="J68" s="18">
        <f>C68/I68-1</f>
        <v>0.42348090703838226</v>
      </c>
      <c r="K68" s="19"/>
      <c r="N68" s="165" t="s">
        <v>53</v>
      </c>
      <c r="O68" s="166"/>
      <c r="P68" s="3">
        <f>SUM(P48:P67)</f>
        <v>125065</v>
      </c>
      <c r="Q68" s="6">
        <f>P68/P70</f>
        <v>0.3880788290454809</v>
      </c>
      <c r="R68" s="3">
        <f>SUM(R48:R67)</f>
        <v>119709</v>
      </c>
      <c r="S68" s="6">
        <f>R68/R70</f>
        <v>0.37497298330133094</v>
      </c>
      <c r="T68" s="17">
        <f>P68/R68-1</f>
        <v>0.044741832276604</v>
      </c>
      <c r="U68" s="27"/>
    </row>
    <row r="69" spans="1:21" ht="15">
      <c r="A69" s="165" t="s">
        <v>12</v>
      </c>
      <c r="B69" s="166"/>
      <c r="C69" s="26">
        <f>C70-SUM(C48:C67)</f>
        <v>19850</v>
      </c>
      <c r="D69" s="6">
        <f>C69/C70</f>
        <v>0.577857995400425</v>
      </c>
      <c r="E69" s="26">
        <f>E70-SUM(E48:E67)</f>
        <v>19172</v>
      </c>
      <c r="F69" s="6">
        <f>E69/E70</f>
        <v>0.6396423447769659</v>
      </c>
      <c r="G69" s="17">
        <f>C69/E69-1</f>
        <v>0.03536407260588348</v>
      </c>
      <c r="H69" s="17"/>
      <c r="I69" s="26">
        <f>I70-SUM(I48:I67)</f>
        <v>16000</v>
      </c>
      <c r="J69" s="18">
        <f>C69/I69-1</f>
        <v>0.2406250000000001</v>
      </c>
      <c r="K69" s="19"/>
      <c r="N69" s="165" t="s">
        <v>12</v>
      </c>
      <c r="O69" s="166"/>
      <c r="P69" s="3">
        <f>P70-SUM(P48:P67)</f>
        <v>197202</v>
      </c>
      <c r="Q69" s="6">
        <f>P69/P70</f>
        <v>0.611921170954519</v>
      </c>
      <c r="R69" s="3">
        <f>R70-SUM(R48:R67)</f>
        <v>199538</v>
      </c>
      <c r="S69" s="6">
        <f>R69/R70</f>
        <v>0.625027016698669</v>
      </c>
      <c r="T69" s="17">
        <f>P69/R69-1</f>
        <v>-0.011707043269953643</v>
      </c>
      <c r="U69" s="28"/>
    </row>
    <row r="70" spans="1:21" ht="15">
      <c r="A70" s="157" t="s">
        <v>38</v>
      </c>
      <c r="B70" s="158"/>
      <c r="C70" s="24">
        <v>34351</v>
      </c>
      <c r="D70" s="103">
        <v>1</v>
      </c>
      <c r="E70" s="24">
        <v>29973</v>
      </c>
      <c r="F70" s="103">
        <v>1</v>
      </c>
      <c r="G70" s="20">
        <v>0.14606479164581465</v>
      </c>
      <c r="H70" s="20"/>
      <c r="I70" s="24">
        <v>26187</v>
      </c>
      <c r="J70" s="49">
        <v>0.31175774239126275</v>
      </c>
      <c r="K70" s="104"/>
      <c r="L70" s="14"/>
      <c r="N70" s="157" t="s">
        <v>38</v>
      </c>
      <c r="O70" s="158"/>
      <c r="P70" s="24">
        <v>322267</v>
      </c>
      <c r="Q70" s="103">
        <v>1</v>
      </c>
      <c r="R70" s="24">
        <v>319247</v>
      </c>
      <c r="S70" s="103">
        <v>1</v>
      </c>
      <c r="T70" s="29">
        <v>0.009459759997744621</v>
      </c>
      <c r="U70" s="104"/>
    </row>
    <row r="71" spans="1:14" ht="15">
      <c r="A71" t="s">
        <v>106</v>
      </c>
      <c r="N71" t="s">
        <v>106</v>
      </c>
    </row>
    <row r="72" spans="1:14" ht="15" customHeight="1">
      <c r="A72" s="9" t="s">
        <v>108</v>
      </c>
      <c r="N72" s="9" t="s">
        <v>108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86" dxfId="146" operator="lessThan">
      <formula>0</formula>
    </cfRule>
  </conditionalFormatting>
  <conditionalFormatting sqref="K31">
    <cfRule type="cellIs" priority="885" dxfId="146" operator="lessThan">
      <formula>0</formula>
    </cfRule>
  </conditionalFormatting>
  <conditionalFormatting sqref="K32">
    <cfRule type="cellIs" priority="887" dxfId="146" operator="lessThan">
      <formula>0</formula>
    </cfRule>
  </conditionalFormatting>
  <conditionalFormatting sqref="G32:H32 J32">
    <cfRule type="cellIs" priority="888" dxfId="146" operator="lessThan">
      <formula>0</formula>
    </cfRule>
  </conditionalFormatting>
  <conditionalFormatting sqref="K68">
    <cfRule type="cellIs" priority="881" dxfId="146" operator="lessThan">
      <formula>0</formula>
    </cfRule>
  </conditionalFormatting>
  <conditionalFormatting sqref="K69">
    <cfRule type="cellIs" priority="883" dxfId="146" operator="lessThan">
      <formula>0</formula>
    </cfRule>
  </conditionalFormatting>
  <conditionalFormatting sqref="G69:H69 J69">
    <cfRule type="cellIs" priority="884" dxfId="146" operator="lessThan">
      <formula>0</formula>
    </cfRule>
  </conditionalFormatting>
  <conditionalFormatting sqref="G68:H68 J68">
    <cfRule type="cellIs" priority="882" dxfId="146" operator="lessThan">
      <formula>0</formula>
    </cfRule>
  </conditionalFormatting>
  <conditionalFormatting sqref="U32">
    <cfRule type="cellIs" priority="877" dxfId="146" operator="lessThan">
      <formula>0</formula>
    </cfRule>
  </conditionalFormatting>
  <conditionalFormatting sqref="T32">
    <cfRule type="cellIs" priority="876" dxfId="146" operator="lessThan">
      <formula>0</formula>
    </cfRule>
  </conditionalFormatting>
  <conditionalFormatting sqref="T31">
    <cfRule type="cellIs" priority="875" dxfId="146" operator="lessThan">
      <formula>0</formula>
    </cfRule>
  </conditionalFormatting>
  <conditionalFormatting sqref="U31">
    <cfRule type="cellIs" priority="878" dxfId="146" operator="lessThan">
      <formula>0</formula>
    </cfRule>
    <cfRule type="cellIs" priority="879" dxfId="147" operator="equal">
      <formula>0</formula>
    </cfRule>
    <cfRule type="cellIs" priority="880" dxfId="148" operator="greaterThan">
      <formula>0</formula>
    </cfRule>
  </conditionalFormatting>
  <conditionalFormatting sqref="T68">
    <cfRule type="cellIs" priority="869" dxfId="146" operator="lessThan">
      <formula>0</formula>
    </cfRule>
  </conditionalFormatting>
  <conditionalFormatting sqref="U69">
    <cfRule type="cellIs" priority="871" dxfId="146" operator="lessThan">
      <formula>0</formula>
    </cfRule>
  </conditionalFormatting>
  <conditionalFormatting sqref="U68">
    <cfRule type="cellIs" priority="872" dxfId="146" operator="lessThan">
      <formula>0</formula>
    </cfRule>
    <cfRule type="cellIs" priority="873" dxfId="147" operator="equal">
      <formula>0</formula>
    </cfRule>
    <cfRule type="cellIs" priority="874" dxfId="148" operator="greaterThan">
      <formula>0</formula>
    </cfRule>
  </conditionalFormatting>
  <conditionalFormatting sqref="T69">
    <cfRule type="cellIs" priority="870" dxfId="146" operator="lessThan">
      <formula>0</formula>
    </cfRule>
  </conditionalFormatting>
  <conditionalFormatting sqref="U70">
    <cfRule type="cellIs" priority="60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43775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9" t="s">
        <v>100</v>
      </c>
      <c r="O2" s="179"/>
      <c r="P2" s="179"/>
      <c r="Q2" s="179"/>
      <c r="R2" s="179"/>
      <c r="S2" s="179"/>
      <c r="T2" s="179"/>
      <c r="U2" s="179"/>
    </row>
    <row r="3" spans="1:21" ht="14.25" customHeight="1">
      <c r="A3" s="160" t="s">
        <v>144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4"/>
      <c r="M3" s="21"/>
      <c r="N3" s="179"/>
      <c r="O3" s="179"/>
      <c r="P3" s="179"/>
      <c r="Q3" s="179"/>
      <c r="R3" s="179"/>
      <c r="S3" s="179"/>
      <c r="T3" s="179"/>
      <c r="U3" s="179"/>
    </row>
    <row r="4" spans="1:21" ht="14.25" customHeight="1">
      <c r="A4" s="161" t="s">
        <v>145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4"/>
      <c r="M4" s="21"/>
      <c r="N4" s="161" t="s">
        <v>101</v>
      </c>
      <c r="O4" s="161"/>
      <c r="P4" s="161"/>
      <c r="Q4" s="161"/>
      <c r="R4" s="161"/>
      <c r="S4" s="161"/>
      <c r="T4" s="161"/>
      <c r="U4" s="161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1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50" t="s">
        <v>0</v>
      </c>
      <c r="B6" s="150" t="s">
        <v>1</v>
      </c>
      <c r="C6" s="147" t="s">
        <v>127</v>
      </c>
      <c r="D6" s="148"/>
      <c r="E6" s="148"/>
      <c r="F6" s="148"/>
      <c r="G6" s="148"/>
      <c r="H6" s="149"/>
      <c r="I6" s="147" t="s">
        <v>115</v>
      </c>
      <c r="J6" s="148"/>
      <c r="K6" s="149"/>
      <c r="L6" s="14"/>
      <c r="M6" s="14"/>
      <c r="N6" s="150" t="s">
        <v>0</v>
      </c>
      <c r="O6" s="150" t="s">
        <v>1</v>
      </c>
      <c r="P6" s="147" t="s">
        <v>133</v>
      </c>
      <c r="Q6" s="148"/>
      <c r="R6" s="148"/>
      <c r="S6" s="148"/>
      <c r="T6" s="148"/>
      <c r="U6" s="149"/>
    </row>
    <row r="7" spans="1:21" ht="14.25" customHeight="1">
      <c r="A7" s="151"/>
      <c r="B7" s="151"/>
      <c r="C7" s="174" t="s">
        <v>128</v>
      </c>
      <c r="D7" s="175"/>
      <c r="E7" s="175"/>
      <c r="F7" s="175"/>
      <c r="G7" s="175"/>
      <c r="H7" s="176"/>
      <c r="I7" s="128" t="s">
        <v>116</v>
      </c>
      <c r="J7" s="129"/>
      <c r="K7" s="130"/>
      <c r="L7" s="14"/>
      <c r="M7" s="14"/>
      <c r="N7" s="151"/>
      <c r="O7" s="151"/>
      <c r="P7" s="128" t="s">
        <v>134</v>
      </c>
      <c r="Q7" s="129"/>
      <c r="R7" s="129"/>
      <c r="S7" s="129"/>
      <c r="T7" s="129"/>
      <c r="U7" s="130"/>
    </row>
    <row r="8" spans="1:21" ht="14.25" customHeight="1">
      <c r="A8" s="151"/>
      <c r="B8" s="151"/>
      <c r="C8" s="131">
        <v>2019</v>
      </c>
      <c r="D8" s="132"/>
      <c r="E8" s="135">
        <v>2018</v>
      </c>
      <c r="F8" s="132"/>
      <c r="G8" s="145" t="s">
        <v>5</v>
      </c>
      <c r="H8" s="154" t="s">
        <v>60</v>
      </c>
      <c r="I8" s="159">
        <v>2019</v>
      </c>
      <c r="J8" s="153" t="s">
        <v>129</v>
      </c>
      <c r="K8" s="154" t="s">
        <v>130</v>
      </c>
      <c r="L8" s="14"/>
      <c r="M8" s="14"/>
      <c r="N8" s="151"/>
      <c r="O8" s="151"/>
      <c r="P8" s="169">
        <v>2019</v>
      </c>
      <c r="Q8" s="177"/>
      <c r="R8" s="178">
        <v>2018</v>
      </c>
      <c r="S8" s="177"/>
      <c r="T8" s="146" t="s">
        <v>5</v>
      </c>
      <c r="U8" s="170" t="s">
        <v>66</v>
      </c>
    </row>
    <row r="9" spans="1:21" ht="14.25" customHeight="1">
      <c r="A9" s="137" t="s">
        <v>6</v>
      </c>
      <c r="B9" s="137" t="s">
        <v>7</v>
      </c>
      <c r="C9" s="133"/>
      <c r="D9" s="134"/>
      <c r="E9" s="136"/>
      <c r="F9" s="134"/>
      <c r="G9" s="146"/>
      <c r="H9" s="153"/>
      <c r="I9" s="159"/>
      <c r="J9" s="153"/>
      <c r="K9" s="153"/>
      <c r="L9" s="14"/>
      <c r="M9" s="14"/>
      <c r="N9" s="137" t="s">
        <v>6</v>
      </c>
      <c r="O9" s="137" t="s">
        <v>7</v>
      </c>
      <c r="P9" s="133"/>
      <c r="Q9" s="134"/>
      <c r="R9" s="136"/>
      <c r="S9" s="134"/>
      <c r="T9" s="146"/>
      <c r="U9" s="171"/>
    </row>
    <row r="10" spans="1:21" ht="14.25" customHeight="1">
      <c r="A10" s="137"/>
      <c r="B10" s="137"/>
      <c r="C10" s="122" t="s">
        <v>8</v>
      </c>
      <c r="D10" s="83" t="s">
        <v>2</v>
      </c>
      <c r="E10" s="122" t="s">
        <v>8</v>
      </c>
      <c r="F10" s="83" t="s">
        <v>2</v>
      </c>
      <c r="G10" s="139" t="s">
        <v>9</v>
      </c>
      <c r="H10" s="139" t="s">
        <v>61</v>
      </c>
      <c r="I10" s="84" t="s">
        <v>8</v>
      </c>
      <c r="J10" s="155" t="s">
        <v>131</v>
      </c>
      <c r="K10" s="155" t="s">
        <v>132</v>
      </c>
      <c r="L10" s="14"/>
      <c r="M10" s="14"/>
      <c r="N10" s="137"/>
      <c r="O10" s="137"/>
      <c r="P10" s="117" t="s">
        <v>8</v>
      </c>
      <c r="Q10" s="83" t="s">
        <v>2</v>
      </c>
      <c r="R10" s="117" t="s">
        <v>8</v>
      </c>
      <c r="S10" s="83" t="s">
        <v>2</v>
      </c>
      <c r="T10" s="139" t="s">
        <v>9</v>
      </c>
      <c r="U10" s="172" t="s">
        <v>67</v>
      </c>
    </row>
    <row r="11" spans="1:21" ht="14.25" customHeight="1">
      <c r="A11" s="138"/>
      <c r="B11" s="138"/>
      <c r="C11" s="120" t="s">
        <v>10</v>
      </c>
      <c r="D11" s="46" t="s">
        <v>11</v>
      </c>
      <c r="E11" s="120" t="s">
        <v>10</v>
      </c>
      <c r="F11" s="46" t="s">
        <v>11</v>
      </c>
      <c r="G11" s="152"/>
      <c r="H11" s="152"/>
      <c r="I11" s="120" t="s">
        <v>10</v>
      </c>
      <c r="J11" s="156"/>
      <c r="K11" s="156"/>
      <c r="L11" s="14"/>
      <c r="M11" s="14"/>
      <c r="N11" s="138"/>
      <c r="O11" s="138"/>
      <c r="P11" s="116" t="s">
        <v>10</v>
      </c>
      <c r="Q11" s="46" t="s">
        <v>11</v>
      </c>
      <c r="R11" s="116" t="s">
        <v>10</v>
      </c>
      <c r="S11" s="46" t="s">
        <v>11</v>
      </c>
      <c r="T11" s="140"/>
      <c r="U11" s="173"/>
    </row>
    <row r="12" spans="1:21" ht="14.25" customHeight="1">
      <c r="A12" s="55">
        <v>1</v>
      </c>
      <c r="B12" s="85" t="s">
        <v>21</v>
      </c>
      <c r="C12" s="57">
        <v>1824</v>
      </c>
      <c r="D12" s="59">
        <v>0.14540816326530612</v>
      </c>
      <c r="E12" s="57">
        <v>597</v>
      </c>
      <c r="F12" s="59">
        <v>0.06009058882737796</v>
      </c>
      <c r="G12" s="105">
        <v>2.0552763819095476</v>
      </c>
      <c r="H12" s="87">
        <v>6</v>
      </c>
      <c r="I12" s="57">
        <v>1308</v>
      </c>
      <c r="J12" s="58">
        <v>0.3944954128440368</v>
      </c>
      <c r="K12" s="89">
        <v>0</v>
      </c>
      <c r="L12" s="14"/>
      <c r="M12" s="14"/>
      <c r="N12" s="55">
        <v>1</v>
      </c>
      <c r="O12" s="85" t="s">
        <v>21</v>
      </c>
      <c r="P12" s="57">
        <v>18974</v>
      </c>
      <c r="Q12" s="59">
        <v>0.14007397181393358</v>
      </c>
      <c r="R12" s="57">
        <v>15577</v>
      </c>
      <c r="S12" s="59">
        <v>0.12561691558336827</v>
      </c>
      <c r="T12" s="108">
        <v>0.2180779354176028</v>
      </c>
      <c r="U12" s="89">
        <v>0</v>
      </c>
    </row>
    <row r="13" spans="1:21" ht="14.25" customHeight="1">
      <c r="A13" s="90">
        <v>2</v>
      </c>
      <c r="B13" s="91" t="s">
        <v>19</v>
      </c>
      <c r="C13" s="65">
        <v>1760</v>
      </c>
      <c r="D13" s="67">
        <v>0.14030612244897958</v>
      </c>
      <c r="E13" s="65">
        <v>1636</v>
      </c>
      <c r="F13" s="67">
        <v>0.16467035732259688</v>
      </c>
      <c r="G13" s="106">
        <v>0.07579462102689494</v>
      </c>
      <c r="H13" s="93">
        <v>-1</v>
      </c>
      <c r="I13" s="65">
        <v>1161</v>
      </c>
      <c r="J13" s="66">
        <v>0.5159345391903531</v>
      </c>
      <c r="K13" s="95">
        <v>0</v>
      </c>
      <c r="L13" s="14"/>
      <c r="M13" s="14"/>
      <c r="N13" s="90">
        <v>2</v>
      </c>
      <c r="O13" s="91" t="s">
        <v>19</v>
      </c>
      <c r="P13" s="65">
        <v>15558</v>
      </c>
      <c r="Q13" s="67">
        <v>0.11485563684416457</v>
      </c>
      <c r="R13" s="65">
        <v>15117</v>
      </c>
      <c r="S13" s="67">
        <v>0.12190735782716687</v>
      </c>
      <c r="T13" s="109">
        <v>0.02917245485215325</v>
      </c>
      <c r="U13" s="95">
        <v>0</v>
      </c>
    </row>
    <row r="14" spans="1:21" ht="14.25" customHeight="1">
      <c r="A14" s="63">
        <v>3</v>
      </c>
      <c r="B14" s="91" t="s">
        <v>25</v>
      </c>
      <c r="C14" s="65">
        <v>1056</v>
      </c>
      <c r="D14" s="67">
        <v>0.08418367346938775</v>
      </c>
      <c r="E14" s="65">
        <v>880</v>
      </c>
      <c r="F14" s="67">
        <v>0.08857574232511324</v>
      </c>
      <c r="G14" s="106">
        <v>0.19999999999999996</v>
      </c>
      <c r="H14" s="93">
        <v>1</v>
      </c>
      <c r="I14" s="65">
        <v>640</v>
      </c>
      <c r="J14" s="66">
        <v>0.6499999999999999</v>
      </c>
      <c r="K14" s="95">
        <v>2</v>
      </c>
      <c r="L14" s="14"/>
      <c r="M14" s="14"/>
      <c r="N14" s="63">
        <v>3</v>
      </c>
      <c r="O14" s="91" t="s">
        <v>31</v>
      </c>
      <c r="P14" s="65">
        <v>13098</v>
      </c>
      <c r="Q14" s="67">
        <v>0.09669489210598198</v>
      </c>
      <c r="R14" s="65">
        <v>8780</v>
      </c>
      <c r="S14" s="67">
        <v>0.07080416760749653</v>
      </c>
      <c r="T14" s="109">
        <v>0.4917995444191343</v>
      </c>
      <c r="U14" s="95">
        <v>2</v>
      </c>
    </row>
    <row r="15" spans="1:21" ht="14.25" customHeight="1">
      <c r="A15" s="63">
        <v>4</v>
      </c>
      <c r="B15" s="91" t="s">
        <v>24</v>
      </c>
      <c r="C15" s="65">
        <v>977</v>
      </c>
      <c r="D15" s="67">
        <v>0.07788584183673469</v>
      </c>
      <c r="E15" s="65">
        <v>903</v>
      </c>
      <c r="F15" s="67">
        <v>0.09089079013588323</v>
      </c>
      <c r="G15" s="106">
        <v>0.08194905869324476</v>
      </c>
      <c r="H15" s="93">
        <v>-1</v>
      </c>
      <c r="I15" s="65">
        <v>936</v>
      </c>
      <c r="J15" s="66">
        <v>0.04380341880341887</v>
      </c>
      <c r="K15" s="95">
        <v>-1</v>
      </c>
      <c r="L15" s="14"/>
      <c r="M15" s="14"/>
      <c r="N15" s="63">
        <v>4</v>
      </c>
      <c r="O15" s="91" t="s">
        <v>24</v>
      </c>
      <c r="P15" s="65">
        <v>10295</v>
      </c>
      <c r="Q15" s="67">
        <v>0.07600197848763815</v>
      </c>
      <c r="R15" s="65">
        <v>9393</v>
      </c>
      <c r="S15" s="67">
        <v>0.0757475565304345</v>
      </c>
      <c r="T15" s="109">
        <v>0.09602895773448306</v>
      </c>
      <c r="U15" s="95">
        <v>0</v>
      </c>
    </row>
    <row r="16" spans="1:21" ht="14.25" customHeight="1">
      <c r="A16" s="71">
        <v>5</v>
      </c>
      <c r="B16" s="96" t="s">
        <v>20</v>
      </c>
      <c r="C16" s="73">
        <v>872</v>
      </c>
      <c r="D16" s="75">
        <v>0.06951530612244898</v>
      </c>
      <c r="E16" s="73">
        <v>719</v>
      </c>
      <c r="F16" s="75">
        <v>0.0723704076497232</v>
      </c>
      <c r="G16" s="107">
        <v>0.2127955493741307</v>
      </c>
      <c r="H16" s="98">
        <v>1</v>
      </c>
      <c r="I16" s="73">
        <v>604</v>
      </c>
      <c r="J16" s="74">
        <v>0.4437086092715232</v>
      </c>
      <c r="K16" s="100">
        <v>1</v>
      </c>
      <c r="L16" s="14"/>
      <c r="M16" s="14"/>
      <c r="N16" s="71">
        <v>5</v>
      </c>
      <c r="O16" s="96" t="s">
        <v>25</v>
      </c>
      <c r="P16" s="73">
        <v>9381</v>
      </c>
      <c r="Q16" s="75">
        <v>0.06925444975158168</v>
      </c>
      <c r="R16" s="73">
        <v>8535</v>
      </c>
      <c r="S16" s="75">
        <v>0.0688284248895197</v>
      </c>
      <c r="T16" s="110">
        <v>0.09912126537785593</v>
      </c>
      <c r="U16" s="100">
        <v>2</v>
      </c>
    </row>
    <row r="17" spans="1:21" ht="14.25" customHeight="1">
      <c r="A17" s="55">
        <v>6</v>
      </c>
      <c r="B17" s="85" t="s">
        <v>31</v>
      </c>
      <c r="C17" s="57">
        <v>834</v>
      </c>
      <c r="D17" s="59">
        <v>0.0664859693877551</v>
      </c>
      <c r="E17" s="57">
        <v>915</v>
      </c>
      <c r="F17" s="59">
        <v>0.09209864116758933</v>
      </c>
      <c r="G17" s="105">
        <v>-0.08852459016393444</v>
      </c>
      <c r="H17" s="87">
        <v>-4</v>
      </c>
      <c r="I17" s="57">
        <v>750</v>
      </c>
      <c r="J17" s="58">
        <v>0.1120000000000001</v>
      </c>
      <c r="K17" s="89">
        <v>-2</v>
      </c>
      <c r="L17" s="14"/>
      <c r="M17" s="14"/>
      <c r="N17" s="55">
        <v>6</v>
      </c>
      <c r="O17" s="85" t="s">
        <v>20</v>
      </c>
      <c r="P17" s="57">
        <v>8545</v>
      </c>
      <c r="Q17" s="59">
        <v>0.0630827495072237</v>
      </c>
      <c r="R17" s="57">
        <v>8633</v>
      </c>
      <c r="S17" s="59">
        <v>0.06961872197671043</v>
      </c>
      <c r="T17" s="108">
        <v>-0.010193443762307464</v>
      </c>
      <c r="U17" s="89">
        <v>0</v>
      </c>
    </row>
    <row r="18" spans="1:21" ht="14.25" customHeight="1">
      <c r="A18" s="63">
        <v>7</v>
      </c>
      <c r="B18" s="91" t="s">
        <v>50</v>
      </c>
      <c r="C18" s="65">
        <v>659</v>
      </c>
      <c r="D18" s="67">
        <v>0.05253507653061224</v>
      </c>
      <c r="E18" s="65">
        <v>405</v>
      </c>
      <c r="F18" s="67">
        <v>0.04076497232008052</v>
      </c>
      <c r="G18" s="106">
        <v>0.6271604938271604</v>
      </c>
      <c r="H18" s="93">
        <v>4</v>
      </c>
      <c r="I18" s="65">
        <v>382</v>
      </c>
      <c r="J18" s="66">
        <v>0.7251308900523561</v>
      </c>
      <c r="K18" s="95">
        <v>2</v>
      </c>
      <c r="L18" s="14"/>
      <c r="M18" s="14"/>
      <c r="N18" s="63">
        <v>7</v>
      </c>
      <c r="O18" s="91" t="s">
        <v>22</v>
      </c>
      <c r="P18" s="65">
        <v>7423</v>
      </c>
      <c r="Q18" s="67">
        <v>0.054799678126637975</v>
      </c>
      <c r="R18" s="65">
        <v>9619</v>
      </c>
      <c r="S18" s="67">
        <v>0.07757007838456824</v>
      </c>
      <c r="T18" s="109">
        <v>-0.22829815989188063</v>
      </c>
      <c r="U18" s="95">
        <v>-4</v>
      </c>
    </row>
    <row r="19" spans="1:21" ht="14.25" customHeight="1">
      <c r="A19" s="63">
        <v>8</v>
      </c>
      <c r="B19" s="91" t="s">
        <v>26</v>
      </c>
      <c r="C19" s="65">
        <v>580</v>
      </c>
      <c r="D19" s="67">
        <v>0.04623724489795918</v>
      </c>
      <c r="E19" s="65">
        <v>409</v>
      </c>
      <c r="F19" s="67">
        <v>0.04116758933064922</v>
      </c>
      <c r="G19" s="106">
        <v>0.4180929095354524</v>
      </c>
      <c r="H19" s="93">
        <v>2</v>
      </c>
      <c r="I19" s="65">
        <v>429</v>
      </c>
      <c r="J19" s="66">
        <v>0.35198135198135194</v>
      </c>
      <c r="K19" s="95">
        <v>0</v>
      </c>
      <c r="L19" s="14"/>
      <c r="M19" s="14"/>
      <c r="N19" s="63">
        <v>8</v>
      </c>
      <c r="O19" s="91" t="s">
        <v>26</v>
      </c>
      <c r="P19" s="65">
        <v>6166</v>
      </c>
      <c r="Q19" s="67">
        <v>0.045519980510420284</v>
      </c>
      <c r="R19" s="65">
        <v>5942</v>
      </c>
      <c r="S19" s="67">
        <v>0.04791780910293216</v>
      </c>
      <c r="T19" s="109">
        <v>0.03769774486704813</v>
      </c>
      <c r="U19" s="95">
        <v>0</v>
      </c>
    </row>
    <row r="20" spans="1:21" ht="14.25" customHeight="1">
      <c r="A20" s="63">
        <v>9</v>
      </c>
      <c r="B20" s="91" t="s">
        <v>28</v>
      </c>
      <c r="C20" s="65">
        <v>535</v>
      </c>
      <c r="D20" s="67">
        <v>0.042649872448979595</v>
      </c>
      <c r="E20" s="65">
        <v>267</v>
      </c>
      <c r="F20" s="67">
        <v>0.026874685455460495</v>
      </c>
      <c r="G20" s="106">
        <v>1.0037453183520597</v>
      </c>
      <c r="H20" s="93">
        <v>3</v>
      </c>
      <c r="I20" s="65">
        <v>351</v>
      </c>
      <c r="J20" s="66">
        <v>0.5242165242165242</v>
      </c>
      <c r="K20" s="95">
        <v>1</v>
      </c>
      <c r="L20" s="14"/>
      <c r="M20" s="14"/>
      <c r="N20" s="63">
        <v>9</v>
      </c>
      <c r="O20" s="91" t="s">
        <v>33</v>
      </c>
      <c r="P20" s="65">
        <v>5657</v>
      </c>
      <c r="Q20" s="67">
        <v>0.041762330481259734</v>
      </c>
      <c r="R20" s="65">
        <v>4697</v>
      </c>
      <c r="S20" s="67">
        <v>0.03787781039321312</v>
      </c>
      <c r="T20" s="109">
        <v>0.2043857781562699</v>
      </c>
      <c r="U20" s="95">
        <v>1</v>
      </c>
    </row>
    <row r="21" spans="1:21" ht="14.25" customHeight="1">
      <c r="A21" s="71">
        <v>10</v>
      </c>
      <c r="B21" s="96" t="s">
        <v>23</v>
      </c>
      <c r="C21" s="73">
        <v>517</v>
      </c>
      <c r="D21" s="75">
        <v>0.04121492346938776</v>
      </c>
      <c r="E21" s="73">
        <v>434</v>
      </c>
      <c r="F21" s="75">
        <v>0.043683945646703574</v>
      </c>
      <c r="G21" s="107">
        <v>0.1912442396313363</v>
      </c>
      <c r="H21" s="98">
        <v>-1</v>
      </c>
      <c r="I21" s="73">
        <v>320</v>
      </c>
      <c r="J21" s="74">
        <v>0.6156250000000001</v>
      </c>
      <c r="K21" s="100">
        <v>1</v>
      </c>
      <c r="L21" s="14"/>
      <c r="M21" s="14"/>
      <c r="N21" s="71"/>
      <c r="O21" s="96" t="s">
        <v>28</v>
      </c>
      <c r="P21" s="73">
        <v>5657</v>
      </c>
      <c r="Q21" s="75">
        <v>0.041762330481259734</v>
      </c>
      <c r="R21" s="73">
        <v>4419</v>
      </c>
      <c r="S21" s="75">
        <v>0.03563594722750879</v>
      </c>
      <c r="T21" s="110">
        <v>0.2801538809685449</v>
      </c>
      <c r="U21" s="100">
        <v>2</v>
      </c>
    </row>
    <row r="22" spans="1:21" ht="14.25" customHeight="1">
      <c r="A22" s="55">
        <v>11</v>
      </c>
      <c r="B22" s="85" t="s">
        <v>22</v>
      </c>
      <c r="C22" s="57">
        <v>334</v>
      </c>
      <c r="D22" s="59">
        <v>0.02662627551020408</v>
      </c>
      <c r="E22" s="57">
        <v>724</v>
      </c>
      <c r="F22" s="59">
        <v>0.07287367891293407</v>
      </c>
      <c r="G22" s="105">
        <v>-0.5386740331491713</v>
      </c>
      <c r="H22" s="87">
        <v>-6</v>
      </c>
      <c r="I22" s="57">
        <v>430</v>
      </c>
      <c r="J22" s="58">
        <v>-0.22325581395348837</v>
      </c>
      <c r="K22" s="89">
        <v>-4</v>
      </c>
      <c r="L22" s="14"/>
      <c r="M22" s="14"/>
      <c r="N22" s="55">
        <v>11</v>
      </c>
      <c r="O22" s="85" t="s">
        <v>23</v>
      </c>
      <c r="P22" s="57">
        <v>4882</v>
      </c>
      <c r="Q22" s="59">
        <v>0.0360409576470762</v>
      </c>
      <c r="R22" s="57">
        <v>4738</v>
      </c>
      <c r="S22" s="59">
        <v>0.03820844488887455</v>
      </c>
      <c r="T22" s="108">
        <v>0.030392570704938837</v>
      </c>
      <c r="U22" s="89">
        <v>-2</v>
      </c>
    </row>
    <row r="23" spans="1:21" ht="14.25" customHeight="1">
      <c r="A23" s="63">
        <v>12</v>
      </c>
      <c r="B23" s="91" t="s">
        <v>32</v>
      </c>
      <c r="C23" s="65">
        <v>310</v>
      </c>
      <c r="D23" s="67">
        <v>0.024713010204081634</v>
      </c>
      <c r="E23" s="65">
        <v>242</v>
      </c>
      <c r="F23" s="67">
        <v>0.02435832913940614</v>
      </c>
      <c r="G23" s="106">
        <v>0.28099173553719003</v>
      </c>
      <c r="H23" s="93">
        <v>1</v>
      </c>
      <c r="I23" s="65">
        <v>218</v>
      </c>
      <c r="J23" s="66">
        <v>0.4220183486238531</v>
      </c>
      <c r="K23" s="95">
        <v>0</v>
      </c>
      <c r="L23" s="14"/>
      <c r="M23" s="14"/>
      <c r="N23" s="63">
        <v>12</v>
      </c>
      <c r="O23" s="91" t="s">
        <v>50</v>
      </c>
      <c r="P23" s="65">
        <v>4298</v>
      </c>
      <c r="Q23" s="67">
        <v>0.031729626375897886</v>
      </c>
      <c r="R23" s="65">
        <v>4086</v>
      </c>
      <c r="S23" s="67">
        <v>0.03295054998225864</v>
      </c>
      <c r="T23" s="109">
        <v>0.051884483602545384</v>
      </c>
      <c r="U23" s="95">
        <v>0</v>
      </c>
    </row>
    <row r="24" spans="1:21" ht="14.25" customHeight="1">
      <c r="A24" s="63">
        <v>13</v>
      </c>
      <c r="B24" s="91" t="s">
        <v>33</v>
      </c>
      <c r="C24" s="65">
        <v>290</v>
      </c>
      <c r="D24" s="67">
        <v>0.02311862244897959</v>
      </c>
      <c r="E24" s="65">
        <v>465</v>
      </c>
      <c r="F24" s="67">
        <v>0.046804227478610974</v>
      </c>
      <c r="G24" s="106">
        <v>-0.3763440860215054</v>
      </c>
      <c r="H24" s="93">
        <v>-5</v>
      </c>
      <c r="I24" s="65">
        <v>178</v>
      </c>
      <c r="J24" s="66">
        <v>0.6292134831460674</v>
      </c>
      <c r="K24" s="95">
        <v>2</v>
      </c>
      <c r="L24" s="14"/>
      <c r="M24" s="14"/>
      <c r="N24" s="63">
        <v>13</v>
      </c>
      <c r="O24" s="91" t="s">
        <v>32</v>
      </c>
      <c r="P24" s="65">
        <v>3508</v>
      </c>
      <c r="Q24" s="67">
        <v>0.02589751729331079</v>
      </c>
      <c r="R24" s="65">
        <v>3113</v>
      </c>
      <c r="S24" s="67">
        <v>0.025104028902293473</v>
      </c>
      <c r="T24" s="109">
        <v>0.12688724702858978</v>
      </c>
      <c r="U24" s="95">
        <v>2</v>
      </c>
    </row>
    <row r="25" spans="1:21" ht="14.25" customHeight="1">
      <c r="A25" s="63">
        <v>14</v>
      </c>
      <c r="B25" s="91" t="s">
        <v>37</v>
      </c>
      <c r="C25" s="65">
        <v>274</v>
      </c>
      <c r="D25" s="67">
        <v>0.02184311224489796</v>
      </c>
      <c r="E25" s="65">
        <v>173</v>
      </c>
      <c r="F25" s="67">
        <v>0.017413185707096126</v>
      </c>
      <c r="G25" s="106">
        <v>0.5838150289017341</v>
      </c>
      <c r="H25" s="93">
        <v>2</v>
      </c>
      <c r="I25" s="65">
        <v>156</v>
      </c>
      <c r="J25" s="66">
        <v>0.7564102564102564</v>
      </c>
      <c r="K25" s="95">
        <v>3</v>
      </c>
      <c r="L25" s="14"/>
      <c r="M25" s="14"/>
      <c r="N25" s="63">
        <v>14</v>
      </c>
      <c r="O25" s="91" t="s">
        <v>37</v>
      </c>
      <c r="P25" s="65">
        <v>3091</v>
      </c>
      <c r="Q25" s="67">
        <v>0.022819049587692035</v>
      </c>
      <c r="R25" s="65">
        <v>2106</v>
      </c>
      <c r="S25" s="67">
        <v>0.016983323118609076</v>
      </c>
      <c r="T25" s="109">
        <v>0.4677113010446343</v>
      </c>
      <c r="U25" s="95">
        <v>4</v>
      </c>
    </row>
    <row r="26" spans="1:21" ht="14.25" customHeight="1">
      <c r="A26" s="71">
        <v>15</v>
      </c>
      <c r="B26" s="96" t="s">
        <v>55</v>
      </c>
      <c r="C26" s="73">
        <v>273</v>
      </c>
      <c r="D26" s="75">
        <v>0.021763392857142856</v>
      </c>
      <c r="E26" s="73">
        <v>178</v>
      </c>
      <c r="F26" s="75">
        <v>0.017916456970306995</v>
      </c>
      <c r="G26" s="107">
        <v>0.5337078651685394</v>
      </c>
      <c r="H26" s="98">
        <v>0</v>
      </c>
      <c r="I26" s="73">
        <v>144</v>
      </c>
      <c r="J26" s="74">
        <v>0.8958333333333333</v>
      </c>
      <c r="K26" s="100">
        <v>3</v>
      </c>
      <c r="L26" s="14"/>
      <c r="M26" s="14"/>
      <c r="N26" s="71">
        <v>15</v>
      </c>
      <c r="O26" s="96" t="s">
        <v>30</v>
      </c>
      <c r="P26" s="73">
        <v>3065</v>
      </c>
      <c r="Q26" s="75">
        <v>0.022627106757125877</v>
      </c>
      <c r="R26" s="73">
        <v>3207</v>
      </c>
      <c r="S26" s="75">
        <v>0.02586206896551724</v>
      </c>
      <c r="T26" s="110">
        <v>-0.044278141565325835</v>
      </c>
      <c r="U26" s="100">
        <v>-1</v>
      </c>
    </row>
    <row r="27" spans="1:21" ht="14.25" customHeight="1">
      <c r="A27" s="55">
        <v>16</v>
      </c>
      <c r="B27" s="85" t="s">
        <v>34</v>
      </c>
      <c r="C27" s="57">
        <v>272</v>
      </c>
      <c r="D27" s="59">
        <v>0.021683673469387755</v>
      </c>
      <c r="E27" s="57">
        <v>146</v>
      </c>
      <c r="F27" s="59">
        <v>0.014695520885757424</v>
      </c>
      <c r="G27" s="105">
        <v>0.8630136986301369</v>
      </c>
      <c r="H27" s="87">
        <v>2</v>
      </c>
      <c r="I27" s="57">
        <v>177</v>
      </c>
      <c r="J27" s="58">
        <v>0.536723163841808</v>
      </c>
      <c r="K27" s="89">
        <v>0</v>
      </c>
      <c r="L27" s="14"/>
      <c r="M27" s="14"/>
      <c r="N27" s="55">
        <v>16</v>
      </c>
      <c r="O27" s="85" t="s">
        <v>55</v>
      </c>
      <c r="P27" s="57">
        <v>2834</v>
      </c>
      <c r="Q27" s="59">
        <v>0.020921768531711172</v>
      </c>
      <c r="R27" s="57">
        <v>3009</v>
      </c>
      <c r="S27" s="59">
        <v>0.024265346279152285</v>
      </c>
      <c r="T27" s="108">
        <v>-0.05815885676304422</v>
      </c>
      <c r="U27" s="89">
        <v>0</v>
      </c>
    </row>
    <row r="28" spans="1:21" ht="14.25" customHeight="1">
      <c r="A28" s="63">
        <v>17</v>
      </c>
      <c r="B28" s="91" t="s">
        <v>30</v>
      </c>
      <c r="C28" s="65">
        <v>242</v>
      </c>
      <c r="D28" s="67">
        <v>0.019292091836734693</v>
      </c>
      <c r="E28" s="65">
        <v>152</v>
      </c>
      <c r="F28" s="67">
        <v>0.015299446401610468</v>
      </c>
      <c r="G28" s="106">
        <v>0.5921052631578947</v>
      </c>
      <c r="H28" s="93">
        <v>0</v>
      </c>
      <c r="I28" s="65">
        <v>195</v>
      </c>
      <c r="J28" s="66">
        <v>0.24102564102564106</v>
      </c>
      <c r="K28" s="95">
        <v>-4</v>
      </c>
      <c r="L28" s="14"/>
      <c r="M28" s="14"/>
      <c r="N28" s="63">
        <v>17</v>
      </c>
      <c r="O28" s="91" t="s">
        <v>27</v>
      </c>
      <c r="P28" s="65">
        <v>2681</v>
      </c>
      <c r="Q28" s="67">
        <v>0.019792258797994934</v>
      </c>
      <c r="R28" s="65">
        <v>3404</v>
      </c>
      <c r="S28" s="67">
        <v>0.027450727395890454</v>
      </c>
      <c r="T28" s="109">
        <v>-0.21239717978848416</v>
      </c>
      <c r="U28" s="95">
        <v>-4</v>
      </c>
    </row>
    <row r="29" spans="1:21" ht="14.25" customHeight="1">
      <c r="A29" s="63">
        <v>18</v>
      </c>
      <c r="B29" s="91" t="s">
        <v>29</v>
      </c>
      <c r="C29" s="65">
        <v>228</v>
      </c>
      <c r="D29" s="67">
        <v>0.018176020408163265</v>
      </c>
      <c r="E29" s="65">
        <v>219</v>
      </c>
      <c r="F29" s="67">
        <v>0.022043281328636134</v>
      </c>
      <c r="G29" s="106">
        <v>0.041095890410958846</v>
      </c>
      <c r="H29" s="93">
        <v>-4</v>
      </c>
      <c r="I29" s="65">
        <v>184</v>
      </c>
      <c r="J29" s="66">
        <v>0.23913043478260865</v>
      </c>
      <c r="K29" s="95">
        <v>-4</v>
      </c>
      <c r="L29" s="14"/>
      <c r="M29" s="14"/>
      <c r="N29" s="63">
        <v>18</v>
      </c>
      <c r="O29" s="91" t="s">
        <v>29</v>
      </c>
      <c r="P29" s="65">
        <v>2645</v>
      </c>
      <c r="Q29" s="67">
        <v>0.01952649180182641</v>
      </c>
      <c r="R29" s="65">
        <v>2684</v>
      </c>
      <c r="S29" s="67">
        <v>0.02164446308183607</v>
      </c>
      <c r="T29" s="109">
        <v>-0.014530551415797288</v>
      </c>
      <c r="U29" s="95">
        <v>-1</v>
      </c>
    </row>
    <row r="30" spans="1:21" ht="14.25" customHeight="1">
      <c r="A30" s="63">
        <v>19</v>
      </c>
      <c r="B30" s="91" t="s">
        <v>27</v>
      </c>
      <c r="C30" s="65">
        <v>172</v>
      </c>
      <c r="D30" s="67">
        <v>0.01371173469387755</v>
      </c>
      <c r="E30" s="65">
        <v>135</v>
      </c>
      <c r="F30" s="67">
        <v>0.013588324106693507</v>
      </c>
      <c r="G30" s="106">
        <v>0.27407407407407414</v>
      </c>
      <c r="H30" s="93">
        <v>0</v>
      </c>
      <c r="I30" s="65">
        <v>88</v>
      </c>
      <c r="J30" s="66">
        <v>0.9545454545454546</v>
      </c>
      <c r="K30" s="95">
        <v>1</v>
      </c>
      <c r="N30" s="63">
        <v>19</v>
      </c>
      <c r="O30" s="91" t="s">
        <v>34</v>
      </c>
      <c r="P30" s="65">
        <v>1665</v>
      </c>
      <c r="Q30" s="67">
        <v>0.012291723572794318</v>
      </c>
      <c r="R30" s="65">
        <v>1335</v>
      </c>
      <c r="S30" s="67">
        <v>0.01076578174897584</v>
      </c>
      <c r="T30" s="109">
        <v>0.247191011235955</v>
      </c>
      <c r="U30" s="95">
        <v>0</v>
      </c>
    </row>
    <row r="31" spans="1:21" ht="14.25" customHeight="1">
      <c r="A31" s="71">
        <v>20</v>
      </c>
      <c r="B31" s="96" t="s">
        <v>18</v>
      </c>
      <c r="C31" s="73">
        <v>111</v>
      </c>
      <c r="D31" s="75">
        <v>0.008848852040816327</v>
      </c>
      <c r="E31" s="73">
        <v>68</v>
      </c>
      <c r="F31" s="75">
        <v>0.006844489179667841</v>
      </c>
      <c r="G31" s="107">
        <v>0.6323529411764706</v>
      </c>
      <c r="H31" s="98">
        <v>1</v>
      </c>
      <c r="I31" s="73">
        <v>86</v>
      </c>
      <c r="J31" s="74">
        <v>0.2906976744186047</v>
      </c>
      <c r="K31" s="100">
        <v>1</v>
      </c>
      <c r="N31" s="71">
        <v>20</v>
      </c>
      <c r="O31" s="96" t="s">
        <v>36</v>
      </c>
      <c r="P31" s="73">
        <v>1066</v>
      </c>
      <c r="Q31" s="75">
        <v>0.007869656053212458</v>
      </c>
      <c r="R31" s="73">
        <v>896</v>
      </c>
      <c r="S31" s="75">
        <v>0.0072255733686010125</v>
      </c>
      <c r="T31" s="110">
        <v>0.1897321428571428</v>
      </c>
      <c r="U31" s="100">
        <v>2</v>
      </c>
    </row>
    <row r="32" spans="1:21" ht="14.25" customHeight="1">
      <c r="A32" s="165" t="s">
        <v>53</v>
      </c>
      <c r="B32" s="166"/>
      <c r="C32" s="26">
        <f>SUM(C12:C31)</f>
        <v>12120</v>
      </c>
      <c r="D32" s="6">
        <f>C32/C34</f>
        <v>0.9661989795918368</v>
      </c>
      <c r="E32" s="26">
        <f>SUM(E12:E31)</f>
        <v>9667</v>
      </c>
      <c r="F32" s="6">
        <f>E32/E34</f>
        <v>0.9730246602918974</v>
      </c>
      <c r="G32" s="17">
        <f>C32/E32-1</f>
        <v>0.2537498706941139</v>
      </c>
      <c r="H32" s="17"/>
      <c r="I32" s="26">
        <f>SUM(I12:I31)</f>
        <v>8737</v>
      </c>
      <c r="J32" s="18">
        <f>C32/I32-1</f>
        <v>0.38720384571363176</v>
      </c>
      <c r="K32" s="19"/>
      <c r="N32" s="165" t="s">
        <v>53</v>
      </c>
      <c r="O32" s="166"/>
      <c r="P32" s="3">
        <f>SUM(P12:P31)</f>
        <v>130489</v>
      </c>
      <c r="Q32" s="6">
        <f>P32/P34</f>
        <v>0.9633241545287434</v>
      </c>
      <c r="R32" s="3">
        <f>SUM(R12:R31)</f>
        <v>119290</v>
      </c>
      <c r="S32" s="6">
        <f>R32/R34</f>
        <v>0.9619850972549273</v>
      </c>
      <c r="T32" s="17">
        <f>P32/R32-1</f>
        <v>0.0938804593846927</v>
      </c>
      <c r="U32" s="27"/>
    </row>
    <row r="33" spans="1:21" ht="14.25" customHeight="1">
      <c r="A33" s="165" t="s">
        <v>12</v>
      </c>
      <c r="B33" s="166"/>
      <c r="C33" s="26">
        <f>C34-SUM(C12:C31)</f>
        <v>424</v>
      </c>
      <c r="D33" s="6">
        <f>C33/C34</f>
        <v>0.03380102040816327</v>
      </c>
      <c r="E33" s="26">
        <f>E34-SUM(E12:E31)</f>
        <v>268</v>
      </c>
      <c r="F33" s="6">
        <f>E33/E34</f>
        <v>0.026975339708102668</v>
      </c>
      <c r="G33" s="17">
        <f>C33/E33-1</f>
        <v>0.5820895522388059</v>
      </c>
      <c r="H33" s="17"/>
      <c r="I33" s="26">
        <f>I34-SUM(I12:I31)</f>
        <v>401</v>
      </c>
      <c r="J33" s="18">
        <f>C33/I33-1</f>
        <v>0.057356608478803084</v>
      </c>
      <c r="K33" s="19"/>
      <c r="N33" s="165" t="s">
        <v>12</v>
      </c>
      <c r="O33" s="166"/>
      <c r="P33" s="3">
        <f>P34-SUM(P12:P31)</f>
        <v>4968</v>
      </c>
      <c r="Q33" s="6">
        <f>P33/P34</f>
        <v>0.03667584547125656</v>
      </c>
      <c r="R33" s="3">
        <f>R34-SUM(R12:R31)</f>
        <v>4714</v>
      </c>
      <c r="S33" s="6">
        <f>R33/R34</f>
        <v>0.03801490274507274</v>
      </c>
      <c r="T33" s="17">
        <f>P33/R33-1</f>
        <v>0.053882053457785295</v>
      </c>
      <c r="U33" s="28"/>
    </row>
    <row r="34" spans="1:21" ht="14.25" customHeight="1">
      <c r="A34" s="157" t="s">
        <v>38</v>
      </c>
      <c r="B34" s="158"/>
      <c r="C34" s="24">
        <v>12544</v>
      </c>
      <c r="D34" s="103">
        <v>1</v>
      </c>
      <c r="E34" s="24">
        <v>9935</v>
      </c>
      <c r="F34" s="103">
        <v>0.9999999999999999</v>
      </c>
      <c r="G34" s="20">
        <v>0.2626069451434323</v>
      </c>
      <c r="H34" s="20"/>
      <c r="I34" s="24">
        <v>9138</v>
      </c>
      <c r="J34" s="49">
        <v>0.37272926242066107</v>
      </c>
      <c r="K34" s="104"/>
      <c r="N34" s="157" t="s">
        <v>38</v>
      </c>
      <c r="O34" s="158"/>
      <c r="P34" s="24">
        <v>135457</v>
      </c>
      <c r="Q34" s="103">
        <v>1</v>
      </c>
      <c r="R34" s="24">
        <v>124004</v>
      </c>
      <c r="S34" s="103">
        <v>1</v>
      </c>
      <c r="T34" s="29">
        <v>0.0923599238734234</v>
      </c>
      <c r="U34" s="104"/>
    </row>
    <row r="35" spans="1:14" ht="14.25" customHeight="1">
      <c r="A35" t="s">
        <v>106</v>
      </c>
      <c r="C35" s="16"/>
      <c r="D35" s="16"/>
      <c r="E35" s="16"/>
      <c r="F35" s="16"/>
      <c r="G35" s="16"/>
      <c r="H35" s="16"/>
      <c r="I35" s="16"/>
      <c r="J35" s="16"/>
      <c r="N35" t="s">
        <v>106</v>
      </c>
    </row>
    <row r="36" spans="1:14" ht="15">
      <c r="A36" s="9" t="s">
        <v>108</v>
      </c>
      <c r="N36" s="9" t="s">
        <v>108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9" t="s">
        <v>102</v>
      </c>
      <c r="O39" s="179"/>
      <c r="P39" s="179"/>
      <c r="Q39" s="179"/>
      <c r="R39" s="179"/>
      <c r="S39" s="179"/>
      <c r="T39" s="179"/>
      <c r="U39" s="179"/>
    </row>
    <row r="40" spans="1:21" ht="15" customHeight="1">
      <c r="A40" s="160" t="s">
        <v>146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4"/>
      <c r="M40" s="21"/>
      <c r="N40" s="179"/>
      <c r="O40" s="179"/>
      <c r="P40" s="179"/>
      <c r="Q40" s="179"/>
      <c r="R40" s="179"/>
      <c r="S40" s="179"/>
      <c r="T40" s="179"/>
      <c r="U40" s="179"/>
    </row>
    <row r="41" spans="1:21" ht="15">
      <c r="A41" s="161" t="s">
        <v>147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4"/>
      <c r="M41" s="21"/>
      <c r="N41" s="161" t="s">
        <v>103</v>
      </c>
      <c r="O41" s="161"/>
      <c r="P41" s="161"/>
      <c r="Q41" s="161"/>
      <c r="R41" s="161"/>
      <c r="S41" s="161"/>
      <c r="T41" s="161"/>
      <c r="U41" s="161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1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 customHeight="1">
      <c r="A43" s="150" t="s">
        <v>0</v>
      </c>
      <c r="B43" s="150" t="s">
        <v>52</v>
      </c>
      <c r="C43" s="147" t="s">
        <v>127</v>
      </c>
      <c r="D43" s="148"/>
      <c r="E43" s="148"/>
      <c r="F43" s="148"/>
      <c r="G43" s="148"/>
      <c r="H43" s="149"/>
      <c r="I43" s="147" t="s">
        <v>115</v>
      </c>
      <c r="J43" s="148"/>
      <c r="K43" s="149"/>
      <c r="L43" s="14"/>
      <c r="M43" s="14"/>
      <c r="N43" s="150" t="s">
        <v>0</v>
      </c>
      <c r="O43" s="150" t="s">
        <v>52</v>
      </c>
      <c r="P43" s="147" t="s">
        <v>133</v>
      </c>
      <c r="Q43" s="148"/>
      <c r="R43" s="148"/>
      <c r="S43" s="148"/>
      <c r="T43" s="148"/>
      <c r="U43" s="149"/>
    </row>
    <row r="44" spans="1:21" ht="15" customHeight="1">
      <c r="A44" s="151"/>
      <c r="B44" s="151"/>
      <c r="C44" s="174" t="s">
        <v>128</v>
      </c>
      <c r="D44" s="175"/>
      <c r="E44" s="175"/>
      <c r="F44" s="175"/>
      <c r="G44" s="175"/>
      <c r="H44" s="176"/>
      <c r="I44" s="128" t="s">
        <v>116</v>
      </c>
      <c r="J44" s="129"/>
      <c r="K44" s="130"/>
      <c r="L44" s="14"/>
      <c r="M44" s="14"/>
      <c r="N44" s="151"/>
      <c r="O44" s="151"/>
      <c r="P44" s="128" t="s">
        <v>134</v>
      </c>
      <c r="Q44" s="129"/>
      <c r="R44" s="129"/>
      <c r="S44" s="129"/>
      <c r="T44" s="129"/>
      <c r="U44" s="130"/>
    </row>
    <row r="45" spans="1:21" ht="15" customHeight="1">
      <c r="A45" s="151"/>
      <c r="B45" s="151"/>
      <c r="C45" s="131">
        <v>2019</v>
      </c>
      <c r="D45" s="132"/>
      <c r="E45" s="135">
        <v>2018</v>
      </c>
      <c r="F45" s="132"/>
      <c r="G45" s="145" t="s">
        <v>5</v>
      </c>
      <c r="H45" s="154" t="s">
        <v>60</v>
      </c>
      <c r="I45" s="159">
        <v>2019</v>
      </c>
      <c r="J45" s="153" t="s">
        <v>129</v>
      </c>
      <c r="K45" s="154" t="s">
        <v>130</v>
      </c>
      <c r="L45" s="14"/>
      <c r="M45" s="14"/>
      <c r="N45" s="151"/>
      <c r="O45" s="151"/>
      <c r="P45" s="131">
        <v>2019</v>
      </c>
      <c r="Q45" s="132"/>
      <c r="R45" s="131">
        <v>2018</v>
      </c>
      <c r="S45" s="132"/>
      <c r="T45" s="145" t="s">
        <v>5</v>
      </c>
      <c r="U45" s="170" t="s">
        <v>66</v>
      </c>
    </row>
    <row r="46" spans="1:21" ht="15" customHeight="1">
      <c r="A46" s="137" t="s">
        <v>6</v>
      </c>
      <c r="B46" s="137" t="s">
        <v>52</v>
      </c>
      <c r="C46" s="133"/>
      <c r="D46" s="134"/>
      <c r="E46" s="136"/>
      <c r="F46" s="134"/>
      <c r="G46" s="146"/>
      <c r="H46" s="153"/>
      <c r="I46" s="159"/>
      <c r="J46" s="153"/>
      <c r="K46" s="153"/>
      <c r="L46" s="14"/>
      <c r="M46" s="14"/>
      <c r="N46" s="137" t="s">
        <v>6</v>
      </c>
      <c r="O46" s="137" t="s">
        <v>52</v>
      </c>
      <c r="P46" s="133"/>
      <c r="Q46" s="134"/>
      <c r="R46" s="133"/>
      <c r="S46" s="134"/>
      <c r="T46" s="146"/>
      <c r="U46" s="171"/>
    </row>
    <row r="47" spans="1:21" ht="15" customHeight="1">
      <c r="A47" s="137"/>
      <c r="B47" s="137"/>
      <c r="C47" s="122" t="s">
        <v>8</v>
      </c>
      <c r="D47" s="83" t="s">
        <v>2</v>
      </c>
      <c r="E47" s="122" t="s">
        <v>8</v>
      </c>
      <c r="F47" s="83" t="s">
        <v>2</v>
      </c>
      <c r="G47" s="139" t="s">
        <v>9</v>
      </c>
      <c r="H47" s="139" t="s">
        <v>61</v>
      </c>
      <c r="I47" s="84" t="s">
        <v>8</v>
      </c>
      <c r="J47" s="155" t="s">
        <v>131</v>
      </c>
      <c r="K47" s="155" t="s">
        <v>132</v>
      </c>
      <c r="L47" s="14"/>
      <c r="M47" s="14"/>
      <c r="N47" s="137"/>
      <c r="O47" s="137"/>
      <c r="P47" s="115" t="s">
        <v>8</v>
      </c>
      <c r="Q47" s="83" t="s">
        <v>2</v>
      </c>
      <c r="R47" s="115" t="s">
        <v>8</v>
      </c>
      <c r="S47" s="83" t="s">
        <v>2</v>
      </c>
      <c r="T47" s="139" t="s">
        <v>9</v>
      </c>
      <c r="U47" s="172" t="s">
        <v>67</v>
      </c>
    </row>
    <row r="48" spans="1:21" ht="15" customHeight="1">
      <c r="A48" s="138"/>
      <c r="B48" s="138"/>
      <c r="C48" s="120" t="s">
        <v>10</v>
      </c>
      <c r="D48" s="46" t="s">
        <v>11</v>
      </c>
      <c r="E48" s="120" t="s">
        <v>10</v>
      </c>
      <c r="F48" s="46" t="s">
        <v>11</v>
      </c>
      <c r="G48" s="152"/>
      <c r="H48" s="152"/>
      <c r="I48" s="120" t="s">
        <v>10</v>
      </c>
      <c r="J48" s="156"/>
      <c r="K48" s="156"/>
      <c r="L48" s="14"/>
      <c r="M48" s="14"/>
      <c r="N48" s="138"/>
      <c r="O48" s="138"/>
      <c r="P48" s="114" t="s">
        <v>10</v>
      </c>
      <c r="Q48" s="46" t="s">
        <v>11</v>
      </c>
      <c r="R48" s="114" t="s">
        <v>10</v>
      </c>
      <c r="S48" s="46" t="s">
        <v>11</v>
      </c>
      <c r="T48" s="140"/>
      <c r="U48" s="173"/>
    </row>
    <row r="49" spans="1:21" ht="15">
      <c r="A49" s="55">
        <v>1</v>
      </c>
      <c r="B49" s="85" t="s">
        <v>46</v>
      </c>
      <c r="C49" s="57">
        <v>611</v>
      </c>
      <c r="D49" s="62">
        <v>0.048708545918367346</v>
      </c>
      <c r="E49" s="57">
        <v>176</v>
      </c>
      <c r="F49" s="62">
        <v>0.01771514846502265</v>
      </c>
      <c r="G49" s="86">
        <v>2.471590909090909</v>
      </c>
      <c r="H49" s="87">
        <v>13</v>
      </c>
      <c r="I49" s="57">
        <v>414</v>
      </c>
      <c r="J49" s="88">
        <v>0.4758454106280192</v>
      </c>
      <c r="K49" s="89">
        <v>1</v>
      </c>
      <c r="L49" s="14"/>
      <c r="M49" s="14"/>
      <c r="N49" s="55">
        <v>1</v>
      </c>
      <c r="O49" s="85" t="s">
        <v>45</v>
      </c>
      <c r="P49" s="57">
        <v>8112</v>
      </c>
      <c r="Q49" s="62">
        <v>0.05988616313664115</v>
      </c>
      <c r="R49" s="57">
        <v>4401</v>
      </c>
      <c r="S49" s="62">
        <v>0.03549079061965743</v>
      </c>
      <c r="T49" s="60">
        <v>0.8432174505794137</v>
      </c>
      <c r="U49" s="89">
        <v>2</v>
      </c>
    </row>
    <row r="50" spans="1:21" ht="15">
      <c r="A50" s="90">
        <v>2</v>
      </c>
      <c r="B50" s="91" t="s">
        <v>45</v>
      </c>
      <c r="C50" s="65">
        <v>548</v>
      </c>
      <c r="D50" s="70">
        <v>0.04368622448979592</v>
      </c>
      <c r="E50" s="65">
        <v>468</v>
      </c>
      <c r="F50" s="70">
        <v>0.0471061902365375</v>
      </c>
      <c r="G50" s="92">
        <v>0.170940170940171</v>
      </c>
      <c r="H50" s="93">
        <v>0</v>
      </c>
      <c r="I50" s="65">
        <v>498</v>
      </c>
      <c r="J50" s="94">
        <v>0.10040160642570273</v>
      </c>
      <c r="K50" s="95">
        <v>-1</v>
      </c>
      <c r="L50" s="14"/>
      <c r="M50" s="14"/>
      <c r="N50" s="90">
        <v>2</v>
      </c>
      <c r="O50" s="91" t="s">
        <v>46</v>
      </c>
      <c r="P50" s="65">
        <v>5407</v>
      </c>
      <c r="Q50" s="70">
        <v>0.039916726341200526</v>
      </c>
      <c r="R50" s="65">
        <v>4859</v>
      </c>
      <c r="S50" s="70">
        <v>0.03918421986387536</v>
      </c>
      <c r="T50" s="68">
        <v>0.11278040749125329</v>
      </c>
      <c r="U50" s="95">
        <v>0</v>
      </c>
    </row>
    <row r="51" spans="1:21" ht="15">
      <c r="A51" s="90">
        <v>3</v>
      </c>
      <c r="B51" s="91" t="s">
        <v>42</v>
      </c>
      <c r="C51" s="65">
        <v>492</v>
      </c>
      <c r="D51" s="70">
        <v>0.0392219387755102</v>
      </c>
      <c r="E51" s="65">
        <v>714</v>
      </c>
      <c r="F51" s="70">
        <v>0.07186713638651233</v>
      </c>
      <c r="G51" s="92">
        <v>-0.31092436974789917</v>
      </c>
      <c r="H51" s="93">
        <v>-2</v>
      </c>
      <c r="I51" s="65">
        <v>290</v>
      </c>
      <c r="J51" s="94">
        <v>0.6965517241379311</v>
      </c>
      <c r="K51" s="95">
        <v>1</v>
      </c>
      <c r="L51" s="14"/>
      <c r="M51" s="14"/>
      <c r="N51" s="90">
        <v>3</v>
      </c>
      <c r="O51" s="91" t="s">
        <v>42</v>
      </c>
      <c r="P51" s="65">
        <v>4587</v>
      </c>
      <c r="Q51" s="70">
        <v>0.03386314476180633</v>
      </c>
      <c r="R51" s="65">
        <v>5268</v>
      </c>
      <c r="S51" s="70">
        <v>0.04248250056449792</v>
      </c>
      <c r="T51" s="68">
        <v>-0.12927107061503418</v>
      </c>
      <c r="U51" s="95">
        <v>-2</v>
      </c>
    </row>
    <row r="52" spans="1:21" ht="15">
      <c r="A52" s="90">
        <v>4</v>
      </c>
      <c r="B52" s="91" t="s">
        <v>63</v>
      </c>
      <c r="C52" s="65">
        <v>489</v>
      </c>
      <c r="D52" s="70">
        <v>0.038982780612244895</v>
      </c>
      <c r="E52" s="65">
        <v>57</v>
      </c>
      <c r="F52" s="70">
        <v>0.005737292400603926</v>
      </c>
      <c r="G52" s="92">
        <v>7.578947368421053</v>
      </c>
      <c r="H52" s="93">
        <v>49</v>
      </c>
      <c r="I52" s="65">
        <v>354</v>
      </c>
      <c r="J52" s="94">
        <v>0.3813559322033899</v>
      </c>
      <c r="K52" s="95">
        <v>-1</v>
      </c>
      <c r="L52" s="14"/>
      <c r="M52" s="14"/>
      <c r="N52" s="90">
        <v>4</v>
      </c>
      <c r="O52" s="91" t="s">
        <v>63</v>
      </c>
      <c r="P52" s="65">
        <v>4386</v>
      </c>
      <c r="Q52" s="70">
        <v>0.032379279033198725</v>
      </c>
      <c r="R52" s="65">
        <v>1838</v>
      </c>
      <c r="S52" s="70">
        <v>0.014822102512822167</v>
      </c>
      <c r="T52" s="68">
        <v>1.3862894450489662</v>
      </c>
      <c r="U52" s="95">
        <v>15</v>
      </c>
    </row>
    <row r="53" spans="1:21" ht="15">
      <c r="A53" s="90">
        <v>5</v>
      </c>
      <c r="B53" s="96" t="s">
        <v>65</v>
      </c>
      <c r="C53" s="73">
        <v>398</v>
      </c>
      <c r="D53" s="78">
        <v>0.031728316326530615</v>
      </c>
      <c r="E53" s="73">
        <v>313</v>
      </c>
      <c r="F53" s="78">
        <v>0.031504781077000506</v>
      </c>
      <c r="G53" s="97">
        <v>0.2715654952076678</v>
      </c>
      <c r="H53" s="98">
        <v>-2</v>
      </c>
      <c r="I53" s="73">
        <v>197</v>
      </c>
      <c r="J53" s="99">
        <v>1.0203045685279188</v>
      </c>
      <c r="K53" s="100">
        <v>3</v>
      </c>
      <c r="L53" s="14"/>
      <c r="M53" s="14"/>
      <c r="N53" s="90">
        <v>5</v>
      </c>
      <c r="O53" s="96" t="s">
        <v>68</v>
      </c>
      <c r="P53" s="73">
        <v>3800</v>
      </c>
      <c r="Q53" s="78">
        <v>0.028053182928899946</v>
      </c>
      <c r="R53" s="73">
        <v>2812</v>
      </c>
      <c r="S53" s="78">
        <v>0.022676687848779072</v>
      </c>
      <c r="T53" s="76">
        <v>0.3513513513513513</v>
      </c>
      <c r="U53" s="100">
        <v>3</v>
      </c>
    </row>
    <row r="54" spans="1:21" ht="15">
      <c r="A54" s="101">
        <v>6</v>
      </c>
      <c r="B54" s="85" t="s">
        <v>39</v>
      </c>
      <c r="C54" s="57">
        <v>388</v>
      </c>
      <c r="D54" s="62">
        <v>0.03093112244897959</v>
      </c>
      <c r="E54" s="57">
        <v>251</v>
      </c>
      <c r="F54" s="62">
        <v>0.025264217413185706</v>
      </c>
      <c r="G54" s="86">
        <v>0.545816733067729</v>
      </c>
      <c r="H54" s="87">
        <v>1</v>
      </c>
      <c r="I54" s="57">
        <v>253</v>
      </c>
      <c r="J54" s="88">
        <v>0.5335968379446641</v>
      </c>
      <c r="K54" s="89">
        <v>-1</v>
      </c>
      <c r="L54" s="14"/>
      <c r="M54" s="14"/>
      <c r="N54" s="101">
        <v>6</v>
      </c>
      <c r="O54" s="85" t="s">
        <v>39</v>
      </c>
      <c r="P54" s="57">
        <v>3199</v>
      </c>
      <c r="Q54" s="62">
        <v>0.02361635057619761</v>
      </c>
      <c r="R54" s="57">
        <v>3115</v>
      </c>
      <c r="S54" s="62">
        <v>0.025120157414276957</v>
      </c>
      <c r="T54" s="60">
        <v>0.026966292134831482</v>
      </c>
      <c r="U54" s="89">
        <v>-1</v>
      </c>
    </row>
    <row r="55" spans="1:21" ht="15">
      <c r="A55" s="90">
        <v>7</v>
      </c>
      <c r="B55" s="91" t="s">
        <v>68</v>
      </c>
      <c r="C55" s="65">
        <v>354</v>
      </c>
      <c r="D55" s="70">
        <v>0.02822066326530612</v>
      </c>
      <c r="E55" s="65">
        <v>134</v>
      </c>
      <c r="F55" s="70">
        <v>0.013487669854051334</v>
      </c>
      <c r="G55" s="92">
        <v>1.6417910447761193</v>
      </c>
      <c r="H55" s="93">
        <v>11</v>
      </c>
      <c r="I55" s="65">
        <v>244</v>
      </c>
      <c r="J55" s="94">
        <v>0.4508196721311475</v>
      </c>
      <c r="K55" s="95">
        <v>-1</v>
      </c>
      <c r="L55" s="14"/>
      <c r="M55" s="14"/>
      <c r="N55" s="90">
        <v>7</v>
      </c>
      <c r="O55" s="91" t="s">
        <v>65</v>
      </c>
      <c r="P55" s="65">
        <v>3177</v>
      </c>
      <c r="Q55" s="70">
        <v>0.023453937411872402</v>
      </c>
      <c r="R55" s="65">
        <v>3034</v>
      </c>
      <c r="S55" s="70">
        <v>0.02446695267894584</v>
      </c>
      <c r="T55" s="68">
        <v>0.0471324983520105</v>
      </c>
      <c r="U55" s="95">
        <v>-1</v>
      </c>
    </row>
    <row r="56" spans="1:21" ht="15">
      <c r="A56" s="90">
        <v>8</v>
      </c>
      <c r="B56" s="91" t="s">
        <v>78</v>
      </c>
      <c r="C56" s="65">
        <v>265</v>
      </c>
      <c r="D56" s="70">
        <v>0.02112563775510204</v>
      </c>
      <c r="E56" s="65">
        <v>86</v>
      </c>
      <c r="F56" s="70">
        <v>0.008656265727226975</v>
      </c>
      <c r="G56" s="92">
        <v>2.0813953488372094</v>
      </c>
      <c r="H56" s="93">
        <v>26</v>
      </c>
      <c r="I56" s="65">
        <v>137</v>
      </c>
      <c r="J56" s="94">
        <v>0.9343065693430657</v>
      </c>
      <c r="K56" s="95">
        <v>9</v>
      </c>
      <c r="L56" s="14"/>
      <c r="M56" s="14"/>
      <c r="N56" s="90">
        <v>8</v>
      </c>
      <c r="O56" s="91" t="s">
        <v>48</v>
      </c>
      <c r="P56" s="65">
        <v>2868</v>
      </c>
      <c r="Q56" s="70">
        <v>0.021172770694759223</v>
      </c>
      <c r="R56" s="65">
        <v>2820</v>
      </c>
      <c r="S56" s="70">
        <v>0.02274120189671301</v>
      </c>
      <c r="T56" s="68">
        <v>0.017021276595744705</v>
      </c>
      <c r="U56" s="95">
        <v>-1</v>
      </c>
    </row>
    <row r="57" spans="1:21" ht="15">
      <c r="A57" s="90">
        <v>9</v>
      </c>
      <c r="B57" s="91" t="s">
        <v>120</v>
      </c>
      <c r="C57" s="65">
        <v>258</v>
      </c>
      <c r="D57" s="70">
        <v>0.020567602040816327</v>
      </c>
      <c r="E57" s="65">
        <v>184</v>
      </c>
      <c r="F57" s="70">
        <v>0.01852038248616004</v>
      </c>
      <c r="G57" s="92">
        <v>0.40217391304347827</v>
      </c>
      <c r="H57" s="93">
        <v>3</v>
      </c>
      <c r="I57" s="65">
        <v>153</v>
      </c>
      <c r="J57" s="94">
        <v>0.6862745098039216</v>
      </c>
      <c r="K57" s="95">
        <v>6</v>
      </c>
      <c r="L57" s="14"/>
      <c r="M57" s="14"/>
      <c r="N57" s="90">
        <v>9</v>
      </c>
      <c r="O57" s="91" t="s">
        <v>51</v>
      </c>
      <c r="P57" s="65">
        <v>2818</v>
      </c>
      <c r="Q57" s="70">
        <v>0.020803649866747383</v>
      </c>
      <c r="R57" s="65">
        <v>2198</v>
      </c>
      <c r="S57" s="70">
        <v>0.01772523466984936</v>
      </c>
      <c r="T57" s="68">
        <v>0.28207461328480443</v>
      </c>
      <c r="U57" s="95">
        <v>4</v>
      </c>
    </row>
    <row r="58" spans="1:21" ht="15">
      <c r="A58" s="102">
        <v>10</v>
      </c>
      <c r="B58" s="96" t="s">
        <v>113</v>
      </c>
      <c r="C58" s="73">
        <v>246</v>
      </c>
      <c r="D58" s="78">
        <v>0.0196109693877551</v>
      </c>
      <c r="E58" s="73">
        <v>149</v>
      </c>
      <c r="F58" s="78">
        <v>0.014997483643683945</v>
      </c>
      <c r="G58" s="97">
        <v>0.651006711409396</v>
      </c>
      <c r="H58" s="98">
        <v>6</v>
      </c>
      <c r="I58" s="73">
        <v>178</v>
      </c>
      <c r="J58" s="99">
        <v>0.3820224719101124</v>
      </c>
      <c r="K58" s="100">
        <v>0</v>
      </c>
      <c r="L58" s="14"/>
      <c r="M58" s="14"/>
      <c r="N58" s="102"/>
      <c r="O58" s="96" t="s">
        <v>79</v>
      </c>
      <c r="P58" s="73">
        <v>2774</v>
      </c>
      <c r="Q58" s="78">
        <v>0.02047882353809696</v>
      </c>
      <c r="R58" s="73">
        <v>2389</v>
      </c>
      <c r="S58" s="78">
        <v>0.01926550756427212</v>
      </c>
      <c r="T58" s="76">
        <v>0.16115529510255344</v>
      </c>
      <c r="U58" s="100">
        <v>1</v>
      </c>
    </row>
    <row r="59" spans="1:21" ht="15">
      <c r="A59" s="101">
        <v>11</v>
      </c>
      <c r="B59" s="85" t="s">
        <v>80</v>
      </c>
      <c r="C59" s="57">
        <v>229</v>
      </c>
      <c r="D59" s="62">
        <v>0.018255739795918366</v>
      </c>
      <c r="E59" s="57">
        <v>133</v>
      </c>
      <c r="F59" s="62">
        <v>0.013387015601409159</v>
      </c>
      <c r="G59" s="86">
        <v>0.7218045112781954</v>
      </c>
      <c r="H59" s="87">
        <v>8</v>
      </c>
      <c r="I59" s="57">
        <v>166</v>
      </c>
      <c r="J59" s="88">
        <v>0.3795180722891567</v>
      </c>
      <c r="K59" s="89">
        <v>0</v>
      </c>
      <c r="L59" s="14"/>
      <c r="M59" s="14"/>
      <c r="N59" s="101">
        <v>11</v>
      </c>
      <c r="O59" s="85" t="s">
        <v>49</v>
      </c>
      <c r="P59" s="57">
        <v>2141</v>
      </c>
      <c r="Q59" s="62">
        <v>0.01580575385546705</v>
      </c>
      <c r="R59" s="57">
        <v>2409</v>
      </c>
      <c r="S59" s="62">
        <v>0.019426792684106964</v>
      </c>
      <c r="T59" s="60">
        <v>-0.11124948111249477</v>
      </c>
      <c r="U59" s="89">
        <v>-2</v>
      </c>
    </row>
    <row r="60" spans="1:21" ht="15">
      <c r="A60" s="90">
        <v>12</v>
      </c>
      <c r="B60" s="91" t="s">
        <v>119</v>
      </c>
      <c r="C60" s="65">
        <v>211</v>
      </c>
      <c r="D60" s="70">
        <v>0.01682079081632653</v>
      </c>
      <c r="E60" s="65">
        <v>177</v>
      </c>
      <c r="F60" s="70">
        <v>0.017815802717664822</v>
      </c>
      <c r="G60" s="92">
        <v>0.192090395480226</v>
      </c>
      <c r="H60" s="93">
        <v>1</v>
      </c>
      <c r="I60" s="65">
        <v>194</v>
      </c>
      <c r="J60" s="94">
        <v>0.08762886597938135</v>
      </c>
      <c r="K60" s="95">
        <v>-3</v>
      </c>
      <c r="L60" s="14"/>
      <c r="M60" s="14"/>
      <c r="N60" s="90">
        <v>12</v>
      </c>
      <c r="O60" s="91" t="s">
        <v>153</v>
      </c>
      <c r="P60" s="65">
        <v>2129</v>
      </c>
      <c r="Q60" s="70">
        <v>0.015717164856744206</v>
      </c>
      <c r="R60" s="65">
        <v>2393</v>
      </c>
      <c r="S60" s="70">
        <v>0.019297764588239088</v>
      </c>
      <c r="T60" s="68">
        <v>-0.1103217718345173</v>
      </c>
      <c r="U60" s="95">
        <v>-2</v>
      </c>
    </row>
    <row r="61" spans="1:21" ht="15">
      <c r="A61" s="90">
        <v>13</v>
      </c>
      <c r="B61" s="91" t="s">
        <v>135</v>
      </c>
      <c r="C61" s="65">
        <v>194</v>
      </c>
      <c r="D61" s="70">
        <v>0.015465561224489796</v>
      </c>
      <c r="E61" s="65">
        <v>0</v>
      </c>
      <c r="F61" s="70">
        <v>0</v>
      </c>
      <c r="G61" s="92"/>
      <c r="H61" s="93"/>
      <c r="I61" s="65">
        <v>107</v>
      </c>
      <c r="J61" s="94">
        <v>0.8130841121495327</v>
      </c>
      <c r="K61" s="95">
        <v>11</v>
      </c>
      <c r="L61" s="14"/>
      <c r="M61" s="14"/>
      <c r="N61" s="90">
        <v>13</v>
      </c>
      <c r="O61" s="91" t="s">
        <v>78</v>
      </c>
      <c r="P61" s="65">
        <v>2069</v>
      </c>
      <c r="Q61" s="70">
        <v>0.015274219863129997</v>
      </c>
      <c r="R61" s="65">
        <v>1874</v>
      </c>
      <c r="S61" s="70">
        <v>0.015112415728524887</v>
      </c>
      <c r="T61" s="68">
        <v>0.10405549626467447</v>
      </c>
      <c r="U61" s="95">
        <v>5</v>
      </c>
    </row>
    <row r="62" spans="1:21" ht="15">
      <c r="A62" s="90">
        <v>14</v>
      </c>
      <c r="B62" s="91" t="s">
        <v>114</v>
      </c>
      <c r="C62" s="65">
        <v>193</v>
      </c>
      <c r="D62" s="70">
        <v>0.015385841836734694</v>
      </c>
      <c r="E62" s="65">
        <v>54</v>
      </c>
      <c r="F62" s="70">
        <v>0.0054353296426774035</v>
      </c>
      <c r="G62" s="92">
        <v>2.574074074074074</v>
      </c>
      <c r="H62" s="93">
        <v>42</v>
      </c>
      <c r="I62" s="65">
        <v>156</v>
      </c>
      <c r="J62" s="94">
        <v>0.23717948717948723</v>
      </c>
      <c r="K62" s="95">
        <v>-1</v>
      </c>
      <c r="L62" s="14"/>
      <c r="M62" s="14"/>
      <c r="N62" s="90">
        <v>14</v>
      </c>
      <c r="O62" s="91" t="s">
        <v>41</v>
      </c>
      <c r="P62" s="65">
        <v>2033</v>
      </c>
      <c r="Q62" s="70">
        <v>0.015008452866961472</v>
      </c>
      <c r="R62" s="65">
        <v>3870</v>
      </c>
      <c r="S62" s="70">
        <v>0.031208670688042322</v>
      </c>
      <c r="T62" s="68">
        <v>-0.4746770025839794</v>
      </c>
      <c r="U62" s="95">
        <v>-10</v>
      </c>
    </row>
    <row r="63" spans="1:21" ht="15">
      <c r="A63" s="102">
        <v>15</v>
      </c>
      <c r="B63" s="96" t="s">
        <v>83</v>
      </c>
      <c r="C63" s="73">
        <v>190</v>
      </c>
      <c r="D63" s="78">
        <v>0.015146683673469387</v>
      </c>
      <c r="E63" s="73">
        <v>71</v>
      </c>
      <c r="F63" s="78">
        <v>0.007146451937594363</v>
      </c>
      <c r="G63" s="97">
        <v>1.676056338028169</v>
      </c>
      <c r="H63" s="98">
        <v>30</v>
      </c>
      <c r="I63" s="73">
        <v>154</v>
      </c>
      <c r="J63" s="99">
        <v>0.23376623376623384</v>
      </c>
      <c r="K63" s="100">
        <v>-1</v>
      </c>
      <c r="L63" s="14"/>
      <c r="M63" s="14"/>
      <c r="N63" s="102">
        <v>15</v>
      </c>
      <c r="O63" s="96" t="s">
        <v>80</v>
      </c>
      <c r="P63" s="73">
        <v>2007</v>
      </c>
      <c r="Q63" s="78">
        <v>0.014816510036395314</v>
      </c>
      <c r="R63" s="73">
        <v>2222</v>
      </c>
      <c r="S63" s="78">
        <v>0.01791877681365117</v>
      </c>
      <c r="T63" s="76">
        <v>-0.09675967596759671</v>
      </c>
      <c r="U63" s="100">
        <v>-3</v>
      </c>
    </row>
    <row r="64" spans="1:21" ht="15">
      <c r="A64" s="101">
        <v>16</v>
      </c>
      <c r="B64" s="85" t="s">
        <v>51</v>
      </c>
      <c r="C64" s="57">
        <v>184</v>
      </c>
      <c r="D64" s="62">
        <v>0.014668367346938776</v>
      </c>
      <c r="E64" s="57">
        <v>201</v>
      </c>
      <c r="F64" s="62">
        <v>0.020231504781077</v>
      </c>
      <c r="G64" s="86">
        <v>-0.08457711442786064</v>
      </c>
      <c r="H64" s="87">
        <v>-6</v>
      </c>
      <c r="I64" s="57">
        <v>228</v>
      </c>
      <c r="J64" s="88">
        <v>-0.19298245614035092</v>
      </c>
      <c r="K64" s="89">
        <v>-9</v>
      </c>
      <c r="L64" s="14"/>
      <c r="M64" s="14"/>
      <c r="N64" s="101">
        <v>16</v>
      </c>
      <c r="O64" s="85" t="s">
        <v>77</v>
      </c>
      <c r="P64" s="57">
        <v>1986</v>
      </c>
      <c r="Q64" s="62">
        <v>0.01466147928863034</v>
      </c>
      <c r="R64" s="57">
        <v>2005</v>
      </c>
      <c r="S64" s="62">
        <v>0.016168833263443115</v>
      </c>
      <c r="T64" s="60">
        <v>-0.009476309226932655</v>
      </c>
      <c r="U64" s="89">
        <v>-2</v>
      </c>
    </row>
    <row r="65" spans="1:21" ht="15">
      <c r="A65" s="90">
        <v>17</v>
      </c>
      <c r="B65" s="91" t="s">
        <v>79</v>
      </c>
      <c r="C65" s="65">
        <v>183</v>
      </c>
      <c r="D65" s="70">
        <v>0.014588647959183673</v>
      </c>
      <c r="E65" s="65">
        <v>294</v>
      </c>
      <c r="F65" s="70">
        <v>0.029592350276799195</v>
      </c>
      <c r="G65" s="92">
        <v>-0.37755102040816324</v>
      </c>
      <c r="H65" s="93">
        <v>-13</v>
      </c>
      <c r="I65" s="65">
        <v>119</v>
      </c>
      <c r="J65" s="94">
        <v>0.5378151260504203</v>
      </c>
      <c r="K65" s="95">
        <v>4</v>
      </c>
      <c r="L65" s="14"/>
      <c r="M65" s="14"/>
      <c r="N65" s="90">
        <v>17</v>
      </c>
      <c r="O65" s="91" t="s">
        <v>154</v>
      </c>
      <c r="P65" s="65">
        <v>1967</v>
      </c>
      <c r="Q65" s="70">
        <v>0.01452121337398584</v>
      </c>
      <c r="R65" s="65">
        <v>1934</v>
      </c>
      <c r="S65" s="70">
        <v>0.015596271088029419</v>
      </c>
      <c r="T65" s="68">
        <v>0.01706308169596693</v>
      </c>
      <c r="U65" s="95">
        <v>-1</v>
      </c>
    </row>
    <row r="66" spans="1:21" ht="15">
      <c r="A66" s="90">
        <v>18</v>
      </c>
      <c r="B66" s="91" t="s">
        <v>47</v>
      </c>
      <c r="C66" s="65">
        <v>178</v>
      </c>
      <c r="D66" s="70">
        <v>0.014190051020408163</v>
      </c>
      <c r="E66" s="65">
        <v>91</v>
      </c>
      <c r="F66" s="70">
        <v>0.009159536990437846</v>
      </c>
      <c r="G66" s="92">
        <v>0.956043956043956</v>
      </c>
      <c r="H66" s="93">
        <v>14</v>
      </c>
      <c r="I66" s="65">
        <v>161</v>
      </c>
      <c r="J66" s="94">
        <v>0.10559006211180133</v>
      </c>
      <c r="K66" s="95">
        <v>-6</v>
      </c>
      <c r="L66" s="14"/>
      <c r="M66" s="14"/>
      <c r="N66" s="90">
        <v>18</v>
      </c>
      <c r="O66" s="91" t="s">
        <v>119</v>
      </c>
      <c r="P66" s="65">
        <v>1807</v>
      </c>
      <c r="Q66" s="70">
        <v>0.013340026724347948</v>
      </c>
      <c r="R66" s="65">
        <v>1327</v>
      </c>
      <c r="S66" s="70">
        <v>0.010701267701041902</v>
      </c>
      <c r="T66" s="68">
        <v>0.36171816126601364</v>
      </c>
      <c r="U66" s="95">
        <v>8</v>
      </c>
    </row>
    <row r="67" spans="1:21" ht="15">
      <c r="A67" s="90">
        <v>19</v>
      </c>
      <c r="B67" s="91" t="s">
        <v>152</v>
      </c>
      <c r="C67" s="65">
        <v>173</v>
      </c>
      <c r="D67" s="70">
        <v>0.013791454081632654</v>
      </c>
      <c r="E67" s="65">
        <v>85</v>
      </c>
      <c r="F67" s="70">
        <v>0.008555611474584801</v>
      </c>
      <c r="G67" s="92">
        <v>1.0352941176470587</v>
      </c>
      <c r="H67" s="93">
        <v>17</v>
      </c>
      <c r="I67" s="65">
        <v>86</v>
      </c>
      <c r="J67" s="94">
        <v>1.0116279069767442</v>
      </c>
      <c r="K67" s="95">
        <v>16</v>
      </c>
      <c r="N67" s="90">
        <v>19</v>
      </c>
      <c r="O67" s="91" t="s">
        <v>120</v>
      </c>
      <c r="P67" s="65">
        <v>1783</v>
      </c>
      <c r="Q67" s="70">
        <v>0.013162848726902264</v>
      </c>
      <c r="R67" s="65">
        <v>1206</v>
      </c>
      <c r="S67" s="70">
        <v>0.009725492726041096</v>
      </c>
      <c r="T67" s="68">
        <v>0.478441127694859</v>
      </c>
      <c r="U67" s="95">
        <v>14</v>
      </c>
    </row>
    <row r="68" spans="1:21" ht="15">
      <c r="A68" s="102">
        <v>20</v>
      </c>
      <c r="B68" s="96" t="s">
        <v>111</v>
      </c>
      <c r="C68" s="73">
        <v>166</v>
      </c>
      <c r="D68" s="78">
        <v>0.01323341836734694</v>
      </c>
      <c r="E68" s="73">
        <v>99</v>
      </c>
      <c r="F68" s="78">
        <v>0.00996477101157524</v>
      </c>
      <c r="G68" s="97">
        <v>0.6767676767676767</v>
      </c>
      <c r="H68" s="98">
        <v>8</v>
      </c>
      <c r="I68" s="73">
        <v>73</v>
      </c>
      <c r="J68" s="99">
        <v>1.2739726027397262</v>
      </c>
      <c r="K68" s="100">
        <v>19</v>
      </c>
      <c r="N68" s="102">
        <v>20</v>
      </c>
      <c r="O68" s="96" t="s">
        <v>114</v>
      </c>
      <c r="P68" s="73">
        <v>1761</v>
      </c>
      <c r="Q68" s="78">
        <v>0.013000435562577054</v>
      </c>
      <c r="R68" s="73">
        <v>1078</v>
      </c>
      <c r="S68" s="78">
        <v>0.008693267959098094</v>
      </c>
      <c r="T68" s="76">
        <v>0.6335807050092765</v>
      </c>
      <c r="U68" s="100">
        <v>19</v>
      </c>
    </row>
    <row r="69" spans="1:21" ht="15">
      <c r="A69" s="165" t="s">
        <v>53</v>
      </c>
      <c r="B69" s="166"/>
      <c r="C69" s="26">
        <f>SUM(C49:C68)</f>
        <v>5950</v>
      </c>
      <c r="D69" s="6">
        <f>C69/C71</f>
        <v>0.47433035714285715</v>
      </c>
      <c r="E69" s="26">
        <f>SUM(E49:E68)</f>
        <v>3737</v>
      </c>
      <c r="F69" s="6">
        <f>E69/E71</f>
        <v>0.3761449421238047</v>
      </c>
      <c r="G69" s="17">
        <f>C69/E69-1</f>
        <v>0.5921862456515923</v>
      </c>
      <c r="H69" s="17"/>
      <c r="I69" s="26">
        <f>SUM(I49:I68)</f>
        <v>4162</v>
      </c>
      <c r="J69" s="18">
        <f>C69/I69-1</f>
        <v>0.4296011532916868</v>
      </c>
      <c r="K69" s="19"/>
      <c r="N69" s="165" t="s">
        <v>53</v>
      </c>
      <c r="O69" s="166"/>
      <c r="P69" s="3">
        <f>SUM(P49:P68)</f>
        <v>60811</v>
      </c>
      <c r="Q69" s="6">
        <f>P69/P71</f>
        <v>0.44893213344456173</v>
      </c>
      <c r="R69" s="3">
        <f>SUM(R49:R68)</f>
        <v>53052</v>
      </c>
      <c r="S69" s="6">
        <f>R69/R71</f>
        <v>0.4278249088739073</v>
      </c>
      <c r="T69" s="17">
        <f>P69/R69-1</f>
        <v>0.14625273316745835</v>
      </c>
      <c r="U69" s="27"/>
    </row>
    <row r="70" spans="1:21" ht="15">
      <c r="A70" s="165" t="s">
        <v>12</v>
      </c>
      <c r="B70" s="166"/>
      <c r="C70" s="26">
        <f>C71-SUM(C49:C68)</f>
        <v>6594</v>
      </c>
      <c r="D70" s="6">
        <f>C70/C71</f>
        <v>0.5256696428571429</v>
      </c>
      <c r="E70" s="26">
        <f>E71-SUM(E49:E68)</f>
        <v>6198</v>
      </c>
      <c r="F70" s="6">
        <f>E70/E71</f>
        <v>0.6238550578761952</v>
      </c>
      <c r="G70" s="17">
        <f>C70/E70-1</f>
        <v>0.06389157792836397</v>
      </c>
      <c r="H70" s="17"/>
      <c r="I70" s="26">
        <f>I71-SUM(I49:I68)</f>
        <v>4976</v>
      </c>
      <c r="J70" s="18">
        <f>C70/I70-1</f>
        <v>0.32516077170418</v>
      </c>
      <c r="K70" s="19"/>
      <c r="N70" s="165" t="s">
        <v>12</v>
      </c>
      <c r="O70" s="166"/>
      <c r="P70" s="3">
        <f>P71-SUM(P49:P68)</f>
        <v>74646</v>
      </c>
      <c r="Q70" s="6">
        <f>P70/P71</f>
        <v>0.5510678665554383</v>
      </c>
      <c r="R70" s="3">
        <f>R71-SUM(R49:R68)</f>
        <v>70952</v>
      </c>
      <c r="S70" s="6">
        <f>R70/R71</f>
        <v>0.5721750911260927</v>
      </c>
      <c r="T70" s="17">
        <f>P70/R70-1</f>
        <v>0.052063366783177356</v>
      </c>
      <c r="U70" s="28"/>
    </row>
    <row r="71" spans="1:21" ht="15">
      <c r="A71" s="157" t="s">
        <v>38</v>
      </c>
      <c r="B71" s="158"/>
      <c r="C71" s="24">
        <v>12544</v>
      </c>
      <c r="D71" s="103">
        <v>1</v>
      </c>
      <c r="E71" s="24">
        <v>9935</v>
      </c>
      <c r="F71" s="103">
        <v>0.9999999999999999</v>
      </c>
      <c r="G71" s="20">
        <v>0.2626069451434323</v>
      </c>
      <c r="H71" s="20"/>
      <c r="I71" s="24">
        <v>9138</v>
      </c>
      <c r="J71" s="49">
        <v>0.37272926242066107</v>
      </c>
      <c r="K71" s="104"/>
      <c r="N71" s="157" t="s">
        <v>38</v>
      </c>
      <c r="O71" s="158"/>
      <c r="P71" s="24">
        <v>135457</v>
      </c>
      <c r="Q71" s="103">
        <v>1</v>
      </c>
      <c r="R71" s="24">
        <v>124004</v>
      </c>
      <c r="S71" s="103">
        <v>1</v>
      </c>
      <c r="T71" s="29">
        <v>0.0923599238734234</v>
      </c>
      <c r="U71" s="104"/>
    </row>
    <row r="72" spans="1:14" ht="15">
      <c r="A72" t="s">
        <v>106</v>
      </c>
      <c r="N72" t="s">
        <v>106</v>
      </c>
    </row>
    <row r="73" spans="1:14" ht="15">
      <c r="A73" s="9" t="s">
        <v>108</v>
      </c>
      <c r="N73" s="9" t="s">
        <v>108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71" dxfId="146" operator="lessThan">
      <formula>0</formula>
    </cfRule>
  </conditionalFormatting>
  <conditionalFormatting sqref="K33">
    <cfRule type="cellIs" priority="873" dxfId="146" operator="lessThan">
      <formula>0</formula>
    </cfRule>
  </conditionalFormatting>
  <conditionalFormatting sqref="G32:H32 J32">
    <cfRule type="cellIs" priority="872" dxfId="146" operator="lessThan">
      <formula>0</formula>
    </cfRule>
  </conditionalFormatting>
  <conditionalFormatting sqref="G33:H33 J33">
    <cfRule type="cellIs" priority="874" dxfId="146" operator="lessThan">
      <formula>0</formula>
    </cfRule>
  </conditionalFormatting>
  <conditionalFormatting sqref="K69">
    <cfRule type="cellIs" priority="867" dxfId="146" operator="lessThan">
      <formula>0</formula>
    </cfRule>
  </conditionalFormatting>
  <conditionalFormatting sqref="K70">
    <cfRule type="cellIs" priority="869" dxfId="146" operator="lessThan">
      <formula>0</formula>
    </cfRule>
  </conditionalFormatting>
  <conditionalFormatting sqref="G69:H69 J69">
    <cfRule type="cellIs" priority="868" dxfId="146" operator="lessThan">
      <formula>0</formula>
    </cfRule>
  </conditionalFormatting>
  <conditionalFormatting sqref="G70:H70 J70">
    <cfRule type="cellIs" priority="870" dxfId="146" operator="lessThan">
      <formula>0</formula>
    </cfRule>
  </conditionalFormatting>
  <conditionalFormatting sqref="U33">
    <cfRule type="cellIs" priority="863" dxfId="146" operator="lessThan">
      <formula>0</formula>
    </cfRule>
  </conditionalFormatting>
  <conditionalFormatting sqref="T33">
    <cfRule type="cellIs" priority="862" dxfId="146" operator="lessThan">
      <formula>0</formula>
    </cfRule>
  </conditionalFormatting>
  <conditionalFormatting sqref="T32">
    <cfRule type="cellIs" priority="861" dxfId="146" operator="lessThan">
      <formula>0</formula>
    </cfRule>
  </conditionalFormatting>
  <conditionalFormatting sqref="U32">
    <cfRule type="cellIs" priority="864" dxfId="146" operator="lessThan">
      <formula>0</formula>
    </cfRule>
    <cfRule type="cellIs" priority="865" dxfId="147" operator="equal">
      <formula>0</formula>
    </cfRule>
    <cfRule type="cellIs" priority="866" dxfId="148" operator="greaterThan">
      <formula>0</formula>
    </cfRule>
  </conditionalFormatting>
  <conditionalFormatting sqref="T69">
    <cfRule type="cellIs" priority="855" dxfId="146" operator="lessThan">
      <formula>0</formula>
    </cfRule>
  </conditionalFormatting>
  <conditionalFormatting sqref="U70">
    <cfRule type="cellIs" priority="857" dxfId="146" operator="lessThan">
      <formula>0</formula>
    </cfRule>
  </conditionalFormatting>
  <conditionalFormatting sqref="U69">
    <cfRule type="cellIs" priority="858" dxfId="146" operator="lessThan">
      <formula>0</formula>
    </cfRule>
    <cfRule type="cellIs" priority="859" dxfId="147" operator="equal">
      <formula>0</formula>
    </cfRule>
    <cfRule type="cellIs" priority="860" dxfId="148" operator="greaterThan">
      <formula>0</formula>
    </cfRule>
  </conditionalFormatting>
  <conditionalFormatting sqref="T70">
    <cfRule type="cellIs" priority="856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43775</v>
      </c>
    </row>
    <row r="2" spans="2:15" ht="14.25" customHeight="1">
      <c r="B2" s="126" t="s">
        <v>14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 customHeight="1">
      <c r="B3" s="127" t="s">
        <v>15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63" t="s">
        <v>1</v>
      </c>
      <c r="D5" s="147" t="s">
        <v>127</v>
      </c>
      <c r="E5" s="148"/>
      <c r="F5" s="148"/>
      <c r="G5" s="148"/>
      <c r="H5" s="149"/>
      <c r="I5" s="148" t="s">
        <v>115</v>
      </c>
      <c r="J5" s="148"/>
      <c r="K5" s="147" t="s">
        <v>133</v>
      </c>
      <c r="L5" s="148"/>
      <c r="M5" s="148"/>
      <c r="N5" s="148"/>
      <c r="O5" s="149"/>
    </row>
    <row r="6" spans="2:15" ht="14.25" customHeight="1">
      <c r="B6" s="151"/>
      <c r="C6" s="164"/>
      <c r="D6" s="128" t="s">
        <v>128</v>
      </c>
      <c r="E6" s="129"/>
      <c r="F6" s="129"/>
      <c r="G6" s="129"/>
      <c r="H6" s="130"/>
      <c r="I6" s="129" t="s">
        <v>116</v>
      </c>
      <c r="J6" s="129"/>
      <c r="K6" s="128" t="s">
        <v>134</v>
      </c>
      <c r="L6" s="129"/>
      <c r="M6" s="129"/>
      <c r="N6" s="129"/>
      <c r="O6" s="130"/>
    </row>
    <row r="7" spans="2:15" ht="14.25" customHeight="1">
      <c r="B7" s="151"/>
      <c r="C7" s="151"/>
      <c r="D7" s="131">
        <v>2019</v>
      </c>
      <c r="E7" s="132"/>
      <c r="F7" s="135">
        <v>2018</v>
      </c>
      <c r="G7" s="135"/>
      <c r="H7" s="145" t="s">
        <v>5</v>
      </c>
      <c r="I7" s="167">
        <v>2019</v>
      </c>
      <c r="J7" s="131" t="s">
        <v>129</v>
      </c>
      <c r="K7" s="131">
        <v>2019</v>
      </c>
      <c r="L7" s="132"/>
      <c r="M7" s="135">
        <v>2018</v>
      </c>
      <c r="N7" s="132"/>
      <c r="O7" s="162" t="s">
        <v>5</v>
      </c>
    </row>
    <row r="8" spans="2:15" ht="14.25" customHeight="1">
      <c r="B8" s="137" t="s">
        <v>6</v>
      </c>
      <c r="C8" s="137" t="s">
        <v>7</v>
      </c>
      <c r="D8" s="133"/>
      <c r="E8" s="134"/>
      <c r="F8" s="136"/>
      <c r="G8" s="136"/>
      <c r="H8" s="146"/>
      <c r="I8" s="168"/>
      <c r="J8" s="169"/>
      <c r="K8" s="133"/>
      <c r="L8" s="134"/>
      <c r="M8" s="136"/>
      <c r="N8" s="134"/>
      <c r="O8" s="162"/>
    </row>
    <row r="9" spans="2:15" ht="14.25" customHeight="1">
      <c r="B9" s="137"/>
      <c r="C9" s="137"/>
      <c r="D9" s="122" t="s">
        <v>8</v>
      </c>
      <c r="E9" s="121" t="s">
        <v>2</v>
      </c>
      <c r="F9" s="118" t="s">
        <v>8</v>
      </c>
      <c r="G9" s="43" t="s">
        <v>2</v>
      </c>
      <c r="H9" s="139" t="s">
        <v>9</v>
      </c>
      <c r="I9" s="44" t="s">
        <v>8</v>
      </c>
      <c r="J9" s="143" t="s">
        <v>131</v>
      </c>
      <c r="K9" s="122" t="s">
        <v>8</v>
      </c>
      <c r="L9" s="42" t="s">
        <v>2</v>
      </c>
      <c r="M9" s="118" t="s">
        <v>8</v>
      </c>
      <c r="N9" s="42" t="s">
        <v>2</v>
      </c>
      <c r="O9" s="141" t="s">
        <v>9</v>
      </c>
    </row>
    <row r="10" spans="2:15" ht="14.25" customHeight="1">
      <c r="B10" s="138"/>
      <c r="C10" s="138"/>
      <c r="D10" s="120" t="s">
        <v>10</v>
      </c>
      <c r="E10" s="119" t="s">
        <v>11</v>
      </c>
      <c r="F10" s="41" t="s">
        <v>10</v>
      </c>
      <c r="G10" s="46" t="s">
        <v>11</v>
      </c>
      <c r="H10" s="140"/>
      <c r="I10" s="45" t="s">
        <v>10</v>
      </c>
      <c r="J10" s="144"/>
      <c r="K10" s="120" t="s">
        <v>10</v>
      </c>
      <c r="L10" s="119" t="s">
        <v>11</v>
      </c>
      <c r="M10" s="41" t="s">
        <v>10</v>
      </c>
      <c r="N10" s="119" t="s">
        <v>11</v>
      </c>
      <c r="O10" s="142"/>
    </row>
    <row r="11" spans="2:15" ht="14.25" customHeight="1">
      <c r="B11" s="55">
        <v>1</v>
      </c>
      <c r="C11" s="56" t="s">
        <v>28</v>
      </c>
      <c r="D11" s="57">
        <v>1051</v>
      </c>
      <c r="E11" s="58">
        <v>0.1803363074811256</v>
      </c>
      <c r="F11" s="57">
        <v>925</v>
      </c>
      <c r="G11" s="59">
        <v>0.1392443173265091</v>
      </c>
      <c r="H11" s="60">
        <v>0.13621621621621616</v>
      </c>
      <c r="I11" s="61">
        <v>622</v>
      </c>
      <c r="J11" s="62">
        <v>0.689710610932476</v>
      </c>
      <c r="K11" s="57">
        <v>8993</v>
      </c>
      <c r="L11" s="58">
        <v>0.1580603205849269</v>
      </c>
      <c r="M11" s="57">
        <v>8706</v>
      </c>
      <c r="N11" s="59">
        <v>0.15752619103624224</v>
      </c>
      <c r="O11" s="60">
        <v>0.032965770732827915</v>
      </c>
    </row>
    <row r="12" spans="2:15" ht="14.25" customHeight="1">
      <c r="B12" s="63">
        <v>2</v>
      </c>
      <c r="C12" s="64" t="s">
        <v>26</v>
      </c>
      <c r="D12" s="65">
        <v>740</v>
      </c>
      <c r="E12" s="66">
        <v>0.1269732326698696</v>
      </c>
      <c r="F12" s="65">
        <v>997</v>
      </c>
      <c r="G12" s="67">
        <v>0.15008279391841037</v>
      </c>
      <c r="H12" s="68">
        <v>-0.2577733199598796</v>
      </c>
      <c r="I12" s="69">
        <v>562</v>
      </c>
      <c r="J12" s="70">
        <v>0.3167259786476868</v>
      </c>
      <c r="K12" s="65">
        <v>7978</v>
      </c>
      <c r="L12" s="66">
        <v>0.14022075365579303</v>
      </c>
      <c r="M12" s="65">
        <v>8897</v>
      </c>
      <c r="N12" s="67">
        <v>0.16098214124160892</v>
      </c>
      <c r="O12" s="68">
        <v>-0.10329324491401592</v>
      </c>
    </row>
    <row r="13" spans="2:15" ht="14.25" customHeight="1">
      <c r="B13" s="63">
        <v>3</v>
      </c>
      <c r="C13" s="64" t="s">
        <v>23</v>
      </c>
      <c r="D13" s="65">
        <v>632</v>
      </c>
      <c r="E13" s="66">
        <v>0.10844200411805079</v>
      </c>
      <c r="F13" s="65">
        <v>888</v>
      </c>
      <c r="G13" s="67">
        <v>0.13367454463344874</v>
      </c>
      <c r="H13" s="68">
        <v>-0.28828828828828834</v>
      </c>
      <c r="I13" s="69">
        <v>687</v>
      </c>
      <c r="J13" s="70">
        <v>-0.08005822416302766</v>
      </c>
      <c r="K13" s="65">
        <v>7042</v>
      </c>
      <c r="L13" s="66">
        <v>0.12376968503937008</v>
      </c>
      <c r="M13" s="65">
        <v>6288</v>
      </c>
      <c r="N13" s="67">
        <v>0.11377494707510812</v>
      </c>
      <c r="O13" s="68">
        <v>0.11991094147582704</v>
      </c>
    </row>
    <row r="14" spans="2:15" ht="14.25" customHeight="1">
      <c r="B14" s="63">
        <v>4</v>
      </c>
      <c r="C14" s="64" t="s">
        <v>20</v>
      </c>
      <c r="D14" s="65">
        <v>459</v>
      </c>
      <c r="E14" s="66">
        <v>0.07875772134522993</v>
      </c>
      <c r="F14" s="65">
        <v>734</v>
      </c>
      <c r="G14" s="67">
        <v>0.11049224747854886</v>
      </c>
      <c r="H14" s="68">
        <v>-0.37465940054495916</v>
      </c>
      <c r="I14" s="69">
        <v>310</v>
      </c>
      <c r="J14" s="70">
        <v>0.48064516129032264</v>
      </c>
      <c r="K14" s="65">
        <v>5992</v>
      </c>
      <c r="L14" s="66">
        <v>0.10531496062992125</v>
      </c>
      <c r="M14" s="65">
        <v>5260</v>
      </c>
      <c r="N14" s="67">
        <v>0.09517433549857962</v>
      </c>
      <c r="O14" s="68">
        <v>0.13916349809885942</v>
      </c>
    </row>
    <row r="15" spans="2:15" ht="14.25" customHeight="1">
      <c r="B15" s="71">
        <v>5</v>
      </c>
      <c r="C15" s="72" t="s">
        <v>34</v>
      </c>
      <c r="D15" s="73">
        <v>681</v>
      </c>
      <c r="E15" s="74">
        <v>0.1168496911461908</v>
      </c>
      <c r="F15" s="73">
        <v>663</v>
      </c>
      <c r="G15" s="75">
        <v>0.09980430528375733</v>
      </c>
      <c r="H15" s="76">
        <v>0.02714932126696823</v>
      </c>
      <c r="I15" s="77">
        <v>488</v>
      </c>
      <c r="J15" s="78">
        <v>0.3954918032786885</v>
      </c>
      <c r="K15" s="73">
        <v>5379</v>
      </c>
      <c r="L15" s="74">
        <v>0.09454091676040495</v>
      </c>
      <c r="M15" s="73">
        <v>4184</v>
      </c>
      <c r="N15" s="75">
        <v>0.07570521287567626</v>
      </c>
      <c r="O15" s="76">
        <v>0.28561185468451233</v>
      </c>
    </row>
    <row r="16" spans="2:15" ht="14.25" customHeight="1">
      <c r="B16" s="55">
        <v>6</v>
      </c>
      <c r="C16" s="56" t="s">
        <v>29</v>
      </c>
      <c r="D16" s="57">
        <v>509</v>
      </c>
      <c r="E16" s="58">
        <v>0.08733699382292381</v>
      </c>
      <c r="F16" s="57">
        <v>530</v>
      </c>
      <c r="G16" s="59">
        <v>0.07978323046816198</v>
      </c>
      <c r="H16" s="60">
        <v>-0.03962264150943395</v>
      </c>
      <c r="I16" s="61">
        <v>364</v>
      </c>
      <c r="J16" s="62">
        <v>0.39835164835164827</v>
      </c>
      <c r="K16" s="57">
        <v>4858</v>
      </c>
      <c r="L16" s="58">
        <v>0.08538385826771654</v>
      </c>
      <c r="M16" s="57">
        <v>5000</v>
      </c>
      <c r="N16" s="59">
        <v>0.09046990066404907</v>
      </c>
      <c r="O16" s="60">
        <v>-0.02839999999999998</v>
      </c>
    </row>
    <row r="17" spans="2:15" ht="14.25" customHeight="1">
      <c r="B17" s="63">
        <v>7</v>
      </c>
      <c r="C17" s="64" t="s">
        <v>62</v>
      </c>
      <c r="D17" s="65">
        <v>575</v>
      </c>
      <c r="E17" s="66">
        <v>0.09866163349347976</v>
      </c>
      <c r="F17" s="65">
        <v>391</v>
      </c>
      <c r="G17" s="67">
        <v>0.05885894926990817</v>
      </c>
      <c r="H17" s="68">
        <v>0.47058823529411775</v>
      </c>
      <c r="I17" s="69">
        <v>223</v>
      </c>
      <c r="J17" s="70">
        <v>1.57847533632287</v>
      </c>
      <c r="K17" s="65">
        <v>4202</v>
      </c>
      <c r="L17" s="66">
        <v>0.07385404949381327</v>
      </c>
      <c r="M17" s="65">
        <v>4510</v>
      </c>
      <c r="N17" s="67">
        <v>0.08160385039897226</v>
      </c>
      <c r="O17" s="68">
        <v>-0.06829268292682922</v>
      </c>
    </row>
    <row r="18" spans="2:15" ht="14.25" customHeight="1">
      <c r="B18" s="63">
        <v>8</v>
      </c>
      <c r="C18" s="64" t="s">
        <v>30</v>
      </c>
      <c r="D18" s="65">
        <v>387</v>
      </c>
      <c r="E18" s="66">
        <v>0.06640356897735072</v>
      </c>
      <c r="F18" s="65">
        <v>509</v>
      </c>
      <c r="G18" s="67">
        <v>0.07662200812885744</v>
      </c>
      <c r="H18" s="68">
        <v>-0.2396856581532416</v>
      </c>
      <c r="I18" s="69">
        <v>233</v>
      </c>
      <c r="J18" s="70">
        <v>0.6609442060085837</v>
      </c>
      <c r="K18" s="65">
        <v>3278</v>
      </c>
      <c r="L18" s="66">
        <v>0.05761389201349831</v>
      </c>
      <c r="M18" s="65">
        <v>3405</v>
      </c>
      <c r="N18" s="67">
        <v>0.06161000235221742</v>
      </c>
      <c r="O18" s="68">
        <v>-0.037298091042584414</v>
      </c>
    </row>
    <row r="19" spans="2:15" ht="14.25" customHeight="1">
      <c r="B19" s="63">
        <v>9</v>
      </c>
      <c r="C19" s="64" t="s">
        <v>22</v>
      </c>
      <c r="D19" s="65">
        <v>330</v>
      </c>
      <c r="E19" s="66">
        <v>0.05662319835277969</v>
      </c>
      <c r="F19" s="65">
        <v>376</v>
      </c>
      <c r="G19" s="67">
        <v>0.05660093331326208</v>
      </c>
      <c r="H19" s="68">
        <v>-0.12234042553191493</v>
      </c>
      <c r="I19" s="69">
        <v>238</v>
      </c>
      <c r="J19" s="70">
        <v>0.38655462184873945</v>
      </c>
      <c r="K19" s="65">
        <v>3166</v>
      </c>
      <c r="L19" s="66">
        <v>0.055645388076490436</v>
      </c>
      <c r="M19" s="65">
        <v>3003</v>
      </c>
      <c r="N19" s="67">
        <v>0.05433622233882787</v>
      </c>
      <c r="O19" s="68">
        <v>0.05427905427905433</v>
      </c>
    </row>
    <row r="20" spans="2:15" ht="14.25" customHeight="1">
      <c r="B20" s="71">
        <v>10</v>
      </c>
      <c r="C20" s="72" t="s">
        <v>31</v>
      </c>
      <c r="D20" s="73">
        <v>106</v>
      </c>
      <c r="E20" s="74">
        <v>0.01818805765271105</v>
      </c>
      <c r="F20" s="73">
        <v>103</v>
      </c>
      <c r="G20" s="75">
        <v>0.015505042902303177</v>
      </c>
      <c r="H20" s="76">
        <v>0.029126213592232997</v>
      </c>
      <c r="I20" s="77">
        <v>180</v>
      </c>
      <c r="J20" s="78">
        <v>-0.4111111111111111</v>
      </c>
      <c r="K20" s="73">
        <v>1933</v>
      </c>
      <c r="L20" s="74">
        <v>0.033974268841394824</v>
      </c>
      <c r="M20" s="73">
        <v>1767</v>
      </c>
      <c r="N20" s="75">
        <v>0.03197206289467494</v>
      </c>
      <c r="O20" s="76">
        <v>0.09394453876627051</v>
      </c>
    </row>
    <row r="21" spans="2:15" ht="14.25" customHeight="1">
      <c r="B21" s="55">
        <v>11</v>
      </c>
      <c r="C21" s="56" t="s">
        <v>21</v>
      </c>
      <c r="D21" s="57">
        <v>162</v>
      </c>
      <c r="E21" s="58">
        <v>0.027796842827728208</v>
      </c>
      <c r="F21" s="57">
        <v>176</v>
      </c>
      <c r="G21" s="59">
        <v>0.026494053891314165</v>
      </c>
      <c r="H21" s="60">
        <v>-0.07954545454545459</v>
      </c>
      <c r="I21" s="61">
        <v>140</v>
      </c>
      <c r="J21" s="62">
        <v>0.15714285714285725</v>
      </c>
      <c r="K21" s="57">
        <v>1459</v>
      </c>
      <c r="L21" s="58">
        <v>0.02564327896512936</v>
      </c>
      <c r="M21" s="57">
        <v>1471</v>
      </c>
      <c r="N21" s="59">
        <v>0.026616244775363236</v>
      </c>
      <c r="O21" s="60">
        <v>-0.008157715839564927</v>
      </c>
    </row>
    <row r="22" spans="2:15" ht="14.25" customHeight="1">
      <c r="B22" s="63">
        <v>12</v>
      </c>
      <c r="C22" s="64" t="s">
        <v>82</v>
      </c>
      <c r="D22" s="65">
        <v>45</v>
      </c>
      <c r="E22" s="66">
        <v>0.007721345229924502</v>
      </c>
      <c r="F22" s="65">
        <v>72</v>
      </c>
      <c r="G22" s="67">
        <v>0.01083847659190125</v>
      </c>
      <c r="H22" s="68">
        <v>-0.375</v>
      </c>
      <c r="I22" s="69">
        <v>43</v>
      </c>
      <c r="J22" s="70">
        <v>0.04651162790697683</v>
      </c>
      <c r="K22" s="65">
        <v>645</v>
      </c>
      <c r="L22" s="66">
        <v>0.011336473565804275</v>
      </c>
      <c r="M22" s="65">
        <v>320</v>
      </c>
      <c r="N22" s="67">
        <v>0.0057900736424991404</v>
      </c>
      <c r="O22" s="68">
        <v>1.015625</v>
      </c>
    </row>
    <row r="23" spans="2:15" ht="14.25" customHeight="1">
      <c r="B23" s="63">
        <v>13</v>
      </c>
      <c r="C23" s="64" t="s">
        <v>19</v>
      </c>
      <c r="D23" s="65">
        <v>23</v>
      </c>
      <c r="E23" s="66">
        <v>0.0039464653397391905</v>
      </c>
      <c r="F23" s="65">
        <v>89</v>
      </c>
      <c r="G23" s="67">
        <v>0.013397561342766822</v>
      </c>
      <c r="H23" s="68">
        <v>-0.7415730337078652</v>
      </c>
      <c r="I23" s="69">
        <v>19</v>
      </c>
      <c r="J23" s="70">
        <v>0.21052631578947367</v>
      </c>
      <c r="K23" s="65">
        <v>389</v>
      </c>
      <c r="L23" s="66">
        <v>0.006837035995500562</v>
      </c>
      <c r="M23" s="65">
        <v>818</v>
      </c>
      <c r="N23" s="67">
        <v>0.014800875748638429</v>
      </c>
      <c r="O23" s="68">
        <v>-0.5244498777506112</v>
      </c>
    </row>
    <row r="24" spans="2:15" ht="14.25" customHeight="1">
      <c r="B24" s="63">
        <v>14</v>
      </c>
      <c r="C24" s="64" t="s">
        <v>110</v>
      </c>
      <c r="D24" s="65">
        <v>41</v>
      </c>
      <c r="E24" s="66">
        <v>0.007035003431708991</v>
      </c>
      <c r="F24" s="65">
        <v>80</v>
      </c>
      <c r="G24" s="67">
        <v>0.012042751768779166</v>
      </c>
      <c r="H24" s="68">
        <v>-0.48750000000000004</v>
      </c>
      <c r="I24" s="69">
        <v>12</v>
      </c>
      <c r="J24" s="70">
        <v>2.4166666666666665</v>
      </c>
      <c r="K24" s="65">
        <v>370</v>
      </c>
      <c r="L24" s="66">
        <v>0.006503093363329584</v>
      </c>
      <c r="M24" s="65">
        <v>428</v>
      </c>
      <c r="N24" s="67">
        <v>0.007744223496842601</v>
      </c>
      <c r="O24" s="68">
        <v>-0.13551401869158874</v>
      </c>
    </row>
    <row r="25" spans="2:15" ht="15">
      <c r="B25" s="71">
        <v>15</v>
      </c>
      <c r="C25" s="72" t="s">
        <v>27</v>
      </c>
      <c r="D25" s="73">
        <v>21</v>
      </c>
      <c r="E25" s="74">
        <v>0.0036032944406314345</v>
      </c>
      <c r="F25" s="73">
        <v>47</v>
      </c>
      <c r="G25" s="75">
        <v>0.00707511666415776</v>
      </c>
      <c r="H25" s="76">
        <v>-0.5531914893617021</v>
      </c>
      <c r="I25" s="77">
        <v>9</v>
      </c>
      <c r="J25" s="78">
        <v>1.3333333333333335</v>
      </c>
      <c r="K25" s="73">
        <v>245</v>
      </c>
      <c r="L25" s="74">
        <v>0.004306102362204725</v>
      </c>
      <c r="M25" s="73">
        <v>431</v>
      </c>
      <c r="N25" s="75">
        <v>0.00779850543724103</v>
      </c>
      <c r="O25" s="76">
        <v>-0.43155452436194897</v>
      </c>
    </row>
    <row r="26" spans="2:15" ht="15">
      <c r="B26" s="165" t="s">
        <v>59</v>
      </c>
      <c r="C26" s="166"/>
      <c r="D26" s="26">
        <f>SUM(D11:D25)</f>
        <v>5762</v>
      </c>
      <c r="E26" s="4">
        <f>D26/D28</f>
        <v>0.988675360329444</v>
      </c>
      <c r="F26" s="26">
        <f>SUM(F11:F25)</f>
        <v>6580</v>
      </c>
      <c r="G26" s="4">
        <f>F26/F28</f>
        <v>0.9905163329820864</v>
      </c>
      <c r="H26" s="7">
        <f>D26/F26-1</f>
        <v>-0.12431610942249238</v>
      </c>
      <c r="I26" s="26">
        <f>SUM(I11:I25)</f>
        <v>4130</v>
      </c>
      <c r="J26" s="4">
        <f>D26/I26-1</f>
        <v>0.39515738498789355</v>
      </c>
      <c r="K26" s="26">
        <f>SUM(K11:K25)</f>
        <v>55929</v>
      </c>
      <c r="L26" s="4">
        <f>K26/K28</f>
        <v>0.9830040776152981</v>
      </c>
      <c r="M26" s="26">
        <f>SUM(M11:M25)</f>
        <v>54488</v>
      </c>
      <c r="N26" s="4">
        <f>M26/M28</f>
        <v>0.9859047894765411</v>
      </c>
      <c r="O26" s="7">
        <f>K26/M26-1</f>
        <v>0.02644618998678605</v>
      </c>
    </row>
    <row r="27" spans="2:15" ht="15">
      <c r="B27" s="165" t="s">
        <v>12</v>
      </c>
      <c r="C27" s="166"/>
      <c r="D27" s="3">
        <f>D28-SUM(D11:D25)</f>
        <v>66</v>
      </c>
      <c r="E27" s="4">
        <f>D27/D28</f>
        <v>0.011324639670555936</v>
      </c>
      <c r="F27" s="3">
        <f>F28-SUM(F11:F25)</f>
        <v>63</v>
      </c>
      <c r="G27" s="6">
        <f>F27/F28</f>
        <v>0.009483667017913594</v>
      </c>
      <c r="H27" s="7">
        <f>D27/F27-1</f>
        <v>0.04761904761904767</v>
      </c>
      <c r="I27" s="3">
        <f>I28-SUM(I11:I25)</f>
        <v>36</v>
      </c>
      <c r="J27" s="8">
        <f>D27/I27-1</f>
        <v>0.8333333333333333</v>
      </c>
      <c r="K27" s="3">
        <f>K28-SUM(K11:K25)</f>
        <v>967</v>
      </c>
      <c r="L27" s="4">
        <f>K27/K28</f>
        <v>0.016995922384701913</v>
      </c>
      <c r="M27" s="3">
        <f>M28-SUM(M11:M25)</f>
        <v>779</v>
      </c>
      <c r="N27" s="4">
        <f>M27/M28</f>
        <v>0.014095210523458846</v>
      </c>
      <c r="O27" s="7">
        <f>K27/M27-1</f>
        <v>0.24133504492939672</v>
      </c>
    </row>
    <row r="28" spans="2:15" ht="15">
      <c r="B28" s="157" t="s">
        <v>13</v>
      </c>
      <c r="C28" s="158"/>
      <c r="D28" s="50">
        <v>5828</v>
      </c>
      <c r="E28" s="79">
        <v>1</v>
      </c>
      <c r="F28" s="50">
        <v>6643</v>
      </c>
      <c r="G28" s="80">
        <v>0.9999999999999999</v>
      </c>
      <c r="H28" s="47">
        <v>-0.1226855336444378</v>
      </c>
      <c r="I28" s="51">
        <v>4166</v>
      </c>
      <c r="J28" s="48">
        <v>0.39894383101296205</v>
      </c>
      <c r="K28" s="50">
        <v>56896</v>
      </c>
      <c r="L28" s="79">
        <v>1</v>
      </c>
      <c r="M28" s="50">
        <v>55267</v>
      </c>
      <c r="N28" s="80">
        <v>1.0000000000000002</v>
      </c>
      <c r="O28" s="47">
        <v>0.02947509363634726</v>
      </c>
    </row>
    <row r="29" spans="2:3" ht="15">
      <c r="B29" t="s">
        <v>106</v>
      </c>
      <c r="C29" s="21"/>
    </row>
    <row r="30" ht="15">
      <c r="B30" s="9" t="s">
        <v>108</v>
      </c>
    </row>
    <row r="31" ht="15">
      <c r="B31" s="22"/>
    </row>
    <row r="32" spans="2:22" ht="15">
      <c r="B32" s="160" t="s">
        <v>155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21"/>
      <c r="N32" s="21"/>
      <c r="O32" s="160" t="s">
        <v>104</v>
      </c>
      <c r="P32" s="160"/>
      <c r="Q32" s="160"/>
      <c r="R32" s="160"/>
      <c r="S32" s="160"/>
      <c r="T32" s="160"/>
      <c r="U32" s="160"/>
      <c r="V32" s="160"/>
    </row>
    <row r="33" spans="2:22" ht="15">
      <c r="B33" s="161" t="s">
        <v>148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21"/>
      <c r="N33" s="21"/>
      <c r="O33" s="161" t="s">
        <v>105</v>
      </c>
      <c r="P33" s="161"/>
      <c r="Q33" s="161"/>
      <c r="R33" s="161"/>
      <c r="S33" s="161"/>
      <c r="T33" s="161"/>
      <c r="U33" s="161"/>
      <c r="V33" s="161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1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50" t="s">
        <v>0</v>
      </c>
      <c r="C35" s="150" t="s">
        <v>52</v>
      </c>
      <c r="D35" s="147" t="s">
        <v>127</v>
      </c>
      <c r="E35" s="148"/>
      <c r="F35" s="148"/>
      <c r="G35" s="148"/>
      <c r="H35" s="148"/>
      <c r="I35" s="149"/>
      <c r="J35" s="147" t="s">
        <v>115</v>
      </c>
      <c r="K35" s="148"/>
      <c r="L35" s="149"/>
      <c r="O35" s="150" t="s">
        <v>0</v>
      </c>
      <c r="P35" s="150" t="s">
        <v>52</v>
      </c>
      <c r="Q35" s="147" t="s">
        <v>150</v>
      </c>
      <c r="R35" s="148"/>
      <c r="S35" s="148"/>
      <c r="T35" s="148"/>
      <c r="U35" s="148"/>
      <c r="V35" s="149"/>
    </row>
    <row r="36" spans="2:22" ht="15" customHeight="1">
      <c r="B36" s="151"/>
      <c r="C36" s="151"/>
      <c r="D36" s="128" t="s">
        <v>128</v>
      </c>
      <c r="E36" s="129"/>
      <c r="F36" s="129"/>
      <c r="G36" s="129"/>
      <c r="H36" s="129"/>
      <c r="I36" s="130"/>
      <c r="J36" s="128" t="s">
        <v>116</v>
      </c>
      <c r="K36" s="129"/>
      <c r="L36" s="130"/>
      <c r="O36" s="151"/>
      <c r="P36" s="151"/>
      <c r="Q36" s="128" t="s">
        <v>151</v>
      </c>
      <c r="R36" s="129"/>
      <c r="S36" s="129"/>
      <c r="T36" s="129"/>
      <c r="U36" s="129"/>
      <c r="V36" s="130"/>
    </row>
    <row r="37" spans="2:22" ht="15" customHeight="1">
      <c r="B37" s="151"/>
      <c r="C37" s="151"/>
      <c r="D37" s="131">
        <v>2019</v>
      </c>
      <c r="E37" s="132"/>
      <c r="F37" s="135">
        <v>2018</v>
      </c>
      <c r="G37" s="132"/>
      <c r="H37" s="145" t="s">
        <v>5</v>
      </c>
      <c r="I37" s="154" t="s">
        <v>60</v>
      </c>
      <c r="J37" s="159">
        <v>2019</v>
      </c>
      <c r="K37" s="153" t="s">
        <v>129</v>
      </c>
      <c r="L37" s="154" t="s">
        <v>130</v>
      </c>
      <c r="O37" s="151"/>
      <c r="P37" s="151"/>
      <c r="Q37" s="131">
        <v>2019</v>
      </c>
      <c r="R37" s="132"/>
      <c r="S37" s="131">
        <v>2018</v>
      </c>
      <c r="T37" s="132"/>
      <c r="U37" s="145" t="s">
        <v>5</v>
      </c>
      <c r="V37" s="170" t="s">
        <v>66</v>
      </c>
    </row>
    <row r="38" spans="2:22" ht="15">
      <c r="B38" s="137" t="s">
        <v>6</v>
      </c>
      <c r="C38" s="137" t="s">
        <v>52</v>
      </c>
      <c r="D38" s="133"/>
      <c r="E38" s="134"/>
      <c r="F38" s="136"/>
      <c r="G38" s="134"/>
      <c r="H38" s="146"/>
      <c r="I38" s="153"/>
      <c r="J38" s="159"/>
      <c r="K38" s="153"/>
      <c r="L38" s="153"/>
      <c r="O38" s="137" t="s">
        <v>6</v>
      </c>
      <c r="P38" s="137" t="s">
        <v>52</v>
      </c>
      <c r="Q38" s="133"/>
      <c r="R38" s="134"/>
      <c r="S38" s="133"/>
      <c r="T38" s="134"/>
      <c r="U38" s="146"/>
      <c r="V38" s="171"/>
    </row>
    <row r="39" spans="2:22" ht="15" customHeight="1">
      <c r="B39" s="137"/>
      <c r="C39" s="137"/>
      <c r="D39" s="122" t="s">
        <v>8</v>
      </c>
      <c r="E39" s="83" t="s">
        <v>2</v>
      </c>
      <c r="F39" s="122" t="s">
        <v>8</v>
      </c>
      <c r="G39" s="83" t="s">
        <v>2</v>
      </c>
      <c r="H39" s="139" t="s">
        <v>9</v>
      </c>
      <c r="I39" s="139" t="s">
        <v>61</v>
      </c>
      <c r="J39" s="84" t="s">
        <v>8</v>
      </c>
      <c r="K39" s="155" t="s">
        <v>131</v>
      </c>
      <c r="L39" s="155" t="s">
        <v>132</v>
      </c>
      <c r="O39" s="137"/>
      <c r="P39" s="137"/>
      <c r="Q39" s="115" t="s">
        <v>8</v>
      </c>
      <c r="R39" s="83" t="s">
        <v>2</v>
      </c>
      <c r="S39" s="115" t="s">
        <v>8</v>
      </c>
      <c r="T39" s="83" t="s">
        <v>2</v>
      </c>
      <c r="U39" s="139" t="s">
        <v>9</v>
      </c>
      <c r="V39" s="172" t="s">
        <v>67</v>
      </c>
    </row>
    <row r="40" spans="2:22" ht="14.25" customHeight="1">
      <c r="B40" s="138"/>
      <c r="C40" s="138"/>
      <c r="D40" s="120" t="s">
        <v>10</v>
      </c>
      <c r="E40" s="46" t="s">
        <v>11</v>
      </c>
      <c r="F40" s="120" t="s">
        <v>10</v>
      </c>
      <c r="G40" s="46" t="s">
        <v>11</v>
      </c>
      <c r="H40" s="152"/>
      <c r="I40" s="152"/>
      <c r="J40" s="120" t="s">
        <v>10</v>
      </c>
      <c r="K40" s="156"/>
      <c r="L40" s="156"/>
      <c r="O40" s="138"/>
      <c r="P40" s="138"/>
      <c r="Q40" s="114" t="s">
        <v>10</v>
      </c>
      <c r="R40" s="46" t="s">
        <v>11</v>
      </c>
      <c r="S40" s="114" t="s">
        <v>10</v>
      </c>
      <c r="T40" s="46" t="s">
        <v>11</v>
      </c>
      <c r="U40" s="140"/>
      <c r="V40" s="173"/>
    </row>
    <row r="41" spans="2:22" ht="15">
      <c r="B41" s="55">
        <v>1</v>
      </c>
      <c r="C41" s="85" t="s">
        <v>84</v>
      </c>
      <c r="D41" s="57">
        <v>597</v>
      </c>
      <c r="E41" s="62">
        <v>0.10243651338366506</v>
      </c>
      <c r="F41" s="57">
        <v>850</v>
      </c>
      <c r="G41" s="62">
        <v>0.12795423754327864</v>
      </c>
      <c r="H41" s="86">
        <v>-0.2976470588235294</v>
      </c>
      <c r="I41" s="87">
        <v>0</v>
      </c>
      <c r="J41" s="57">
        <v>409</v>
      </c>
      <c r="K41" s="88">
        <v>0.45965770171149134</v>
      </c>
      <c r="L41" s="89">
        <v>1</v>
      </c>
      <c r="O41" s="55">
        <v>1</v>
      </c>
      <c r="P41" s="85" t="s">
        <v>84</v>
      </c>
      <c r="Q41" s="57">
        <v>6345</v>
      </c>
      <c r="R41" s="62">
        <v>0.11151926321709786</v>
      </c>
      <c r="S41" s="57">
        <v>7355</v>
      </c>
      <c r="T41" s="62">
        <v>0.13308122387681617</v>
      </c>
      <c r="U41" s="60">
        <v>-0.13732154996600954</v>
      </c>
      <c r="V41" s="89">
        <v>0</v>
      </c>
    </row>
    <row r="42" spans="2:22" ht="15">
      <c r="B42" s="90">
        <v>2</v>
      </c>
      <c r="C42" s="91" t="s">
        <v>86</v>
      </c>
      <c r="D42" s="65">
        <v>575</v>
      </c>
      <c r="E42" s="70">
        <v>0.09866163349347976</v>
      </c>
      <c r="F42" s="65">
        <v>391</v>
      </c>
      <c r="G42" s="70">
        <v>0.05885894926990817</v>
      </c>
      <c r="H42" s="92">
        <v>0.47058823529411775</v>
      </c>
      <c r="I42" s="93">
        <v>2</v>
      </c>
      <c r="J42" s="65">
        <v>223</v>
      </c>
      <c r="K42" s="94">
        <v>1.57847533632287</v>
      </c>
      <c r="L42" s="95">
        <v>4</v>
      </c>
      <c r="O42" s="90">
        <v>2</v>
      </c>
      <c r="P42" s="91" t="s">
        <v>85</v>
      </c>
      <c r="Q42" s="65">
        <v>4598</v>
      </c>
      <c r="R42" s="70">
        <v>0.08081411698537683</v>
      </c>
      <c r="S42" s="65">
        <v>5035</v>
      </c>
      <c r="T42" s="70">
        <v>0.09110318996869742</v>
      </c>
      <c r="U42" s="68">
        <v>-0.08679245283018866</v>
      </c>
      <c r="V42" s="95">
        <v>0</v>
      </c>
    </row>
    <row r="43" spans="2:22" ht="15">
      <c r="B43" s="90">
        <v>3</v>
      </c>
      <c r="C43" s="91" t="s">
        <v>121</v>
      </c>
      <c r="D43" s="65">
        <v>548</v>
      </c>
      <c r="E43" s="70">
        <v>0.09402882635552505</v>
      </c>
      <c r="F43" s="65">
        <v>484</v>
      </c>
      <c r="G43" s="70">
        <v>0.07285864820111396</v>
      </c>
      <c r="H43" s="92">
        <v>0.1322314049586777</v>
      </c>
      <c r="I43" s="93">
        <v>0</v>
      </c>
      <c r="J43" s="65">
        <v>412</v>
      </c>
      <c r="K43" s="94">
        <v>0.33009708737864085</v>
      </c>
      <c r="L43" s="95">
        <v>-2</v>
      </c>
      <c r="O43" s="90">
        <v>3</v>
      </c>
      <c r="P43" s="91" t="s">
        <v>121</v>
      </c>
      <c r="Q43" s="65">
        <v>4243</v>
      </c>
      <c r="R43" s="70">
        <v>0.07457466254218223</v>
      </c>
      <c r="S43" s="65">
        <v>3093</v>
      </c>
      <c r="T43" s="70">
        <v>0.05596468055078076</v>
      </c>
      <c r="U43" s="68">
        <v>0.3718073068218557</v>
      </c>
      <c r="V43" s="95">
        <v>1</v>
      </c>
    </row>
    <row r="44" spans="2:22" ht="15">
      <c r="B44" s="90">
        <v>4</v>
      </c>
      <c r="C44" s="91" t="s">
        <v>85</v>
      </c>
      <c r="D44" s="65">
        <v>465</v>
      </c>
      <c r="E44" s="70">
        <v>0.0797872340425532</v>
      </c>
      <c r="F44" s="65">
        <v>500</v>
      </c>
      <c r="G44" s="70">
        <v>0.07526719855486978</v>
      </c>
      <c r="H44" s="92">
        <v>-0.06999999999999995</v>
      </c>
      <c r="I44" s="93">
        <v>-2</v>
      </c>
      <c r="J44" s="65">
        <v>307</v>
      </c>
      <c r="K44" s="94">
        <v>0.5146579804560261</v>
      </c>
      <c r="L44" s="95">
        <v>-1</v>
      </c>
      <c r="O44" s="90">
        <v>4</v>
      </c>
      <c r="P44" s="91" t="s">
        <v>86</v>
      </c>
      <c r="Q44" s="65">
        <v>4201</v>
      </c>
      <c r="R44" s="70">
        <v>0.07383647356580428</v>
      </c>
      <c r="S44" s="65">
        <v>4506</v>
      </c>
      <c r="T44" s="70">
        <v>0.08153147447844103</v>
      </c>
      <c r="U44" s="68">
        <v>-0.06768752774079001</v>
      </c>
      <c r="V44" s="95">
        <v>-1</v>
      </c>
    </row>
    <row r="45" spans="2:22" ht="15">
      <c r="B45" s="90">
        <v>5</v>
      </c>
      <c r="C45" s="96" t="s">
        <v>122</v>
      </c>
      <c r="D45" s="73">
        <v>322</v>
      </c>
      <c r="E45" s="78">
        <v>0.055250514756348665</v>
      </c>
      <c r="F45" s="73">
        <v>212</v>
      </c>
      <c r="G45" s="78">
        <v>0.03191329218726479</v>
      </c>
      <c r="H45" s="97">
        <v>0.5188679245283019</v>
      </c>
      <c r="I45" s="98">
        <v>4</v>
      </c>
      <c r="J45" s="73">
        <v>151</v>
      </c>
      <c r="K45" s="99">
        <v>1.1324503311258276</v>
      </c>
      <c r="L45" s="100">
        <v>4</v>
      </c>
      <c r="O45" s="90">
        <v>5</v>
      </c>
      <c r="P45" s="96" t="s">
        <v>88</v>
      </c>
      <c r="Q45" s="73">
        <v>2791</v>
      </c>
      <c r="R45" s="78">
        <v>0.04905441507311586</v>
      </c>
      <c r="S45" s="73">
        <v>2411</v>
      </c>
      <c r="T45" s="78">
        <v>0.04362458610020446</v>
      </c>
      <c r="U45" s="76">
        <v>0.15761094981335555</v>
      </c>
      <c r="V45" s="100">
        <v>1</v>
      </c>
    </row>
    <row r="46" spans="2:22" ht="15">
      <c r="B46" s="101">
        <v>6</v>
      </c>
      <c r="C46" s="85" t="s">
        <v>87</v>
      </c>
      <c r="D46" s="57">
        <v>292</v>
      </c>
      <c r="E46" s="62">
        <v>0.050102951269732326</v>
      </c>
      <c r="F46" s="57">
        <v>314</v>
      </c>
      <c r="G46" s="62">
        <v>0.04726780069245823</v>
      </c>
      <c r="H46" s="86">
        <v>-0.07006369426751591</v>
      </c>
      <c r="I46" s="87">
        <v>1</v>
      </c>
      <c r="J46" s="57">
        <v>231</v>
      </c>
      <c r="K46" s="88">
        <v>0.2640692640692641</v>
      </c>
      <c r="L46" s="89">
        <v>-1</v>
      </c>
      <c r="O46" s="101">
        <v>6</v>
      </c>
      <c r="P46" s="85" t="s">
        <v>87</v>
      </c>
      <c r="Q46" s="57">
        <v>2748</v>
      </c>
      <c r="R46" s="62">
        <v>0.04829865016872891</v>
      </c>
      <c r="S46" s="57">
        <v>2891</v>
      </c>
      <c r="T46" s="62">
        <v>0.05230969656395317</v>
      </c>
      <c r="U46" s="60">
        <v>-0.04946385333794534</v>
      </c>
      <c r="V46" s="89">
        <v>-1</v>
      </c>
    </row>
    <row r="47" spans="2:22" ht="15">
      <c r="B47" s="90">
        <v>7</v>
      </c>
      <c r="C47" s="91" t="s">
        <v>88</v>
      </c>
      <c r="D47" s="65">
        <v>254</v>
      </c>
      <c r="E47" s="70">
        <v>0.043582704186684966</v>
      </c>
      <c r="F47" s="65">
        <v>355</v>
      </c>
      <c r="G47" s="70">
        <v>0.05343971097395755</v>
      </c>
      <c r="H47" s="92">
        <v>-0.2845070422535211</v>
      </c>
      <c r="I47" s="93">
        <v>-2</v>
      </c>
      <c r="J47" s="65">
        <v>241</v>
      </c>
      <c r="K47" s="94">
        <v>0.053941908713692976</v>
      </c>
      <c r="L47" s="95">
        <v>-3</v>
      </c>
      <c r="O47" s="90">
        <v>7</v>
      </c>
      <c r="P47" s="91" t="s">
        <v>89</v>
      </c>
      <c r="Q47" s="65">
        <v>2704</v>
      </c>
      <c r="R47" s="70">
        <v>0.047525309336332956</v>
      </c>
      <c r="S47" s="65">
        <v>2325</v>
      </c>
      <c r="T47" s="70">
        <v>0.04206850380878282</v>
      </c>
      <c r="U47" s="68">
        <v>0.1630107526881721</v>
      </c>
      <c r="V47" s="95">
        <v>0</v>
      </c>
    </row>
    <row r="48" spans="2:22" ht="15">
      <c r="B48" s="90">
        <v>8</v>
      </c>
      <c r="C48" s="91" t="s">
        <v>89</v>
      </c>
      <c r="D48" s="65">
        <v>214</v>
      </c>
      <c r="E48" s="70">
        <v>0.036719286204529855</v>
      </c>
      <c r="F48" s="65">
        <v>340</v>
      </c>
      <c r="G48" s="70">
        <v>0.05118169501731146</v>
      </c>
      <c r="H48" s="92">
        <v>-0.37058823529411766</v>
      </c>
      <c r="I48" s="93">
        <v>-2</v>
      </c>
      <c r="J48" s="65">
        <v>144</v>
      </c>
      <c r="K48" s="94">
        <v>0.48611111111111116</v>
      </c>
      <c r="L48" s="95">
        <v>2</v>
      </c>
      <c r="O48" s="90">
        <v>8</v>
      </c>
      <c r="P48" s="91" t="s">
        <v>90</v>
      </c>
      <c r="Q48" s="65">
        <v>2126</v>
      </c>
      <c r="R48" s="70">
        <v>0.037366422947131606</v>
      </c>
      <c r="S48" s="65">
        <v>1839</v>
      </c>
      <c r="T48" s="70">
        <v>0.03327482946423725</v>
      </c>
      <c r="U48" s="68">
        <v>0.1560630777596519</v>
      </c>
      <c r="V48" s="95">
        <v>1</v>
      </c>
    </row>
    <row r="49" spans="2:22" ht="15">
      <c r="B49" s="90">
        <v>9</v>
      </c>
      <c r="C49" s="91" t="s">
        <v>90</v>
      </c>
      <c r="D49" s="65">
        <v>211</v>
      </c>
      <c r="E49" s="70">
        <v>0.03620452985586822</v>
      </c>
      <c r="F49" s="65">
        <v>188</v>
      </c>
      <c r="G49" s="70">
        <v>0.02830046665663104</v>
      </c>
      <c r="H49" s="92">
        <v>0.12234042553191493</v>
      </c>
      <c r="I49" s="93">
        <v>5</v>
      </c>
      <c r="J49" s="65">
        <v>122</v>
      </c>
      <c r="K49" s="94">
        <v>0.7295081967213115</v>
      </c>
      <c r="L49" s="95">
        <v>3</v>
      </c>
      <c r="O49" s="90">
        <v>9</v>
      </c>
      <c r="P49" s="91" t="s">
        <v>109</v>
      </c>
      <c r="Q49" s="65">
        <v>1930</v>
      </c>
      <c r="R49" s="70">
        <v>0.03392154105736783</v>
      </c>
      <c r="S49" s="65">
        <v>1764</v>
      </c>
      <c r="T49" s="70">
        <v>0.03191778095427651</v>
      </c>
      <c r="U49" s="68">
        <v>0.0941043083900226</v>
      </c>
      <c r="V49" s="95">
        <v>1</v>
      </c>
    </row>
    <row r="50" spans="2:22" ht="15">
      <c r="B50" s="102">
        <v>10</v>
      </c>
      <c r="C50" s="96" t="s">
        <v>149</v>
      </c>
      <c r="D50" s="73">
        <v>205</v>
      </c>
      <c r="E50" s="78">
        <v>0.03517501715854496</v>
      </c>
      <c r="F50" s="73">
        <v>259</v>
      </c>
      <c r="G50" s="78">
        <v>0.03898840885142255</v>
      </c>
      <c r="H50" s="97">
        <v>-0.20849420849420852</v>
      </c>
      <c r="I50" s="98">
        <v>-2</v>
      </c>
      <c r="J50" s="73">
        <v>104</v>
      </c>
      <c r="K50" s="99">
        <v>0.9711538461538463</v>
      </c>
      <c r="L50" s="100">
        <v>4</v>
      </c>
      <c r="O50" s="102">
        <v>10</v>
      </c>
      <c r="P50" s="96" t="s">
        <v>122</v>
      </c>
      <c r="Q50" s="73">
        <v>1910</v>
      </c>
      <c r="R50" s="78">
        <v>0.03357002249718785</v>
      </c>
      <c r="S50" s="73">
        <v>1572</v>
      </c>
      <c r="T50" s="78">
        <v>0.02844373676877703</v>
      </c>
      <c r="U50" s="76">
        <v>0.21501272264631033</v>
      </c>
      <c r="V50" s="100">
        <v>3</v>
      </c>
    </row>
    <row r="51" spans="2:22" ht="15">
      <c r="B51" s="165" t="s">
        <v>91</v>
      </c>
      <c r="C51" s="166"/>
      <c r="D51" s="26">
        <f>SUM(D41:D50)</f>
        <v>3683</v>
      </c>
      <c r="E51" s="6">
        <f>D51/D53</f>
        <v>0.6319492107069321</v>
      </c>
      <c r="F51" s="26">
        <f>SUM(F41:F50)</f>
        <v>3893</v>
      </c>
      <c r="G51" s="6">
        <f>F51/F53</f>
        <v>0.5860304079482161</v>
      </c>
      <c r="H51" s="17">
        <f>D51/F51-1</f>
        <v>-0.05394297456974051</v>
      </c>
      <c r="I51" s="25"/>
      <c r="J51" s="26">
        <f>SUM(J41:J50)</f>
        <v>2344</v>
      </c>
      <c r="K51" s="18">
        <f>E51/J51-1</f>
        <v>-0.9997303970944083</v>
      </c>
      <c r="L51" s="19"/>
      <c r="O51" s="165" t="s">
        <v>91</v>
      </c>
      <c r="P51" s="166"/>
      <c r="Q51" s="26">
        <f>SUM(Q41:Q50)</f>
        <v>33596</v>
      </c>
      <c r="R51" s="6">
        <f>Q51/Q53</f>
        <v>0.5904808773903262</v>
      </c>
      <c r="S51" s="26">
        <f>SUM(S41:S50)</f>
        <v>32791</v>
      </c>
      <c r="T51" s="6">
        <f>S51/S53</f>
        <v>0.5933197025349666</v>
      </c>
      <c r="U51" s="17">
        <f>Q51/S51-1</f>
        <v>0.024549419047909415</v>
      </c>
      <c r="V51" s="27"/>
    </row>
    <row r="52" spans="2:22" ht="15">
      <c r="B52" s="165" t="s">
        <v>12</v>
      </c>
      <c r="C52" s="166"/>
      <c r="D52" s="26">
        <f>D53-D51</f>
        <v>2145</v>
      </c>
      <c r="E52" s="6">
        <f>D52/D53</f>
        <v>0.36805078929306795</v>
      </c>
      <c r="F52" s="26">
        <f>F53-F51</f>
        <v>2750</v>
      </c>
      <c r="G52" s="6">
        <f>F52/F53</f>
        <v>0.41396959205178385</v>
      </c>
      <c r="H52" s="17">
        <f>D52/F52-1</f>
        <v>-0.21999999999999997</v>
      </c>
      <c r="I52" s="3"/>
      <c r="J52" s="26">
        <f>J53-SUM(J41:J50)</f>
        <v>1822</v>
      </c>
      <c r="K52" s="18">
        <f>E52/J52-1</f>
        <v>-0.999797996273714</v>
      </c>
      <c r="L52" s="19"/>
      <c r="O52" s="165" t="s">
        <v>12</v>
      </c>
      <c r="P52" s="166"/>
      <c r="Q52" s="26">
        <f>Q53-Q51</f>
        <v>23300</v>
      </c>
      <c r="R52" s="6">
        <f>Q52/Q53</f>
        <v>0.40951912260967377</v>
      </c>
      <c r="S52" s="26">
        <f>S53-S51</f>
        <v>22476</v>
      </c>
      <c r="T52" s="6">
        <f>S52/S53</f>
        <v>0.40668029746503337</v>
      </c>
      <c r="U52" s="17">
        <f>Q52/S52-1</f>
        <v>0.03666132763836982</v>
      </c>
      <c r="V52" s="28"/>
    </row>
    <row r="53" spans="2:22" ht="15">
      <c r="B53" s="157" t="s">
        <v>38</v>
      </c>
      <c r="C53" s="158"/>
      <c r="D53" s="24">
        <v>5828</v>
      </c>
      <c r="E53" s="103">
        <v>1</v>
      </c>
      <c r="F53" s="24">
        <v>6643</v>
      </c>
      <c r="G53" s="103">
        <v>1</v>
      </c>
      <c r="H53" s="20">
        <v>-0.1226855336444378</v>
      </c>
      <c r="I53" s="20"/>
      <c r="J53" s="24">
        <v>4166</v>
      </c>
      <c r="K53" s="49">
        <v>0.39894383101296205</v>
      </c>
      <c r="L53" s="104"/>
      <c r="O53" s="157" t="s">
        <v>38</v>
      </c>
      <c r="P53" s="158"/>
      <c r="Q53" s="24">
        <v>56896</v>
      </c>
      <c r="R53" s="103">
        <v>1</v>
      </c>
      <c r="S53" s="24">
        <v>55267</v>
      </c>
      <c r="T53" s="103">
        <v>1</v>
      </c>
      <c r="U53" s="29">
        <v>0.02947509363634726</v>
      </c>
      <c r="V53" s="10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602" dxfId="146" operator="lessThan">
      <formula>0</formula>
    </cfRule>
  </conditionalFormatting>
  <conditionalFormatting sqref="H26 O26">
    <cfRule type="cellIs" priority="402" dxfId="146" operator="lessThan">
      <formula>0</formula>
    </cfRule>
  </conditionalFormatting>
  <conditionalFormatting sqref="U51">
    <cfRule type="cellIs" priority="307" dxfId="146" operator="lessThan">
      <formula>0</formula>
    </cfRule>
  </conditionalFormatting>
  <conditionalFormatting sqref="K52">
    <cfRule type="cellIs" priority="319" dxfId="146" operator="lessThan">
      <formula>0</formula>
    </cfRule>
  </conditionalFormatting>
  <conditionalFormatting sqref="H52 J52">
    <cfRule type="cellIs" priority="320" dxfId="146" operator="lessThan">
      <formula>0</formula>
    </cfRule>
  </conditionalFormatting>
  <conditionalFormatting sqref="K51">
    <cfRule type="cellIs" priority="317" dxfId="146" operator="lessThan">
      <formula>0</formula>
    </cfRule>
  </conditionalFormatting>
  <conditionalFormatting sqref="H51">
    <cfRule type="cellIs" priority="318" dxfId="146" operator="lessThan">
      <formula>0</formula>
    </cfRule>
  </conditionalFormatting>
  <conditionalFormatting sqref="L52">
    <cfRule type="cellIs" priority="315" dxfId="146" operator="lessThan">
      <formula>0</formula>
    </cfRule>
  </conditionalFormatting>
  <conditionalFormatting sqref="K52">
    <cfRule type="cellIs" priority="316" dxfId="146" operator="lessThan">
      <formula>0</formula>
    </cfRule>
  </conditionalFormatting>
  <conditionalFormatting sqref="L51">
    <cfRule type="cellIs" priority="313" dxfId="146" operator="lessThan">
      <formula>0</formula>
    </cfRule>
  </conditionalFormatting>
  <conditionalFormatting sqref="K51">
    <cfRule type="cellIs" priority="314" dxfId="146" operator="lessThan">
      <formula>0</formula>
    </cfRule>
  </conditionalFormatting>
  <conditionalFormatting sqref="V51">
    <cfRule type="cellIs" priority="310" dxfId="146" operator="lessThan">
      <formula>0</formula>
    </cfRule>
    <cfRule type="cellIs" priority="311" dxfId="147" operator="equal">
      <formula>0</formula>
    </cfRule>
    <cfRule type="cellIs" priority="312" dxfId="148" operator="greaterThan">
      <formula>0</formula>
    </cfRule>
  </conditionalFormatting>
  <conditionalFormatting sqref="V52">
    <cfRule type="cellIs" priority="309" dxfId="146" operator="lessThan">
      <formula>0</formula>
    </cfRule>
  </conditionalFormatting>
  <conditionalFormatting sqref="U52">
    <cfRule type="cellIs" priority="308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I40" sqref="I40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43775</v>
      </c>
    </row>
    <row r="2" spans="2:15" ht="14.25" customHeight="1">
      <c r="B2" s="126" t="s">
        <v>16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 customHeight="1">
      <c r="B3" s="127" t="s">
        <v>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63" t="s">
        <v>1</v>
      </c>
      <c r="D5" s="147" t="s">
        <v>127</v>
      </c>
      <c r="E5" s="148"/>
      <c r="F5" s="148"/>
      <c r="G5" s="148"/>
      <c r="H5" s="149"/>
      <c r="I5" s="148" t="s">
        <v>115</v>
      </c>
      <c r="J5" s="148"/>
      <c r="K5" s="147" t="s">
        <v>133</v>
      </c>
      <c r="L5" s="148"/>
      <c r="M5" s="148"/>
      <c r="N5" s="148"/>
      <c r="O5" s="149"/>
    </row>
    <row r="6" spans="2:15" ht="14.25" customHeight="1">
      <c r="B6" s="151"/>
      <c r="C6" s="164"/>
      <c r="D6" s="128" t="s">
        <v>128</v>
      </c>
      <c r="E6" s="129"/>
      <c r="F6" s="129"/>
      <c r="G6" s="129"/>
      <c r="H6" s="130"/>
      <c r="I6" s="129" t="s">
        <v>116</v>
      </c>
      <c r="J6" s="129"/>
      <c r="K6" s="128" t="s">
        <v>134</v>
      </c>
      <c r="L6" s="129"/>
      <c r="M6" s="129"/>
      <c r="N6" s="129"/>
      <c r="O6" s="130"/>
    </row>
    <row r="7" spans="2:15" ht="14.25" customHeight="1">
      <c r="B7" s="151"/>
      <c r="C7" s="151"/>
      <c r="D7" s="131">
        <v>2019</v>
      </c>
      <c r="E7" s="132"/>
      <c r="F7" s="135">
        <v>2018</v>
      </c>
      <c r="G7" s="135"/>
      <c r="H7" s="145" t="s">
        <v>5</v>
      </c>
      <c r="I7" s="167">
        <v>2019</v>
      </c>
      <c r="J7" s="131" t="s">
        <v>129</v>
      </c>
      <c r="K7" s="131">
        <v>2019</v>
      </c>
      <c r="L7" s="132"/>
      <c r="M7" s="135">
        <v>2018</v>
      </c>
      <c r="N7" s="132"/>
      <c r="O7" s="162" t="s">
        <v>5</v>
      </c>
    </row>
    <row r="8" spans="2:15" ht="14.25" customHeight="1">
      <c r="B8" s="137" t="s">
        <v>6</v>
      </c>
      <c r="C8" s="137" t="s">
        <v>7</v>
      </c>
      <c r="D8" s="133"/>
      <c r="E8" s="134"/>
      <c r="F8" s="136"/>
      <c r="G8" s="136"/>
      <c r="H8" s="146"/>
      <c r="I8" s="168"/>
      <c r="J8" s="169"/>
      <c r="K8" s="133"/>
      <c r="L8" s="134"/>
      <c r="M8" s="136"/>
      <c r="N8" s="134"/>
      <c r="O8" s="162"/>
    </row>
    <row r="9" spans="2:15" ht="14.25" customHeight="1">
      <c r="B9" s="137"/>
      <c r="C9" s="137"/>
      <c r="D9" s="122" t="s">
        <v>8</v>
      </c>
      <c r="E9" s="121" t="s">
        <v>2</v>
      </c>
      <c r="F9" s="118" t="s">
        <v>8</v>
      </c>
      <c r="G9" s="43" t="s">
        <v>2</v>
      </c>
      <c r="H9" s="139" t="s">
        <v>9</v>
      </c>
      <c r="I9" s="44" t="s">
        <v>8</v>
      </c>
      <c r="J9" s="143" t="s">
        <v>131</v>
      </c>
      <c r="K9" s="122" t="s">
        <v>8</v>
      </c>
      <c r="L9" s="42" t="s">
        <v>2</v>
      </c>
      <c r="M9" s="118" t="s">
        <v>8</v>
      </c>
      <c r="N9" s="42" t="s">
        <v>2</v>
      </c>
      <c r="O9" s="141" t="s">
        <v>9</v>
      </c>
    </row>
    <row r="10" spans="2:15" ht="14.25" customHeight="1">
      <c r="B10" s="138"/>
      <c r="C10" s="138"/>
      <c r="D10" s="120" t="s">
        <v>10</v>
      </c>
      <c r="E10" s="119" t="s">
        <v>11</v>
      </c>
      <c r="F10" s="41" t="s">
        <v>10</v>
      </c>
      <c r="G10" s="46" t="s">
        <v>11</v>
      </c>
      <c r="H10" s="140"/>
      <c r="I10" s="45" t="s">
        <v>10</v>
      </c>
      <c r="J10" s="144"/>
      <c r="K10" s="120" t="s">
        <v>10</v>
      </c>
      <c r="L10" s="119" t="s">
        <v>11</v>
      </c>
      <c r="M10" s="41" t="s">
        <v>10</v>
      </c>
      <c r="N10" s="119" t="s">
        <v>11</v>
      </c>
      <c r="O10" s="142"/>
    </row>
    <row r="11" spans="2:15" ht="14.25" customHeight="1">
      <c r="B11" s="55">
        <v>1</v>
      </c>
      <c r="C11" s="56" t="s">
        <v>19</v>
      </c>
      <c r="D11" s="57">
        <v>6651</v>
      </c>
      <c r="E11" s="58">
        <v>0.12614987766250024</v>
      </c>
      <c r="F11" s="57">
        <v>5924</v>
      </c>
      <c r="G11" s="59">
        <v>0.1272582758694765</v>
      </c>
      <c r="H11" s="60">
        <v>0.12272113436866983</v>
      </c>
      <c r="I11" s="61">
        <v>4425</v>
      </c>
      <c r="J11" s="62">
        <v>0.5030508474576272</v>
      </c>
      <c r="K11" s="57">
        <v>56672</v>
      </c>
      <c r="L11" s="58">
        <v>0.11012397497182387</v>
      </c>
      <c r="M11" s="57">
        <v>57980</v>
      </c>
      <c r="N11" s="59">
        <v>0.11630472721145475</v>
      </c>
      <c r="O11" s="60">
        <v>-0.022559503276992077</v>
      </c>
    </row>
    <row r="12" spans="2:15" ht="14.25" customHeight="1">
      <c r="B12" s="63">
        <v>2</v>
      </c>
      <c r="C12" s="64" t="s">
        <v>21</v>
      </c>
      <c r="D12" s="65">
        <v>6035</v>
      </c>
      <c r="E12" s="66">
        <v>0.11446617225878648</v>
      </c>
      <c r="F12" s="65">
        <v>3607</v>
      </c>
      <c r="G12" s="67">
        <v>0.07748490902451075</v>
      </c>
      <c r="H12" s="68">
        <v>0.6731355697255337</v>
      </c>
      <c r="I12" s="69">
        <v>4515</v>
      </c>
      <c r="J12" s="70">
        <v>0.336655592469546</v>
      </c>
      <c r="K12" s="65">
        <v>52825</v>
      </c>
      <c r="L12" s="66">
        <v>0.10264855621623722</v>
      </c>
      <c r="M12" s="65">
        <v>48431</v>
      </c>
      <c r="N12" s="67">
        <v>0.09714995245908874</v>
      </c>
      <c r="O12" s="68">
        <v>0.09072701368957903</v>
      </c>
    </row>
    <row r="13" spans="2:15" ht="14.25" customHeight="1">
      <c r="B13" s="63">
        <v>3</v>
      </c>
      <c r="C13" s="64" t="s">
        <v>20</v>
      </c>
      <c r="D13" s="65">
        <v>4980</v>
      </c>
      <c r="E13" s="66">
        <v>0.094455930049504</v>
      </c>
      <c r="F13" s="65">
        <v>4974</v>
      </c>
      <c r="G13" s="67">
        <v>0.10685055100857124</v>
      </c>
      <c r="H13" s="68">
        <v>0.0012062726176116367</v>
      </c>
      <c r="I13" s="69">
        <v>3184</v>
      </c>
      <c r="J13" s="70">
        <v>0.5640703517587939</v>
      </c>
      <c r="K13" s="65">
        <v>50948</v>
      </c>
      <c r="L13" s="66">
        <v>0.09900120477245346</v>
      </c>
      <c r="M13" s="65">
        <v>51558</v>
      </c>
      <c r="N13" s="67">
        <v>0.10342254442166582</v>
      </c>
      <c r="O13" s="68">
        <v>-0.011831335583226688</v>
      </c>
    </row>
    <row r="14" spans="2:15" ht="14.25" customHeight="1">
      <c r="B14" s="63">
        <v>4</v>
      </c>
      <c r="C14" s="64" t="s">
        <v>22</v>
      </c>
      <c r="D14" s="65">
        <v>2549</v>
      </c>
      <c r="E14" s="66">
        <v>0.04834702122413368</v>
      </c>
      <c r="F14" s="65">
        <v>2899</v>
      </c>
      <c r="G14" s="67">
        <v>0.06227578354922558</v>
      </c>
      <c r="H14" s="68">
        <v>-0.1207312866505692</v>
      </c>
      <c r="I14" s="69">
        <v>3110</v>
      </c>
      <c r="J14" s="70">
        <v>-0.1803858520900321</v>
      </c>
      <c r="K14" s="65">
        <v>32691</v>
      </c>
      <c r="L14" s="66">
        <v>0.06352454238078582</v>
      </c>
      <c r="M14" s="65">
        <v>32577</v>
      </c>
      <c r="N14" s="67">
        <v>0.06534769055480444</v>
      </c>
      <c r="O14" s="68">
        <v>0.003499401418178394</v>
      </c>
    </row>
    <row r="15" spans="2:15" ht="14.25" customHeight="1">
      <c r="B15" s="71">
        <v>5</v>
      </c>
      <c r="C15" s="72" t="s">
        <v>23</v>
      </c>
      <c r="D15" s="73">
        <v>3231</v>
      </c>
      <c r="E15" s="74">
        <v>0.06128255220681676</v>
      </c>
      <c r="F15" s="73">
        <v>3310</v>
      </c>
      <c r="G15" s="75">
        <v>0.07110480977852249</v>
      </c>
      <c r="H15" s="76">
        <v>-0.023867069486404824</v>
      </c>
      <c r="I15" s="77">
        <v>2725</v>
      </c>
      <c r="J15" s="78">
        <v>0.18568807339449545</v>
      </c>
      <c r="K15" s="73">
        <v>31316</v>
      </c>
      <c r="L15" s="74">
        <v>0.060852667988030004</v>
      </c>
      <c r="M15" s="73">
        <v>32568</v>
      </c>
      <c r="N15" s="75">
        <v>0.065329637044199</v>
      </c>
      <c r="O15" s="76">
        <v>-0.03844264308523704</v>
      </c>
    </row>
    <row r="16" spans="2:15" ht="14.25" customHeight="1">
      <c r="B16" s="55">
        <v>6</v>
      </c>
      <c r="C16" s="56" t="s">
        <v>26</v>
      </c>
      <c r="D16" s="57">
        <v>2796</v>
      </c>
      <c r="E16" s="58">
        <v>0.053031883618155265</v>
      </c>
      <c r="F16" s="57">
        <v>2412</v>
      </c>
      <c r="G16" s="59">
        <v>0.05181413933105626</v>
      </c>
      <c r="H16" s="60">
        <v>0.15920398009950243</v>
      </c>
      <c r="I16" s="61">
        <v>2207</v>
      </c>
      <c r="J16" s="62">
        <v>0.26687811508835524</v>
      </c>
      <c r="K16" s="57">
        <v>30431</v>
      </c>
      <c r="L16" s="58">
        <v>0.05913295246978353</v>
      </c>
      <c r="M16" s="57">
        <v>30905</v>
      </c>
      <c r="N16" s="59">
        <v>0.061993749473439275</v>
      </c>
      <c r="O16" s="60">
        <v>-0.015337324057595914</v>
      </c>
    </row>
    <row r="17" spans="2:15" ht="14.25" customHeight="1">
      <c r="B17" s="63">
        <v>7</v>
      </c>
      <c r="C17" s="64" t="s">
        <v>31</v>
      </c>
      <c r="D17" s="65">
        <v>1979</v>
      </c>
      <c r="E17" s="66">
        <v>0.0375358003148531</v>
      </c>
      <c r="F17" s="65">
        <v>2185</v>
      </c>
      <c r="G17" s="67">
        <v>0.04693776718008206</v>
      </c>
      <c r="H17" s="68">
        <v>-0.09427917620137305</v>
      </c>
      <c r="I17" s="69">
        <v>1830</v>
      </c>
      <c r="J17" s="70">
        <v>0.08142076502732243</v>
      </c>
      <c r="K17" s="65">
        <v>29046</v>
      </c>
      <c r="L17" s="66">
        <v>0.056441646263262216</v>
      </c>
      <c r="M17" s="65">
        <v>22291</v>
      </c>
      <c r="N17" s="67">
        <v>0.044714533878415626</v>
      </c>
      <c r="O17" s="68">
        <v>0.30303710017495855</v>
      </c>
    </row>
    <row r="18" spans="2:15" ht="14.25" customHeight="1">
      <c r="B18" s="63">
        <v>8</v>
      </c>
      <c r="C18" s="64" t="s">
        <v>24</v>
      </c>
      <c r="D18" s="65">
        <v>2526</v>
      </c>
      <c r="E18" s="66">
        <v>0.0479107789769171</v>
      </c>
      <c r="F18" s="65">
        <v>2256</v>
      </c>
      <c r="G18" s="67">
        <v>0.04846297609073919</v>
      </c>
      <c r="H18" s="68">
        <v>0.11968085106382986</v>
      </c>
      <c r="I18" s="69">
        <v>2309</v>
      </c>
      <c r="J18" s="70">
        <v>0.09398007795582508</v>
      </c>
      <c r="K18" s="65">
        <v>24477</v>
      </c>
      <c r="L18" s="66">
        <v>0.04756325055380669</v>
      </c>
      <c r="M18" s="65">
        <v>21027</v>
      </c>
      <c r="N18" s="67">
        <v>0.04217901861116349</v>
      </c>
      <c r="O18" s="68">
        <v>0.16407476102154384</v>
      </c>
    </row>
    <row r="19" spans="2:15" ht="14.25" customHeight="1">
      <c r="B19" s="63">
        <v>9</v>
      </c>
      <c r="C19" s="64" t="s">
        <v>34</v>
      </c>
      <c r="D19" s="65">
        <v>2966</v>
      </c>
      <c r="E19" s="66">
        <v>0.05625628283671263</v>
      </c>
      <c r="F19" s="65">
        <v>2895</v>
      </c>
      <c r="G19" s="67">
        <v>0.06218985628665335</v>
      </c>
      <c r="H19" s="68">
        <v>0.024525043177892947</v>
      </c>
      <c r="I19" s="69">
        <v>2134</v>
      </c>
      <c r="J19" s="70">
        <v>0.38987816307403933</v>
      </c>
      <c r="K19" s="65">
        <v>22106</v>
      </c>
      <c r="L19" s="66">
        <v>0.04295596751000738</v>
      </c>
      <c r="M19" s="65">
        <v>20335</v>
      </c>
      <c r="N19" s="67">
        <v>0.04079090424016786</v>
      </c>
      <c r="O19" s="68">
        <v>0.08709122203098096</v>
      </c>
    </row>
    <row r="20" spans="2:15" ht="14.25" customHeight="1">
      <c r="B20" s="71">
        <v>10</v>
      </c>
      <c r="C20" s="72" t="s">
        <v>28</v>
      </c>
      <c r="D20" s="73">
        <v>2286</v>
      </c>
      <c r="E20" s="74">
        <v>0.043358685962483164</v>
      </c>
      <c r="F20" s="73">
        <v>1659</v>
      </c>
      <c r="G20" s="75">
        <v>0.03563833215183347</v>
      </c>
      <c r="H20" s="76">
        <v>0.3779385171790235</v>
      </c>
      <c r="I20" s="77">
        <v>1376</v>
      </c>
      <c r="J20" s="78">
        <v>0.6613372093023255</v>
      </c>
      <c r="K20" s="73">
        <v>20505</v>
      </c>
      <c r="L20" s="74">
        <v>0.03984493412615134</v>
      </c>
      <c r="M20" s="73">
        <v>19968</v>
      </c>
      <c r="N20" s="75">
        <v>0.040054722196590696</v>
      </c>
      <c r="O20" s="76">
        <v>0.026893028846153744</v>
      </c>
    </row>
    <row r="21" spans="2:15" ht="14.25" customHeight="1">
      <c r="B21" s="55">
        <v>11</v>
      </c>
      <c r="C21" s="56" t="s">
        <v>25</v>
      </c>
      <c r="D21" s="57">
        <v>2148</v>
      </c>
      <c r="E21" s="58">
        <v>0.04074123247918366</v>
      </c>
      <c r="F21" s="57">
        <v>1919</v>
      </c>
      <c r="G21" s="59">
        <v>0.04122360421902859</v>
      </c>
      <c r="H21" s="60">
        <v>0.11933298593017194</v>
      </c>
      <c r="I21" s="61">
        <v>1420</v>
      </c>
      <c r="J21" s="62">
        <v>0.5126760563380282</v>
      </c>
      <c r="K21" s="57">
        <v>20196</v>
      </c>
      <c r="L21" s="58">
        <v>0.03924449108079748</v>
      </c>
      <c r="M21" s="57">
        <v>18798</v>
      </c>
      <c r="N21" s="59">
        <v>0.03770776581788421</v>
      </c>
      <c r="O21" s="60">
        <v>0.07436961378870088</v>
      </c>
    </row>
    <row r="22" spans="2:15" ht="14.25" customHeight="1">
      <c r="B22" s="63">
        <v>12</v>
      </c>
      <c r="C22" s="64" t="s">
        <v>29</v>
      </c>
      <c r="D22" s="65">
        <v>1713</v>
      </c>
      <c r="E22" s="66">
        <v>0.03249056389052216</v>
      </c>
      <c r="F22" s="65">
        <v>1727</v>
      </c>
      <c r="G22" s="67">
        <v>0.03709909561556143</v>
      </c>
      <c r="H22" s="68">
        <v>-0.00810654313839032</v>
      </c>
      <c r="I22" s="69">
        <v>1316</v>
      </c>
      <c r="J22" s="70">
        <v>0.30167173252279644</v>
      </c>
      <c r="K22" s="65">
        <v>17817</v>
      </c>
      <c r="L22" s="66">
        <v>0.03462166258598578</v>
      </c>
      <c r="M22" s="65">
        <v>18149</v>
      </c>
      <c r="N22" s="67">
        <v>0.036405907108670095</v>
      </c>
      <c r="O22" s="68">
        <v>-0.018293018899112945</v>
      </c>
    </row>
    <row r="23" spans="2:15" ht="14.25" customHeight="1">
      <c r="B23" s="63">
        <v>13</v>
      </c>
      <c r="C23" s="64" t="s">
        <v>18</v>
      </c>
      <c r="D23" s="65">
        <v>2065</v>
      </c>
      <c r="E23" s="66">
        <v>0.03916696697835859</v>
      </c>
      <c r="F23" s="65">
        <v>1691</v>
      </c>
      <c r="G23" s="67">
        <v>0.03632575025241133</v>
      </c>
      <c r="H23" s="68">
        <v>0.22117090479006496</v>
      </c>
      <c r="I23" s="69">
        <v>1577</v>
      </c>
      <c r="J23" s="70">
        <v>0.3094483195941662</v>
      </c>
      <c r="K23" s="65">
        <v>16587</v>
      </c>
      <c r="L23" s="66">
        <v>0.03223154949282966</v>
      </c>
      <c r="M23" s="65">
        <v>12475</v>
      </c>
      <c r="N23" s="67">
        <v>0.025024171644755053</v>
      </c>
      <c r="O23" s="68">
        <v>0.32961923847695385</v>
      </c>
    </row>
    <row r="24" spans="2:15" ht="14.25" customHeight="1">
      <c r="B24" s="63">
        <v>14</v>
      </c>
      <c r="C24" s="64" t="s">
        <v>30</v>
      </c>
      <c r="D24" s="65">
        <v>1370</v>
      </c>
      <c r="E24" s="66">
        <v>0.02598486429072701</v>
      </c>
      <c r="F24" s="65">
        <v>1106</v>
      </c>
      <c r="G24" s="67">
        <v>0.023758888101222314</v>
      </c>
      <c r="H24" s="68">
        <v>0.2386980108499095</v>
      </c>
      <c r="I24" s="69">
        <v>973</v>
      </c>
      <c r="J24" s="70">
        <v>0.408016443987667</v>
      </c>
      <c r="K24" s="65">
        <v>13205</v>
      </c>
      <c r="L24" s="66">
        <v>0.02565971007733862</v>
      </c>
      <c r="M24" s="65">
        <v>12706</v>
      </c>
      <c r="N24" s="67">
        <v>0.025487545083627872</v>
      </c>
      <c r="O24" s="68">
        <v>0.0392727845112546</v>
      </c>
    </row>
    <row r="25" spans="2:15" ht="14.25" customHeight="1">
      <c r="B25" s="71">
        <v>15</v>
      </c>
      <c r="C25" s="72" t="s">
        <v>50</v>
      </c>
      <c r="D25" s="73">
        <v>2169</v>
      </c>
      <c r="E25" s="74">
        <v>0.04113954061794663</v>
      </c>
      <c r="F25" s="73">
        <v>1168</v>
      </c>
      <c r="G25" s="75">
        <v>0.025090760671091922</v>
      </c>
      <c r="H25" s="76">
        <v>0.8570205479452055</v>
      </c>
      <c r="I25" s="77">
        <v>971</v>
      </c>
      <c r="J25" s="78">
        <v>1.2337796086508752</v>
      </c>
      <c r="K25" s="73">
        <v>11475</v>
      </c>
      <c r="L25" s="74">
        <v>0.02229800629590766</v>
      </c>
      <c r="M25" s="73">
        <v>10234</v>
      </c>
      <c r="N25" s="75">
        <v>0.02052884750400186</v>
      </c>
      <c r="O25" s="76">
        <v>0.12126245847176076</v>
      </c>
    </row>
    <row r="26" spans="2:15" ht="14.25" customHeight="1">
      <c r="B26" s="55">
        <v>16</v>
      </c>
      <c r="C26" s="56" t="s">
        <v>35</v>
      </c>
      <c r="D26" s="57">
        <v>1003</v>
      </c>
      <c r="E26" s="58">
        <v>0.019023955389488457</v>
      </c>
      <c r="F26" s="57">
        <v>859</v>
      </c>
      <c r="G26" s="59">
        <v>0.01845287963738695</v>
      </c>
      <c r="H26" s="60">
        <v>0.16763678696158313</v>
      </c>
      <c r="I26" s="61">
        <v>738</v>
      </c>
      <c r="J26" s="62">
        <v>0.35907859078590776</v>
      </c>
      <c r="K26" s="57">
        <v>10980</v>
      </c>
      <c r="L26" s="58">
        <v>0.021336131514515563</v>
      </c>
      <c r="M26" s="57">
        <v>12409</v>
      </c>
      <c r="N26" s="59">
        <v>0.024891779233648534</v>
      </c>
      <c r="O26" s="60">
        <v>-0.11515835280844544</v>
      </c>
    </row>
    <row r="27" spans="2:15" ht="14.25" customHeight="1">
      <c r="B27" s="63">
        <v>17</v>
      </c>
      <c r="C27" s="64" t="s">
        <v>55</v>
      </c>
      <c r="D27" s="65">
        <v>921</v>
      </c>
      <c r="E27" s="66">
        <v>0.0174686569428902</v>
      </c>
      <c r="F27" s="65">
        <v>478</v>
      </c>
      <c r="G27" s="67">
        <v>0.010268307877381797</v>
      </c>
      <c r="H27" s="68">
        <v>0.9267782426778242</v>
      </c>
      <c r="I27" s="69">
        <v>477</v>
      </c>
      <c r="J27" s="70">
        <v>0.9308176100628931</v>
      </c>
      <c r="K27" s="65">
        <v>10149</v>
      </c>
      <c r="L27" s="66">
        <v>0.019721347790602774</v>
      </c>
      <c r="M27" s="65">
        <v>11396</v>
      </c>
      <c r="N27" s="67">
        <v>0.02285975631772574</v>
      </c>
      <c r="O27" s="68">
        <v>-0.10942435942435946</v>
      </c>
    </row>
    <row r="28" spans="2:15" ht="14.25" customHeight="1">
      <c r="B28" s="63">
        <v>18</v>
      </c>
      <c r="C28" s="64" t="s">
        <v>33</v>
      </c>
      <c r="D28" s="65">
        <v>505</v>
      </c>
      <c r="E28" s="66">
        <v>0.009578362384538058</v>
      </c>
      <c r="F28" s="65">
        <v>839</v>
      </c>
      <c r="G28" s="67">
        <v>0.01802324332452579</v>
      </c>
      <c r="H28" s="68">
        <v>-0.39809296781883197</v>
      </c>
      <c r="I28" s="69">
        <v>304</v>
      </c>
      <c r="J28" s="70">
        <v>0.6611842105263157</v>
      </c>
      <c r="K28" s="65">
        <v>9839</v>
      </c>
      <c r="L28" s="66">
        <v>0.019118961563872373</v>
      </c>
      <c r="M28" s="65">
        <v>7838</v>
      </c>
      <c r="N28" s="67">
        <v>0.01572260179171063</v>
      </c>
      <c r="O28" s="68">
        <v>0.25529471804031645</v>
      </c>
    </row>
    <row r="29" spans="2:15" ht="14.25" customHeight="1">
      <c r="B29" s="63">
        <v>19</v>
      </c>
      <c r="C29" s="64" t="s">
        <v>27</v>
      </c>
      <c r="D29" s="65">
        <v>702</v>
      </c>
      <c r="E29" s="66">
        <v>0.01331487206721924</v>
      </c>
      <c r="F29" s="65">
        <v>757</v>
      </c>
      <c r="G29" s="67">
        <v>0.01626173444179502</v>
      </c>
      <c r="H29" s="68">
        <v>-0.07265521796565388</v>
      </c>
      <c r="I29" s="69">
        <v>538</v>
      </c>
      <c r="J29" s="70">
        <v>0.30483271375464693</v>
      </c>
      <c r="K29" s="65">
        <v>9797</v>
      </c>
      <c r="L29" s="66">
        <v>0.019037347946057284</v>
      </c>
      <c r="M29" s="65">
        <v>13818</v>
      </c>
      <c r="N29" s="67">
        <v>0.027718156616210448</v>
      </c>
      <c r="O29" s="68">
        <v>-0.29099724996381526</v>
      </c>
    </row>
    <row r="30" spans="2:15" ht="14.25" customHeight="1">
      <c r="B30" s="71">
        <v>20</v>
      </c>
      <c r="C30" s="72" t="s">
        <v>36</v>
      </c>
      <c r="D30" s="73">
        <v>812</v>
      </c>
      <c r="E30" s="74">
        <v>0.015401248032168123</v>
      </c>
      <c r="F30" s="73">
        <v>915</v>
      </c>
      <c r="G30" s="75">
        <v>0.019655861313398207</v>
      </c>
      <c r="H30" s="76">
        <v>-0.11256830601092893</v>
      </c>
      <c r="I30" s="77">
        <v>1050</v>
      </c>
      <c r="J30" s="78">
        <v>-0.22666666666666668</v>
      </c>
      <c r="K30" s="73">
        <v>9370</v>
      </c>
      <c r="L30" s="74">
        <v>0.01820760949827057</v>
      </c>
      <c r="M30" s="73">
        <v>9197</v>
      </c>
      <c r="N30" s="75">
        <v>0.01844868189313124</v>
      </c>
      <c r="O30" s="76">
        <v>0.01881048167880839</v>
      </c>
    </row>
    <row r="31" spans="2:15" ht="14.25" customHeight="1">
      <c r="B31" s="165" t="s">
        <v>53</v>
      </c>
      <c r="C31" s="166"/>
      <c r="D31" s="26">
        <f>SUM(D11:D30)</f>
        <v>49407</v>
      </c>
      <c r="E31" s="4">
        <f>D31/D33</f>
        <v>0.9371052481839045</v>
      </c>
      <c r="F31" s="26">
        <f>SUM(F11:F30)</f>
        <v>43580</v>
      </c>
      <c r="G31" s="4">
        <f>F31/F33</f>
        <v>0.9361775257244742</v>
      </c>
      <c r="H31" s="7">
        <f>D31/F31-1</f>
        <v>0.13370812299219836</v>
      </c>
      <c r="I31" s="26">
        <f>SUM(I11:I30)</f>
        <v>37179</v>
      </c>
      <c r="J31" s="4">
        <f>D31/I31-1</f>
        <v>0.32889534414588883</v>
      </c>
      <c r="K31" s="26">
        <f>SUM(K11:K30)</f>
        <v>480432</v>
      </c>
      <c r="L31" s="4">
        <f>K31/K33</f>
        <v>0.9335665150985193</v>
      </c>
      <c r="M31" s="26">
        <f>SUM(M11:M30)</f>
        <v>464660</v>
      </c>
      <c r="N31" s="4">
        <f>M31/M33</f>
        <v>0.9320826931023554</v>
      </c>
      <c r="O31" s="7">
        <f>K31/M31-1</f>
        <v>0.033943098179313846</v>
      </c>
    </row>
    <row r="32" spans="2:15" ht="14.25" customHeight="1">
      <c r="B32" s="165" t="s">
        <v>12</v>
      </c>
      <c r="C32" s="166"/>
      <c r="D32" s="3">
        <f>D33-SUM(D11:D30)</f>
        <v>3316</v>
      </c>
      <c r="E32" s="4">
        <f>D32/D33</f>
        <v>0.06289475181609544</v>
      </c>
      <c r="F32" s="5">
        <f>F33-SUM(F11:F30)</f>
        <v>2971</v>
      </c>
      <c r="G32" s="6">
        <f>F32/F33</f>
        <v>0.06382247427552577</v>
      </c>
      <c r="H32" s="7">
        <f>D32/F32-1</f>
        <v>0.11612251767081783</v>
      </c>
      <c r="I32" s="5">
        <f>I33-SUM(I11:I30)</f>
        <v>2312</v>
      </c>
      <c r="J32" s="8">
        <f>D32/I32-1</f>
        <v>0.4342560553633219</v>
      </c>
      <c r="K32" s="3">
        <f>K33-SUM(K11:K30)</f>
        <v>34188</v>
      </c>
      <c r="L32" s="4">
        <f>K32/K33</f>
        <v>0.06643348490148071</v>
      </c>
      <c r="M32" s="3">
        <f>M33-SUM(M11:M30)</f>
        <v>33858</v>
      </c>
      <c r="N32" s="4">
        <f>M32/M33</f>
        <v>0.06791730689764462</v>
      </c>
      <c r="O32" s="7">
        <f>K32/M32-1</f>
        <v>0.00974658869395717</v>
      </c>
    </row>
    <row r="33" spans="2:16" ht="14.25" customHeight="1">
      <c r="B33" s="157" t="s">
        <v>13</v>
      </c>
      <c r="C33" s="158"/>
      <c r="D33" s="50">
        <v>52723</v>
      </c>
      <c r="E33" s="79">
        <v>1</v>
      </c>
      <c r="F33" s="50">
        <v>46551</v>
      </c>
      <c r="G33" s="80">
        <v>1.0000000000000004</v>
      </c>
      <c r="H33" s="47">
        <v>0.1325857661489549</v>
      </c>
      <c r="I33" s="51">
        <v>39491</v>
      </c>
      <c r="J33" s="48">
        <v>0.33506368539667264</v>
      </c>
      <c r="K33" s="50">
        <v>514620</v>
      </c>
      <c r="L33" s="79">
        <v>1</v>
      </c>
      <c r="M33" s="50">
        <v>498518</v>
      </c>
      <c r="N33" s="80">
        <v>1</v>
      </c>
      <c r="O33" s="47">
        <v>0.03229973641874517</v>
      </c>
      <c r="P33" s="14"/>
    </row>
    <row r="34" ht="14.25" customHeight="1">
      <c r="B34" t="s">
        <v>106</v>
      </c>
    </row>
    <row r="35" ht="15">
      <c r="B35" s="9" t="s">
        <v>108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70" dxfId="146" operator="lessThan">
      <formula>0</formula>
    </cfRule>
  </conditionalFormatting>
  <conditionalFormatting sqref="H31 O31">
    <cfRule type="cellIs" priority="175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2019-11-06T15:56:35Z</dcterms:modified>
  <cp:category/>
  <cp:version/>
  <cp:contentType/>
  <cp:contentStatus/>
</cp:coreProperties>
</file>