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3560" activeTab="0"/>
  </bookViews>
  <sheets>
    <sheet name="Tabele zbiorcze i wykresy" sheetId="1" r:id="rId1"/>
    <sheet name="Samochody osobowe" sheetId="2" r:id="rId2"/>
    <sheet name="Samochody osobowe REGON" sheetId="3" r:id="rId3"/>
    <sheet name="Samochody osobowe INDYW" sheetId="4" r:id="rId4"/>
    <sheet name="Samochody dostawcze" sheetId="5" r:id="rId5"/>
    <sheet name="Samochody osobowe i dostawcze" sheetId="6" r:id="rId6"/>
  </sheets>
  <definedNames>
    <definedName name="_xlfn.IFERROR" hidden="1">#NAME?</definedName>
    <definedName name="_xlfn.Z.TEST" hidden="1">#NAME?</definedName>
  </definedNames>
  <calcPr fullCalcOnLoad="1"/>
</workbook>
</file>

<file path=xl/sharedStrings.xml><?xml version="1.0" encoding="utf-8"?>
<sst xmlns="http://schemas.openxmlformats.org/spreadsheetml/2006/main" count="761" uniqueCount="144">
  <si>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</si>
  <si>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</si>
  <si>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</si>
  <si>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</si>
  <si>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</si>
  <si>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</si>
  <si>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</si>
  <si>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</si>
  <si>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</si>
  <si>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</si>
  <si>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</si>
  <si>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</si>
  <si>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</si>
  <si>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</si>
  <si>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</si>
  <si>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</si>
  <si>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</si>
  <si>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</si>
  <si>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</si>
  <si>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</si>
  <si>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</si>
  <si>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</si>
  <si>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</si>
  <si>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</si>
  <si>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</si>
  <si>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</si>
  <si>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</si>
  <si>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</si>
  <si>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</si>
  <si>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</si>
  <si>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</si>
  <si>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</si>
  <si>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</si>
  <si>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</si>
  <si>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</si>
  <si>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</si>
  <si>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</si>
  <si>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</si>
  <si>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</si>
  <si>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</si>
  <si>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</si>
  <si>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</si>
  <si>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</si>
  <si>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</si>
  <si>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</si>
  <si>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</si>
  <si>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</si>
  <si>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</si>
  <si>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</si>
  <si>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</si>
  <si>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</si>
  <si>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</si>
  <si>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</si>
  <si>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</si>
  <si>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</si>
  <si>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</si>
  <si>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</si>
  <si>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</si>
  <si>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</si>
  <si>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</si>
  <si>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</si>
  <si>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</si>
  <si>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</si>
  <si>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</si>
  <si>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`</t>
  </si>
  <si>
    <t>Hyundai Tucson</t>
  </si>
  <si>
    <t>Zmiana poz
r/r</t>
  </si>
  <si>
    <t>Ch. Position
y/y</t>
  </si>
  <si>
    <t>Fiat Tipo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</si>
  <si>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</si>
  <si>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</si>
  <si>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</si>
  <si>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</si>
  <si>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</si>
  <si>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</si>
  <si>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</si>
  <si>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</si>
  <si>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</si>
  <si>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Dacia Sandero</t>
  </si>
  <si>
    <t>Toyota Aygo</t>
  </si>
  <si>
    <t>PZPM na podstawie danych CEP (MC)</t>
  </si>
  <si>
    <t>MAN</t>
  </si>
  <si>
    <t>Volkswagen Tiguan</t>
  </si>
  <si>
    <t>Rejestracje nowych samochodów osobowych na REGON, ranking modeli - 2018 narastająco</t>
  </si>
  <si>
    <t>Registrations of New PC For Business Activity, Top Models - 2018 YTD</t>
  </si>
  <si>
    <t>Registrations of New PC For Indywidual Customers, Top Models - 2018 YTD</t>
  </si>
  <si>
    <t>Renault Master</t>
  </si>
  <si>
    <t>Fiat Ducato</t>
  </si>
  <si>
    <t>Iveco Daily</t>
  </si>
  <si>
    <t>Mercedes-Benz Sprinter</t>
  </si>
  <si>
    <t>Peugeot Boxer</t>
  </si>
  <si>
    <t>Dacia Dokker</t>
  </si>
  <si>
    <t>Ford Transit</t>
  </si>
  <si>
    <t>Volkswagen Crafter</t>
  </si>
  <si>
    <t>Fiat Doblo</t>
  </si>
  <si>
    <t>RAZEM 1-10</t>
  </si>
  <si>
    <t>Volkswagen Polo</t>
  </si>
  <si>
    <t>Mercedes-Benz Klasa GLC</t>
  </si>
  <si>
    <t>Grudzień</t>
  </si>
  <si>
    <t>Rok narastająco Styczeń - Grudzień</t>
  </si>
  <si>
    <t>December</t>
  </si>
  <si>
    <t>Styczeń</t>
  </si>
  <si>
    <t>January</t>
  </si>
  <si>
    <t>Rok narastająco Styczeń - Styczeń</t>
  </si>
  <si>
    <t>YTD January - January</t>
  </si>
  <si>
    <t>Sty/Gru
Zmiana %</t>
  </si>
  <si>
    <t>Jan/Dec Ch %</t>
  </si>
  <si>
    <t>Rejestracje nowych samochodów osobowych OGÓŁEM, ranking modeli - Styczeń 2019</t>
  </si>
  <si>
    <t>Registrations of new PC, Top Models - January 2019</t>
  </si>
  <si>
    <t>Rejestracje nowych samochodów osobowych OGÓŁEM, ranking modeli - 2019 narastająco</t>
  </si>
  <si>
    <t>Registrations of new PC, Top Models - 2019 YTD</t>
  </si>
  <si>
    <t>Jan/DecCh %</t>
  </si>
  <si>
    <t>Sty/Gru
Zmiana poz</t>
  </si>
  <si>
    <t>Jan/Dec Ch position</t>
  </si>
  <si>
    <t>Rejestracje nowych samochodów osobowych na REGON, ranking marek - 2019 narastająco</t>
  </si>
  <si>
    <t>Registrations of New PC For Business Activity, Top Males - 2019 YTD</t>
  </si>
  <si>
    <t>Rejestracje nowych samochodów osobowych na KLIENTÓW INDYWIDUALNYCH,
ranking marek - 2019 narastająco</t>
  </si>
  <si>
    <t>Registrations of New PC For Indywidual Customers, Top Makes - 2019 YTD</t>
  </si>
  <si>
    <t>Rejestracje nowych samochodów osobowych na KLIENTÓW INDYWIDUALNYCH, ranking marek - Styczeń 2019</t>
  </si>
  <si>
    <t>Registrations of New PC For Indyvidual Customers, Top Makes - January 2019</t>
  </si>
  <si>
    <t>JEEP</t>
  </si>
  <si>
    <t>Rejestracje nowych samochodów osobowych na KLIENTÓW INDYWIDUALNYCH, ranking modeli - Styczeń 2019</t>
  </si>
  <si>
    <t>Registrations of New PC For Indyvidual Customers, Top Models - January 2019</t>
  </si>
  <si>
    <t>Rejestracje nowych samochodów osobowych na KLIENTÓW INDYWIDUALNYCH,
ranking modeli - 2019 narastająco</t>
  </si>
  <si>
    <t>Mazda CX-3</t>
  </si>
  <si>
    <t>Rejestracje nowych samochodów dostawczych do 3,5T, ranking modeli - Styczeń 2019</t>
  </si>
  <si>
    <t>Registrations of new LCV up to 3.5T, Top Models - January 2019</t>
  </si>
  <si>
    <t>Rejestracje nowych samochodów dostawczych do 3,5T, ranking modeli - 2019 narastająco</t>
  </si>
  <si>
    <t>Registrations of new LCV up to 3.5T, Top Models - 2019 YTD</t>
  </si>
  <si>
    <t>Volkswagen Transporter</t>
  </si>
  <si>
    <t>2019
Sty</t>
  </si>
  <si>
    <t>2018
Sty</t>
  </si>
  <si>
    <t>2019
Sty - Sty</t>
  </si>
  <si>
    <t>2018
Sty - Sty</t>
  </si>
  <si>
    <t>* PZPM na podstawie CEP (MC)</t>
  </si>
  <si>
    <t xml:space="preserve">   Source: PZPM on the basis of CEP (Digital Affairs)</t>
  </si>
  <si>
    <t xml:space="preserve">   Source: PZPM on the basis of CEP (Ministry Digital Affairs)</t>
  </si>
  <si>
    <t>Kia Cee'D</t>
  </si>
  <si>
    <t>Rejestracje nowych samochodów osobowych na REGON, ranking modeli - Styczeń 2019</t>
  </si>
  <si>
    <t>Registrations of New PC For Business Activity, Top Models - January 2019</t>
  </si>
  <si>
    <t>Rejestracje nowych samochodów osobowych na REGON, ranking marek - Styczeń 2019</t>
  </si>
  <si>
    <t>Registrations of New PC For Business Activity, Top Makes - January 2019</t>
  </si>
  <si>
    <t xml:space="preserve">   Source: PZPM on the basis of CEP (Ministry of Digital Affairs)</t>
  </si>
  <si>
    <t>SAMOCHODY OSOBOWE*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</si>
</sst>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\-"/>
    <numFmt numFmtId="167" formatCode="\+General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(* #,##0.00_);_(* \(#,##0.00\);_(* &quot;-&quot;??_);_(@_)"/>
    <numFmt numFmtId="173" formatCode="0.00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3"/>
      <name val="Arial"/>
      <family val="2"/>
    </font>
    <font>
      <b/>
      <i/>
      <sz val="11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5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4" fontId="4" fillId="0" borderId="13" xfId="69" applyNumberFormat="1" applyFont="1" applyFill="1" applyBorder="1" applyAlignment="1">
      <alignment vertical="center"/>
    </xf>
    <xf numFmtId="164" fontId="4" fillId="0" borderId="12" xfId="69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0" fillId="0" borderId="0" xfId="60">
      <alignment/>
      <protection/>
    </xf>
    <xf numFmtId="165" fontId="57" fillId="0" borderId="14" xfId="42" applyNumberFormat="1" applyFont="1" applyBorder="1" applyAlignment="1">
      <alignment horizontal="center"/>
    </xf>
    <xf numFmtId="164" fontId="57" fillId="0" borderId="14" xfId="68" applyNumberFormat="1" applyFont="1" applyBorder="1" applyAlignment="1">
      <alignment horizontal="center"/>
    </xf>
    <xf numFmtId="0" fontId="57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8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0" fontId="4" fillId="33" borderId="0" xfId="57" applyFont="1" applyFill="1" applyBorder="1" applyAlignment="1">
      <alignment horizontal="center" wrapText="1"/>
      <protection/>
    </xf>
    <xf numFmtId="0" fontId="57" fillId="33" borderId="0" xfId="57" applyFont="1" applyFill="1" applyBorder="1" applyAlignment="1">
      <alignment horizontal="center" vertical="center" wrapText="1"/>
      <protection/>
    </xf>
    <xf numFmtId="10" fontId="4" fillId="0" borderId="16" xfId="69" applyNumberFormat="1" applyFont="1" applyFill="1" applyBorder="1" applyAlignment="1">
      <alignment vertical="center"/>
    </xf>
    <xf numFmtId="1" fontId="4" fillId="0" borderId="17" xfId="69" applyNumberFormat="1" applyFont="1" applyFill="1" applyBorder="1" applyAlignment="1">
      <alignment horizontal="center"/>
    </xf>
    <xf numFmtId="10" fontId="4" fillId="0" borderId="15" xfId="69" applyNumberFormat="1" applyFont="1" applyFill="1" applyBorder="1" applyAlignment="1">
      <alignment vertical="center"/>
    </xf>
    <xf numFmtId="1" fontId="4" fillId="0" borderId="18" xfId="69" applyNumberFormat="1" applyFont="1" applyFill="1" applyBorder="1" applyAlignment="1">
      <alignment horizontal="center"/>
    </xf>
    <xf numFmtId="10" fontId="4" fillId="0" borderId="19" xfId="69" applyNumberFormat="1" applyFont="1" applyFill="1" applyBorder="1" applyAlignment="1">
      <alignment vertical="center"/>
    </xf>
    <xf numFmtId="1" fontId="4" fillId="0" borderId="20" xfId="69" applyNumberFormat="1" applyFont="1" applyFill="1" applyBorder="1" applyAlignment="1">
      <alignment horizontal="center"/>
    </xf>
    <xf numFmtId="164" fontId="4" fillId="0" borderId="10" xfId="69" applyNumberFormat="1" applyFont="1" applyFill="1" applyBorder="1" applyAlignment="1">
      <alignment vertical="center"/>
    </xf>
    <xf numFmtId="164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9" fontId="3" fillId="33" borderId="12" xfId="69" applyNumberFormat="1" applyFont="1" applyFill="1" applyBorder="1" applyAlignment="1">
      <alignment vertical="center"/>
    </xf>
    <xf numFmtId="164" fontId="3" fillId="33" borderId="10" xfId="57" applyNumberFormat="1" applyFont="1" applyFill="1" applyBorder="1" applyAlignment="1">
      <alignment vertical="center"/>
      <protection/>
    </xf>
    <xf numFmtId="0" fontId="3" fillId="33" borderId="11" xfId="57" applyNumberFormat="1" applyFont="1" applyFill="1" applyBorder="1" applyAlignment="1">
      <alignment vertical="center"/>
      <protection/>
    </xf>
    <xf numFmtId="0" fontId="59" fillId="0" borderId="0" xfId="0" applyFont="1" applyAlignment="1">
      <alignment/>
    </xf>
    <xf numFmtId="164" fontId="4" fillId="0" borderId="16" xfId="69" applyNumberFormat="1" applyFont="1" applyFill="1" applyBorder="1" applyAlignment="1">
      <alignment vertical="center"/>
    </xf>
    <xf numFmtId="164" fontId="4" fillId="0" borderId="17" xfId="69" applyNumberFormat="1" applyFont="1" applyFill="1" applyBorder="1" applyAlignment="1">
      <alignment vertical="center"/>
    </xf>
    <xf numFmtId="164" fontId="4" fillId="0" borderId="15" xfId="69" applyNumberFormat="1" applyFont="1" applyFill="1" applyBorder="1" applyAlignment="1">
      <alignment vertical="center"/>
    </xf>
    <xf numFmtId="164" fontId="4" fillId="0" borderId="18" xfId="69" applyNumberFormat="1" applyFont="1" applyFill="1" applyBorder="1" applyAlignment="1">
      <alignment vertical="center"/>
    </xf>
    <xf numFmtId="164" fontId="4" fillId="0" borderId="19" xfId="69" applyNumberFormat="1" applyFont="1" applyFill="1" applyBorder="1" applyAlignment="1">
      <alignment vertical="center"/>
    </xf>
    <xf numFmtId="164" fontId="4" fillId="0" borderId="20" xfId="69" applyNumberFormat="1" applyFont="1" applyFill="1" applyBorder="1" applyAlignment="1">
      <alignment vertical="center"/>
    </xf>
    <xf numFmtId="0" fontId="4" fillId="0" borderId="21" xfId="57" applyFont="1" applyFill="1" applyBorder="1" applyAlignment="1">
      <alignment horizontal="center" vertical="center"/>
      <protection/>
    </xf>
    <xf numFmtId="0" fontId="60" fillId="0" borderId="0" xfId="0" applyFont="1" applyAlignment="1">
      <alignment/>
    </xf>
    <xf numFmtId="0" fontId="0" fillId="0" borderId="22" xfId="60" applyBorder="1">
      <alignment/>
      <protection/>
    </xf>
    <xf numFmtId="3" fontId="4" fillId="0" borderId="16" xfId="57" applyNumberFormat="1" applyFont="1" applyFill="1" applyBorder="1" applyAlignment="1">
      <alignment vertical="center"/>
      <protection/>
    </xf>
    <xf numFmtId="1" fontId="4" fillId="0" borderId="21" xfId="69" applyNumberFormat="1" applyFont="1" applyFill="1" applyBorder="1" applyAlignment="1">
      <alignment horizontal="center"/>
    </xf>
    <xf numFmtId="3" fontId="4" fillId="0" borderId="15" xfId="57" applyNumberFormat="1" applyFont="1" applyFill="1" applyBorder="1" applyAlignment="1">
      <alignment vertical="center"/>
      <protection/>
    </xf>
    <xf numFmtId="1" fontId="4" fillId="0" borderId="14" xfId="69" applyNumberFormat="1" applyFont="1" applyFill="1" applyBorder="1" applyAlignment="1">
      <alignment horizontal="center"/>
    </xf>
    <xf numFmtId="3" fontId="4" fillId="0" borderId="19" xfId="57" applyNumberFormat="1" applyFont="1" applyFill="1" applyBorder="1" applyAlignment="1">
      <alignment vertical="center"/>
      <protection/>
    </xf>
    <xf numFmtId="1" fontId="4" fillId="0" borderId="23" xfId="69" applyNumberFormat="1" applyFont="1" applyFill="1" applyBorder="1" applyAlignment="1">
      <alignment horizontal="center"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4" fontId="3" fillId="33" borderId="13" xfId="57" applyNumberFormat="1" applyFont="1" applyFill="1" applyBorder="1" applyAlignment="1">
      <alignment vertical="center"/>
      <protection/>
    </xf>
    <xf numFmtId="10" fontId="4" fillId="0" borderId="21" xfId="69" applyNumberFormat="1" applyFont="1" applyFill="1" applyBorder="1" applyAlignment="1">
      <alignment vertical="center"/>
    </xf>
    <xf numFmtId="10" fontId="4" fillId="0" borderId="14" xfId="69" applyNumberFormat="1" applyFont="1" applyFill="1" applyBorder="1" applyAlignment="1">
      <alignment vertical="center"/>
    </xf>
    <xf numFmtId="10" fontId="4" fillId="0" borderId="23" xfId="69" applyNumberFormat="1" applyFont="1" applyFill="1" applyBorder="1" applyAlignment="1">
      <alignment vertical="center"/>
    </xf>
    <xf numFmtId="0" fontId="59" fillId="0" borderId="0" xfId="0" applyFont="1" applyBorder="1" applyAlignment="1">
      <alignment wrapText="1" shrinkToFit="1"/>
    </xf>
    <xf numFmtId="0" fontId="61" fillId="0" borderId="0" xfId="0" applyFont="1" applyAlignment="1">
      <alignment/>
    </xf>
    <xf numFmtId="0" fontId="59" fillId="0" borderId="22" xfId="60" applyFont="1" applyBorder="1">
      <alignment/>
      <protection/>
    </xf>
    <xf numFmtId="0" fontId="57" fillId="33" borderId="15" xfId="0" applyFont="1" applyFill="1" applyBorder="1" applyAlignment="1">
      <alignment wrapText="1"/>
    </xf>
    <xf numFmtId="165" fontId="5" fillId="33" borderId="13" xfId="48" applyNumberFormat="1" applyFont="1" applyFill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wrapText="1"/>
    </xf>
    <xf numFmtId="165" fontId="57" fillId="0" borderId="13" xfId="48" applyNumberFormat="1" applyFont="1" applyBorder="1" applyAlignment="1">
      <alignment horizontal="center"/>
    </xf>
    <xf numFmtId="164" fontId="57" fillId="0" borderId="13" xfId="73" applyNumberFormat="1" applyFont="1" applyBorder="1" applyAlignment="1">
      <alignment horizontal="center"/>
    </xf>
    <xf numFmtId="165" fontId="57" fillId="0" borderId="14" xfId="48" applyNumberFormat="1" applyFont="1" applyBorder="1" applyAlignment="1">
      <alignment horizontal="center"/>
    </xf>
    <xf numFmtId="164" fontId="57" fillId="0" borderId="23" xfId="73" applyNumberFormat="1" applyFont="1" applyBorder="1" applyAlignment="1">
      <alignment horizontal="center"/>
    </xf>
    <xf numFmtId="0" fontId="57" fillId="0" borderId="19" xfId="0" applyFont="1" applyBorder="1" applyAlignment="1">
      <alignment horizontal="left" wrapText="1" indent="1"/>
    </xf>
    <xf numFmtId="0" fontId="57" fillId="33" borderId="13" xfId="0" applyFont="1" applyFill="1" applyBorder="1" applyAlignment="1">
      <alignment wrapText="1"/>
    </xf>
    <xf numFmtId="165" fontId="57" fillId="33" borderId="13" xfId="48" applyNumberFormat="1" applyFont="1" applyFill="1" applyBorder="1" applyAlignment="1">
      <alignment horizontal="center"/>
    </xf>
    <xf numFmtId="164" fontId="57" fillId="33" borderId="13" xfId="73" applyNumberFormat="1" applyFont="1" applyFill="1" applyBorder="1" applyAlignment="1">
      <alignment horizontal="center"/>
    </xf>
    <xf numFmtId="164" fontId="4" fillId="0" borderId="0" xfId="69" applyNumberFormat="1" applyFont="1" applyFill="1" applyBorder="1" applyAlignment="1">
      <alignment vertical="center"/>
    </xf>
    <xf numFmtId="0" fontId="4" fillId="0" borderId="15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164" fontId="4" fillId="0" borderId="22" xfId="69" applyNumberFormat="1" applyFont="1" applyFill="1" applyBorder="1" applyAlignment="1">
      <alignment vertical="center"/>
    </xf>
    <xf numFmtId="0" fontId="4" fillId="0" borderId="19" xfId="57" applyFont="1" applyFill="1" applyBorder="1" applyAlignment="1">
      <alignment horizontal="center" vertical="center"/>
      <protection/>
    </xf>
    <xf numFmtId="164" fontId="4" fillId="0" borderId="24" xfId="69" applyNumberFormat="1" applyFont="1" applyFill="1" applyBorder="1" applyAlignment="1">
      <alignment vertical="center"/>
    </xf>
    <xf numFmtId="164" fontId="4" fillId="0" borderId="21" xfId="69" applyNumberFormat="1" applyFont="1" applyFill="1" applyBorder="1" applyAlignment="1">
      <alignment vertical="center"/>
    </xf>
    <xf numFmtId="164" fontId="4" fillId="0" borderId="14" xfId="69" applyNumberFormat="1" applyFont="1" applyFill="1" applyBorder="1" applyAlignment="1">
      <alignment vertical="center"/>
    </xf>
    <xf numFmtId="164" fontId="4" fillId="0" borderId="23" xfId="69" applyNumberFormat="1" applyFont="1" applyFill="1" applyBorder="1" applyAlignment="1">
      <alignment vertical="center"/>
    </xf>
    <xf numFmtId="0" fontId="4" fillId="0" borderId="16" xfId="57" applyNumberFormat="1" applyFont="1" applyFill="1" applyBorder="1" applyAlignment="1">
      <alignment vertical="center"/>
      <protection/>
    </xf>
    <xf numFmtId="0" fontId="4" fillId="0" borderId="15" xfId="57" applyNumberFormat="1" applyFont="1" applyFill="1" applyBorder="1" applyAlignment="1">
      <alignment vertical="center"/>
      <protection/>
    </xf>
    <xf numFmtId="0" fontId="4" fillId="0" borderId="19" xfId="57" applyNumberFormat="1" applyFont="1" applyFill="1" applyBorder="1" applyAlignment="1">
      <alignment vertical="center"/>
      <protection/>
    </xf>
    <xf numFmtId="0" fontId="4" fillId="0" borderId="21" xfId="57" applyNumberFormat="1" applyFont="1" applyFill="1" applyBorder="1" applyAlignment="1">
      <alignment vertical="center"/>
      <protection/>
    </xf>
    <xf numFmtId="0" fontId="4" fillId="0" borderId="14" xfId="57" applyNumberFormat="1" applyFont="1" applyFill="1" applyBorder="1" applyAlignment="1">
      <alignment vertical="center"/>
      <protection/>
    </xf>
    <xf numFmtId="0" fontId="4" fillId="0" borderId="23" xfId="57" applyNumberFormat="1" applyFont="1" applyFill="1" applyBorder="1" applyAlignment="1">
      <alignment vertical="center"/>
      <protection/>
    </xf>
    <xf numFmtId="10" fontId="4" fillId="0" borderId="17" xfId="69" applyNumberFormat="1" applyFont="1" applyFill="1" applyBorder="1" applyAlignment="1">
      <alignment vertical="center"/>
    </xf>
    <xf numFmtId="10" fontId="4" fillId="0" borderId="18" xfId="69" applyNumberFormat="1" applyFont="1" applyFill="1" applyBorder="1" applyAlignment="1">
      <alignment vertical="center"/>
    </xf>
    <xf numFmtId="10" fontId="4" fillId="0" borderId="20" xfId="69" applyNumberFormat="1" applyFont="1" applyFill="1" applyBorder="1" applyAlignment="1">
      <alignment vertical="center"/>
    </xf>
    <xf numFmtId="10" fontId="4" fillId="0" borderId="22" xfId="69" applyNumberFormat="1" applyFont="1" applyFill="1" applyBorder="1" applyAlignment="1">
      <alignment vertical="center"/>
    </xf>
    <xf numFmtId="10" fontId="4" fillId="0" borderId="0" xfId="69" applyNumberFormat="1" applyFont="1" applyFill="1" applyBorder="1" applyAlignment="1">
      <alignment vertical="center"/>
    </xf>
    <xf numFmtId="10" fontId="4" fillId="0" borderId="24" xfId="69" applyNumberFormat="1" applyFont="1" applyFill="1" applyBorder="1" applyAlignment="1">
      <alignment vertical="center"/>
    </xf>
    <xf numFmtId="0" fontId="62" fillId="33" borderId="24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wrapText="1"/>
      <protection/>
    </xf>
    <xf numFmtId="0" fontId="4" fillId="33" borderId="22" xfId="57" applyFont="1" applyFill="1" applyBorder="1" applyAlignment="1">
      <alignment horizontal="center" wrapText="1"/>
      <protection/>
    </xf>
    <xf numFmtId="0" fontId="57" fillId="33" borderId="18" xfId="57" applyFont="1" applyFill="1" applyBorder="1" applyAlignment="1">
      <alignment horizontal="center" vertical="center" wrapText="1"/>
      <protection/>
    </xf>
    <xf numFmtId="0" fontId="62" fillId="33" borderId="20" xfId="57" applyFont="1" applyFill="1" applyBorder="1" applyAlignment="1">
      <alignment horizontal="center" vertical="center" wrapText="1"/>
      <protection/>
    </xf>
    <xf numFmtId="0" fontId="55" fillId="0" borderId="0" xfId="57" applyFont="1" applyFill="1" applyBorder="1" applyAlignment="1">
      <alignment horizontal="right" vertical="center"/>
      <protection/>
    </xf>
    <xf numFmtId="0" fontId="62" fillId="33" borderId="24" xfId="57" applyFont="1" applyFill="1" applyBorder="1" applyAlignment="1">
      <alignment horizontal="center" vertical="top" wrapText="1"/>
      <protection/>
    </xf>
    <xf numFmtId="9" fontId="3" fillId="33" borderId="20" xfId="69" applyNumberFormat="1" applyFont="1" applyFill="1" applyBorder="1" applyAlignment="1">
      <alignment vertical="center"/>
    </xf>
    <xf numFmtId="9" fontId="3" fillId="33" borderId="24" xfId="69" applyNumberFormat="1" applyFont="1" applyFill="1" applyBorder="1" applyAlignment="1">
      <alignment vertical="center"/>
    </xf>
    <xf numFmtId="164" fontId="3" fillId="33" borderId="23" xfId="57" applyNumberFormat="1" applyFont="1" applyFill="1" applyBorder="1" applyAlignment="1">
      <alignment vertical="center"/>
      <protection/>
    </xf>
    <xf numFmtId="164" fontId="3" fillId="33" borderId="24" xfId="57" applyNumberFormat="1" applyFont="1" applyFill="1" applyBorder="1" applyAlignment="1">
      <alignment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4" fontId="3" fillId="33" borderId="11" xfId="57" applyNumberFormat="1" applyFont="1" applyFill="1" applyBorder="1" applyAlignment="1">
      <alignment vertical="center"/>
      <protection/>
    </xf>
    <xf numFmtId="3" fontId="4" fillId="0" borderId="22" xfId="57" applyNumberFormat="1" applyFont="1" applyFill="1" applyBorder="1" applyAlignment="1">
      <alignment vertical="center"/>
      <protection/>
    </xf>
    <xf numFmtId="3" fontId="4" fillId="0" borderId="0" xfId="57" applyNumberFormat="1" applyFont="1" applyFill="1" applyBorder="1" applyAlignment="1">
      <alignment vertical="center"/>
      <protection/>
    </xf>
    <xf numFmtId="3" fontId="4" fillId="0" borderId="24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3" fontId="3" fillId="33" borderId="24" xfId="57" applyNumberFormat="1" applyFont="1" applyFill="1" applyBorder="1" applyAlignment="1">
      <alignment vertical="center"/>
      <protection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4" fontId="0" fillId="0" borderId="0" xfId="0" applyNumberFormat="1" applyAlignment="1">
      <alignment/>
    </xf>
    <xf numFmtId="0" fontId="4" fillId="33" borderId="22" xfId="57" applyFont="1" applyFill="1" applyBorder="1" applyAlignment="1">
      <alignment horizontal="center" vertical="center" wrapText="1"/>
      <protection/>
    </xf>
    <xf numFmtId="0" fontId="62" fillId="33" borderId="20" xfId="57" applyFont="1" applyFill="1" applyBorder="1" applyAlignment="1">
      <alignment horizontal="center" vertical="top" wrapText="1"/>
      <protection/>
    </xf>
    <xf numFmtId="0" fontId="62" fillId="33" borderId="19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62" fillId="33" borderId="20" xfId="57" applyFont="1" applyFill="1" applyBorder="1" applyAlignment="1">
      <alignment horizontal="center" vertical="top" wrapText="1"/>
      <protection/>
    </xf>
    <xf numFmtId="0" fontId="62" fillId="33" borderId="19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62" fillId="33" borderId="19" xfId="57" applyFont="1" applyFill="1" applyBorder="1" applyAlignment="1">
      <alignment horizontal="center" vertical="center" wrapText="1"/>
      <protection/>
    </xf>
    <xf numFmtId="0" fontId="57" fillId="33" borderId="10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65" fillId="33" borderId="14" xfId="57" applyFont="1" applyFill="1" applyBorder="1" applyAlignment="1">
      <alignment horizontal="center" wrapText="1"/>
      <protection/>
    </xf>
    <xf numFmtId="0" fontId="65" fillId="33" borderId="23" xfId="57" applyFont="1" applyFill="1" applyBorder="1" applyAlignment="1">
      <alignment horizont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2" fillId="33" borderId="14" xfId="57" applyFont="1" applyFill="1" applyBorder="1" applyAlignment="1">
      <alignment horizontal="center" vertical="top" wrapText="1"/>
      <protection/>
    </xf>
    <xf numFmtId="0" fontId="62" fillId="33" borderId="23" xfId="57" applyFont="1" applyFill="1" applyBorder="1" applyAlignment="1">
      <alignment horizontal="center" vertical="top" wrapText="1"/>
      <protection/>
    </xf>
    <xf numFmtId="0" fontId="66" fillId="33" borderId="15" xfId="57" applyFont="1" applyFill="1" applyBorder="1" applyAlignment="1">
      <alignment horizontal="center" vertical="top"/>
      <protection/>
    </xf>
    <xf numFmtId="0" fontId="66" fillId="33" borderId="19" xfId="57" applyFont="1" applyFill="1" applyBorder="1" applyAlignment="1">
      <alignment horizontal="center" vertical="top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6" fillId="0" borderId="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wrapText="1"/>
      <protection/>
    </xf>
    <xf numFmtId="0" fontId="2" fillId="33" borderId="14" xfId="57" applyFont="1" applyFill="1" applyBorder="1" applyAlignment="1">
      <alignment horizontal="center" wrapText="1"/>
      <protection/>
    </xf>
    <xf numFmtId="0" fontId="3" fillId="33" borderId="16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7" fillId="33" borderId="16" xfId="57" applyFont="1" applyFill="1" applyBorder="1" applyAlignment="1">
      <alignment horizontal="center" vertical="center"/>
      <protection/>
    </xf>
    <xf numFmtId="0" fontId="67" fillId="33" borderId="22" xfId="57" applyFont="1" applyFill="1" applyBorder="1" applyAlignment="1">
      <alignment horizontal="center" vertical="center"/>
      <protection/>
    </xf>
    <xf numFmtId="0" fontId="67" fillId="33" borderId="17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66" fillId="33" borderId="19" xfId="57" applyFont="1" applyFill="1" applyBorder="1" applyAlignment="1">
      <alignment horizontal="center" vertical="center"/>
      <protection/>
    </xf>
    <xf numFmtId="0" fontId="66" fillId="33" borderId="24" xfId="57" applyFont="1" applyFill="1" applyBorder="1" applyAlignment="1">
      <alignment horizontal="center" vertical="center"/>
      <protection/>
    </xf>
    <xf numFmtId="0" fontId="66" fillId="33" borderId="20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>
      <alignment horizontal="center" vertical="center" wrapText="1"/>
      <protection/>
    </xf>
    <xf numFmtId="0" fontId="2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3" fillId="33" borderId="21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2" fillId="33" borderId="0" xfId="57" applyFont="1" applyFill="1" applyBorder="1" applyAlignment="1">
      <alignment horizontal="center" vertical="center" wrapText="1"/>
      <protection/>
    </xf>
    <xf numFmtId="0" fontId="62" fillId="33" borderId="14" xfId="57" applyFont="1" applyFill="1" applyBorder="1" applyAlignment="1">
      <alignment horizontal="center" vertical="center" wrapText="1"/>
      <protection/>
    </xf>
    <xf numFmtId="0" fontId="62" fillId="33" borderId="23" xfId="57" applyFont="1" applyFill="1" applyBorder="1" applyAlignment="1">
      <alignment horizontal="center" vertical="center" wrapText="1"/>
      <protection/>
    </xf>
    <xf numFmtId="0" fontId="62" fillId="33" borderId="19" xfId="57" applyFont="1" applyFill="1" applyBorder="1" applyAlignment="1">
      <alignment horizontal="center" vertical="top" wrapText="1"/>
      <protection/>
    </xf>
    <xf numFmtId="0" fontId="62" fillId="33" borderId="18" xfId="57" applyFont="1" applyFill="1" applyBorder="1" applyAlignment="1">
      <alignment horizontal="center" vertical="top" wrapText="1"/>
      <protection/>
    </xf>
    <xf numFmtId="0" fontId="62" fillId="33" borderId="20" xfId="57" applyFont="1" applyFill="1" applyBorder="1" applyAlignment="1">
      <alignment horizontal="center" vertical="top" wrapText="1"/>
      <protection/>
    </xf>
    <xf numFmtId="0" fontId="62" fillId="33" borderId="15" xfId="57" applyFont="1" applyFill="1" applyBorder="1" applyAlignment="1">
      <alignment horizontal="center" vertical="center" wrapText="1"/>
      <protection/>
    </xf>
    <xf numFmtId="0" fontId="62" fillId="33" borderId="19" xfId="57" applyFont="1" applyFill="1" applyBorder="1" applyAlignment="1">
      <alignment horizontal="center" vertical="center" wrapText="1"/>
      <protection/>
    </xf>
    <xf numFmtId="0" fontId="66" fillId="33" borderId="15" xfId="57" applyFont="1" applyFill="1" applyBorder="1" applyAlignment="1">
      <alignment horizontal="center" vertical="center"/>
      <protection/>
    </xf>
    <xf numFmtId="0" fontId="66" fillId="33" borderId="0" xfId="57" applyFont="1" applyFill="1" applyBorder="1" applyAlignment="1">
      <alignment horizontal="center" vertical="center"/>
      <protection/>
    </xf>
    <xf numFmtId="0" fontId="66" fillId="33" borderId="18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68" fillId="0" borderId="0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wrapText="1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6" formatCode="\-"/>
      <border/>
    </dxf>
    <dxf>
      <font>
        <color auto="1"/>
      </font>
      <numFmt numFmtId="167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5</xdr:col>
      <xdr:colOff>514350</xdr:colOff>
      <xdr:row>28</xdr:row>
      <xdr:rowOff>85725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90825"/>
          <a:ext cx="52197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5</xdr:col>
      <xdr:colOff>514350</xdr:colOff>
      <xdr:row>48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219825"/>
          <a:ext cx="521970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5</xdr:col>
      <xdr:colOff>457200</xdr:colOff>
      <xdr:row>67</xdr:row>
      <xdr:rowOff>47625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839325"/>
          <a:ext cx="516255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J14" sqref="J14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111"/>
      <c r="B1" t="s">
        <v>80</v>
      </c>
      <c r="C1" s="112"/>
      <c r="E1" s="111"/>
      <c r="F1" s="111"/>
      <c r="G1" s="111"/>
      <c r="H1" s="113">
        <v>43501</v>
      </c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</row>
    <row r="2" ht="11.25" customHeight="1"/>
    <row r="3" spans="2:8" ht="24.75" customHeight="1">
      <c r="B3" s="126" t="s">
        <v>74</v>
      </c>
      <c r="C3" s="127"/>
      <c r="D3" s="127"/>
      <c r="E3" s="127"/>
      <c r="F3" s="127"/>
      <c r="G3" s="127"/>
      <c r="H3" s="128"/>
    </row>
    <row r="4" spans="2:8" ht="24.75" customHeight="1">
      <c r="B4" s="59"/>
      <c r="C4" s="60" t="s">
        <v>130</v>
      </c>
      <c r="D4" s="60" t="s">
        <v>131</v>
      </c>
      <c r="E4" s="61" t="s">
        <v>75</v>
      </c>
      <c r="F4" s="60" t="s">
        <v>132</v>
      </c>
      <c r="G4" s="60" t="s">
        <v>133</v>
      </c>
      <c r="H4" s="61" t="s">
        <v>75</v>
      </c>
    </row>
    <row r="5" spans="2:8" ht="24.75" customHeight="1">
      <c r="B5" s="62" t="s">
        <v>143</v>
      </c>
      <c r="C5" s="63">
        <v>45927</v>
      </c>
      <c r="D5" s="63">
        <v>46081</v>
      </c>
      <c r="E5" s="64">
        <v>-0.0033419413641196938</v>
      </c>
      <c r="F5" s="63">
        <v>45927</v>
      </c>
      <c r="G5" s="63">
        <v>46081</v>
      </c>
      <c r="H5" s="64">
        <v>-0.0033419413641196938</v>
      </c>
    </row>
    <row r="6" spans="2:8" ht="24.75" customHeight="1">
      <c r="B6" s="62" t="s">
        <v>69</v>
      </c>
      <c r="C6" s="63">
        <v>5407</v>
      </c>
      <c r="D6" s="63">
        <v>4958</v>
      </c>
      <c r="E6" s="64">
        <v>0.09056070996369514</v>
      </c>
      <c r="F6" s="63">
        <v>5407</v>
      </c>
      <c r="G6" s="63">
        <v>4958</v>
      </c>
      <c r="H6" s="64">
        <v>0.09056070996369514</v>
      </c>
    </row>
    <row r="7" spans="2:8" ht="24.75" customHeight="1">
      <c r="B7" s="13" t="s">
        <v>70</v>
      </c>
      <c r="C7" s="11">
        <f>C6-C8</f>
        <v>5305</v>
      </c>
      <c r="D7" s="11">
        <f>D6-D8</f>
        <v>4874</v>
      </c>
      <c r="E7" s="12">
        <f>C7/D7-1</f>
        <v>0.0884283955683216</v>
      </c>
      <c r="F7" s="11">
        <f>F6-F8</f>
        <v>5305</v>
      </c>
      <c r="G7" s="11">
        <f>G6-G8</f>
        <v>4874</v>
      </c>
      <c r="H7" s="12">
        <f>F7/G7-1</f>
        <v>0.0884283955683216</v>
      </c>
    </row>
    <row r="8" spans="2:8" ht="24.75" customHeight="1">
      <c r="B8" s="67" t="s">
        <v>71</v>
      </c>
      <c r="C8" s="65">
        <v>102</v>
      </c>
      <c r="D8" s="65">
        <v>84</v>
      </c>
      <c r="E8" s="66">
        <v>0.2142857142857142</v>
      </c>
      <c r="F8" s="65">
        <v>102</v>
      </c>
      <c r="G8" s="65">
        <v>84</v>
      </c>
      <c r="H8" s="66">
        <v>0.2142857142857142</v>
      </c>
    </row>
    <row r="9" spans="2:8" ht="15">
      <c r="B9" s="68" t="s">
        <v>72</v>
      </c>
      <c r="C9" s="69">
        <v>51334</v>
      </c>
      <c r="D9" s="69">
        <v>51039</v>
      </c>
      <c r="E9" s="70">
        <v>0.005779893806696856</v>
      </c>
      <c r="F9" s="69">
        <v>51334</v>
      </c>
      <c r="G9" s="69">
        <v>51039</v>
      </c>
      <c r="H9" s="70">
        <v>0.005779893806696856</v>
      </c>
    </row>
    <row r="10" spans="2:8" ht="15">
      <c r="B10" s="58" t="s">
        <v>73</v>
      </c>
      <c r="C10" s="40"/>
      <c r="D10" s="40"/>
      <c r="E10" s="40"/>
      <c r="F10" s="40"/>
      <c r="G10" s="40"/>
      <c r="H10" s="40"/>
    </row>
    <row r="11" spans="2:8" ht="15">
      <c r="B11" s="57"/>
      <c r="C11" s="56"/>
      <c r="D11" s="56"/>
      <c r="E11" s="56"/>
      <c r="F11" s="56"/>
      <c r="G11" s="56"/>
      <c r="H11" s="56"/>
    </row>
    <row r="12" spans="2:8" ht="15">
      <c r="B12" s="56"/>
      <c r="C12" s="56"/>
      <c r="D12" s="56"/>
      <c r="E12" s="56"/>
      <c r="F12" s="56"/>
      <c r="G12" s="56"/>
      <c r="H12" s="56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64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</sheetData>
  <sheetProtection/>
  <mergeCells count="1">
    <mergeCell ref="B3:H3"/>
  </mergeCells>
  <conditionalFormatting sqref="E7 H7">
    <cfRule type="cellIs" priority="80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showGridLines="0" zoomScalePageLayoutView="0" workbookViewId="0" topLeftCell="A1">
      <selection activeCell="A71" sqref="A71"/>
    </sheetView>
  </sheetViews>
  <sheetFormatPr defaultColWidth="9.140625" defaultRowHeight="15"/>
  <cols>
    <col min="1" max="1" width="8.140625" style="0" customWidth="1"/>
    <col min="2" max="2" width="19.28125" style="0" customWidth="1"/>
    <col min="3" max="14" width="10.28125" style="0" customWidth="1"/>
    <col min="15" max="15" width="16.7109375" style="0" bestFit="1" customWidth="1"/>
    <col min="16" max="21" width="10.28125" style="0" customWidth="1"/>
    <col min="22" max="22" width="11.28125" style="0" hidden="1" customWidth="1"/>
    <col min="23" max="29" width="0" style="0" hidden="1" customWidth="1"/>
  </cols>
  <sheetData>
    <row r="1" spans="1:14" ht="15">
      <c r="A1" t="s">
        <v>3</v>
      </c>
      <c r="C1" s="112"/>
      <c r="N1" s="113">
        <v>43501</v>
      </c>
    </row>
    <row r="2" spans="1:14" ht="14.25" customHeight="1">
      <c r="A2" s="143" t="s">
        <v>58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4.25" customHeight="1">
      <c r="A3" s="144" t="s">
        <v>59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7" t="s">
        <v>0</v>
      </c>
      <c r="B5" s="165" t="s">
        <v>1</v>
      </c>
      <c r="C5" s="149" t="s">
        <v>101</v>
      </c>
      <c r="D5" s="150"/>
      <c r="E5" s="150"/>
      <c r="F5" s="150"/>
      <c r="G5" s="151"/>
      <c r="H5" s="150" t="s">
        <v>98</v>
      </c>
      <c r="I5" s="150"/>
      <c r="J5" s="149" t="s">
        <v>103</v>
      </c>
      <c r="K5" s="150"/>
      <c r="L5" s="150"/>
      <c r="M5" s="150"/>
      <c r="N5" s="151"/>
    </row>
    <row r="6" spans="1:14" ht="14.25" customHeight="1">
      <c r="A6" s="148"/>
      <c r="B6" s="166"/>
      <c r="C6" s="156" t="s">
        <v>102</v>
      </c>
      <c r="D6" s="157"/>
      <c r="E6" s="157"/>
      <c r="F6" s="157"/>
      <c r="G6" s="158"/>
      <c r="H6" s="157" t="s">
        <v>100</v>
      </c>
      <c r="I6" s="157"/>
      <c r="J6" s="156" t="s">
        <v>104</v>
      </c>
      <c r="K6" s="157"/>
      <c r="L6" s="157"/>
      <c r="M6" s="157"/>
      <c r="N6" s="158"/>
    </row>
    <row r="7" spans="1:14" ht="14.25" customHeight="1">
      <c r="A7" s="148"/>
      <c r="B7" s="148"/>
      <c r="C7" s="152">
        <v>2019</v>
      </c>
      <c r="D7" s="153"/>
      <c r="E7" s="162">
        <v>2018</v>
      </c>
      <c r="F7" s="162"/>
      <c r="G7" s="137" t="s">
        <v>5</v>
      </c>
      <c r="H7" s="159">
        <v>2018</v>
      </c>
      <c r="I7" s="152" t="s">
        <v>105</v>
      </c>
      <c r="J7" s="152">
        <v>2019</v>
      </c>
      <c r="K7" s="153"/>
      <c r="L7" s="162">
        <v>2018</v>
      </c>
      <c r="M7" s="153"/>
      <c r="N7" s="164" t="s">
        <v>5</v>
      </c>
    </row>
    <row r="8" spans="1:14" ht="14.25" customHeight="1">
      <c r="A8" s="141" t="s">
        <v>6</v>
      </c>
      <c r="B8" s="141" t="s">
        <v>7</v>
      </c>
      <c r="C8" s="154"/>
      <c r="D8" s="155"/>
      <c r="E8" s="163"/>
      <c r="F8" s="163"/>
      <c r="G8" s="138"/>
      <c r="H8" s="160"/>
      <c r="I8" s="161"/>
      <c r="J8" s="154"/>
      <c r="K8" s="155"/>
      <c r="L8" s="163"/>
      <c r="M8" s="155"/>
      <c r="N8" s="164"/>
    </row>
    <row r="9" spans="1:14" ht="14.25" customHeight="1">
      <c r="A9" s="141"/>
      <c r="B9" s="141"/>
      <c r="C9" s="118" t="s">
        <v>8</v>
      </c>
      <c r="D9" s="117" t="s">
        <v>2</v>
      </c>
      <c r="E9" s="114" t="s">
        <v>8</v>
      </c>
      <c r="F9" s="94" t="s">
        <v>2</v>
      </c>
      <c r="G9" s="139" t="s">
        <v>9</v>
      </c>
      <c r="H9" s="95" t="s">
        <v>8</v>
      </c>
      <c r="I9" s="173" t="s">
        <v>106</v>
      </c>
      <c r="J9" s="118" t="s">
        <v>8</v>
      </c>
      <c r="K9" s="93" t="s">
        <v>2</v>
      </c>
      <c r="L9" s="114" t="s">
        <v>8</v>
      </c>
      <c r="M9" s="93" t="s">
        <v>2</v>
      </c>
      <c r="N9" s="171" t="s">
        <v>9</v>
      </c>
    </row>
    <row r="10" spans="1:14" ht="14.25" customHeight="1">
      <c r="A10" s="142"/>
      <c r="B10" s="142"/>
      <c r="C10" s="116" t="s">
        <v>10</v>
      </c>
      <c r="D10" s="115" t="s">
        <v>11</v>
      </c>
      <c r="E10" s="92" t="s">
        <v>10</v>
      </c>
      <c r="F10" s="98" t="s">
        <v>11</v>
      </c>
      <c r="G10" s="140"/>
      <c r="H10" s="96" t="s">
        <v>10</v>
      </c>
      <c r="I10" s="174"/>
      <c r="J10" s="116" t="s">
        <v>10</v>
      </c>
      <c r="K10" s="115" t="s">
        <v>11</v>
      </c>
      <c r="L10" s="92" t="s">
        <v>10</v>
      </c>
      <c r="M10" s="115" t="s">
        <v>11</v>
      </c>
      <c r="N10" s="172"/>
    </row>
    <row r="11" spans="1:14" ht="14.25" customHeight="1">
      <c r="A11" s="73">
        <v>1</v>
      </c>
      <c r="B11" s="83" t="s">
        <v>19</v>
      </c>
      <c r="C11" s="41">
        <v>6325</v>
      </c>
      <c r="D11" s="86">
        <v>0.13771855335641345</v>
      </c>
      <c r="E11" s="41">
        <v>6863</v>
      </c>
      <c r="F11" s="89">
        <v>0.14893339988281504</v>
      </c>
      <c r="G11" s="77">
        <v>-0.07839137403467866</v>
      </c>
      <c r="H11" s="106">
        <v>5701</v>
      </c>
      <c r="I11" s="74">
        <v>0.10945448166988259</v>
      </c>
      <c r="J11" s="41">
        <v>6325</v>
      </c>
      <c r="K11" s="86">
        <v>0.13771855335641345</v>
      </c>
      <c r="L11" s="41">
        <v>6863</v>
      </c>
      <c r="M11" s="89">
        <v>0.14893339988281504</v>
      </c>
      <c r="N11" s="77">
        <v>-0.07839137403467866</v>
      </c>
    </row>
    <row r="12" spans="1:14" ht="14.25" customHeight="1">
      <c r="A12" s="72">
        <v>2</v>
      </c>
      <c r="B12" s="84" t="s">
        <v>20</v>
      </c>
      <c r="C12" s="43">
        <v>5326</v>
      </c>
      <c r="D12" s="87">
        <v>0.11596664271561391</v>
      </c>
      <c r="E12" s="43">
        <v>4282</v>
      </c>
      <c r="F12" s="90">
        <v>0.09292333065688678</v>
      </c>
      <c r="G12" s="78">
        <v>0.2438113031293787</v>
      </c>
      <c r="H12" s="107">
        <v>4812</v>
      </c>
      <c r="I12" s="71">
        <v>0.10681629260182879</v>
      </c>
      <c r="J12" s="43">
        <v>5326</v>
      </c>
      <c r="K12" s="87">
        <v>0.11596664271561391</v>
      </c>
      <c r="L12" s="43">
        <v>4282</v>
      </c>
      <c r="M12" s="90">
        <v>0.09292333065688678</v>
      </c>
      <c r="N12" s="78">
        <v>0.2438113031293787</v>
      </c>
    </row>
    <row r="13" spans="1:14" ht="14.25" customHeight="1">
      <c r="A13" s="72">
        <v>3</v>
      </c>
      <c r="B13" s="84" t="s">
        <v>21</v>
      </c>
      <c r="C13" s="43">
        <v>4946</v>
      </c>
      <c r="D13" s="87">
        <v>0.10769264267206655</v>
      </c>
      <c r="E13" s="43">
        <v>5490</v>
      </c>
      <c r="F13" s="90">
        <v>0.1191380395390725</v>
      </c>
      <c r="G13" s="78">
        <v>-0.09908925318761386</v>
      </c>
      <c r="H13" s="107">
        <v>5500</v>
      </c>
      <c r="I13" s="71">
        <v>-0.10072727272727278</v>
      </c>
      <c r="J13" s="43">
        <v>4946</v>
      </c>
      <c r="K13" s="87">
        <v>0.10769264267206655</v>
      </c>
      <c r="L13" s="43">
        <v>5490</v>
      </c>
      <c r="M13" s="90">
        <v>0.1191380395390725</v>
      </c>
      <c r="N13" s="78">
        <v>-0.09908925318761386</v>
      </c>
    </row>
    <row r="14" spans="1:14" ht="14.25" customHeight="1">
      <c r="A14" s="72">
        <v>4</v>
      </c>
      <c r="B14" s="84" t="s">
        <v>22</v>
      </c>
      <c r="C14" s="43">
        <v>3303</v>
      </c>
      <c r="D14" s="87">
        <v>0.07191847932588673</v>
      </c>
      <c r="E14" s="43">
        <v>3374</v>
      </c>
      <c r="F14" s="90">
        <v>0.07321889715934984</v>
      </c>
      <c r="G14" s="78">
        <v>-0.021043272080616515</v>
      </c>
      <c r="H14" s="107">
        <v>2495</v>
      </c>
      <c r="I14" s="71">
        <v>0.3238476953907816</v>
      </c>
      <c r="J14" s="43">
        <v>3303</v>
      </c>
      <c r="K14" s="87">
        <v>0.07191847932588673</v>
      </c>
      <c r="L14" s="43">
        <v>3374</v>
      </c>
      <c r="M14" s="90">
        <v>0.07321889715934984</v>
      </c>
      <c r="N14" s="78">
        <v>-0.021043272080616515</v>
      </c>
    </row>
    <row r="15" spans="1:14" ht="14.25" customHeight="1">
      <c r="A15" s="75">
        <v>5</v>
      </c>
      <c r="B15" s="85" t="s">
        <v>24</v>
      </c>
      <c r="C15" s="45">
        <v>2713</v>
      </c>
      <c r="D15" s="88">
        <v>0.05907200557406319</v>
      </c>
      <c r="E15" s="45">
        <v>2487</v>
      </c>
      <c r="F15" s="91">
        <v>0.05397018293873831</v>
      </c>
      <c r="G15" s="79">
        <v>0.0908725371934056</v>
      </c>
      <c r="H15" s="108">
        <v>1736</v>
      </c>
      <c r="I15" s="76">
        <v>0.5627880184331797</v>
      </c>
      <c r="J15" s="45">
        <v>2713</v>
      </c>
      <c r="K15" s="88">
        <v>0.05907200557406319</v>
      </c>
      <c r="L15" s="45">
        <v>2487</v>
      </c>
      <c r="M15" s="91">
        <v>0.05397018293873831</v>
      </c>
      <c r="N15" s="79">
        <v>0.0908725371934056</v>
      </c>
    </row>
    <row r="16" spans="1:14" ht="14.25" customHeight="1">
      <c r="A16" s="73">
        <v>6</v>
      </c>
      <c r="B16" s="83" t="s">
        <v>31</v>
      </c>
      <c r="C16" s="41">
        <v>2581</v>
      </c>
      <c r="D16" s="86">
        <v>0.05619787924314673</v>
      </c>
      <c r="E16" s="41">
        <v>1814</v>
      </c>
      <c r="F16" s="89">
        <v>0.03936546515917623</v>
      </c>
      <c r="G16" s="77">
        <v>0.4228224917309813</v>
      </c>
      <c r="H16" s="106">
        <v>2275</v>
      </c>
      <c r="I16" s="74">
        <v>0.13450549450549443</v>
      </c>
      <c r="J16" s="41">
        <v>2581</v>
      </c>
      <c r="K16" s="86">
        <v>0.05619787924314673</v>
      </c>
      <c r="L16" s="41">
        <v>1814</v>
      </c>
      <c r="M16" s="89">
        <v>0.03936546515917623</v>
      </c>
      <c r="N16" s="77">
        <v>0.4228224917309813</v>
      </c>
    </row>
    <row r="17" spans="1:14" ht="14.25" customHeight="1">
      <c r="A17" s="72">
        <v>7</v>
      </c>
      <c r="B17" s="84" t="s">
        <v>23</v>
      </c>
      <c r="C17" s="43">
        <v>2414</v>
      </c>
      <c r="D17" s="87">
        <v>0.052561673960850916</v>
      </c>
      <c r="E17" s="43">
        <v>2756</v>
      </c>
      <c r="F17" s="90">
        <v>0.05980772986697337</v>
      </c>
      <c r="G17" s="78">
        <v>-0.12409288824383169</v>
      </c>
      <c r="H17" s="107">
        <v>2667</v>
      </c>
      <c r="I17" s="71">
        <v>-0.09486314210723656</v>
      </c>
      <c r="J17" s="43">
        <v>2414</v>
      </c>
      <c r="K17" s="87">
        <v>0.052561673960850916</v>
      </c>
      <c r="L17" s="43">
        <v>2756</v>
      </c>
      <c r="M17" s="90">
        <v>0.05980772986697337</v>
      </c>
      <c r="N17" s="78">
        <v>-0.12409288824383169</v>
      </c>
    </row>
    <row r="18" spans="1:14" ht="14.25" customHeight="1">
      <c r="A18" s="72">
        <v>8</v>
      </c>
      <c r="B18" s="84" t="s">
        <v>25</v>
      </c>
      <c r="C18" s="43">
        <v>2284</v>
      </c>
      <c r="D18" s="87">
        <v>0.04973109499858471</v>
      </c>
      <c r="E18" s="43">
        <v>2175</v>
      </c>
      <c r="F18" s="90">
        <v>0.04719949653870359</v>
      </c>
      <c r="G18" s="78">
        <v>0.05011494252873572</v>
      </c>
      <c r="H18" s="107">
        <v>2101</v>
      </c>
      <c r="I18" s="71">
        <v>0.08710138029509751</v>
      </c>
      <c r="J18" s="43">
        <v>2284</v>
      </c>
      <c r="K18" s="87">
        <v>0.04973109499858471</v>
      </c>
      <c r="L18" s="43">
        <v>2175</v>
      </c>
      <c r="M18" s="90">
        <v>0.04719949653870359</v>
      </c>
      <c r="N18" s="78">
        <v>0.05011494252873572</v>
      </c>
    </row>
    <row r="19" spans="1:14" ht="14.25" customHeight="1">
      <c r="A19" s="72">
        <v>9</v>
      </c>
      <c r="B19" s="84" t="s">
        <v>26</v>
      </c>
      <c r="C19" s="43">
        <v>1896</v>
      </c>
      <c r="D19" s="87">
        <v>0.041282905480436345</v>
      </c>
      <c r="E19" s="43">
        <v>1880</v>
      </c>
      <c r="F19" s="90">
        <v>0.04079772574379896</v>
      </c>
      <c r="G19" s="78">
        <v>0.008510638297872353</v>
      </c>
      <c r="H19" s="107">
        <v>2012</v>
      </c>
      <c r="I19" s="71">
        <v>-0.05765407554671964</v>
      </c>
      <c r="J19" s="43">
        <v>1896</v>
      </c>
      <c r="K19" s="87">
        <v>0.041282905480436345</v>
      </c>
      <c r="L19" s="43">
        <v>1880</v>
      </c>
      <c r="M19" s="90">
        <v>0.04079772574379896</v>
      </c>
      <c r="N19" s="78">
        <v>0.008510638297872353</v>
      </c>
    </row>
    <row r="20" spans="1:14" ht="14.25" customHeight="1">
      <c r="A20" s="75">
        <v>10</v>
      </c>
      <c r="B20" s="85" t="s">
        <v>34</v>
      </c>
      <c r="C20" s="45">
        <v>1571</v>
      </c>
      <c r="D20" s="88">
        <v>0.03420645807477083</v>
      </c>
      <c r="E20" s="45">
        <v>1532</v>
      </c>
      <c r="F20" s="91">
        <v>0.03324580629760639</v>
      </c>
      <c r="G20" s="79">
        <v>0.025456919060052208</v>
      </c>
      <c r="H20" s="108">
        <v>2653</v>
      </c>
      <c r="I20" s="76">
        <v>-0.40784018092725216</v>
      </c>
      <c r="J20" s="45">
        <v>1571</v>
      </c>
      <c r="K20" s="88">
        <v>0.03420645807477083</v>
      </c>
      <c r="L20" s="45">
        <v>1532</v>
      </c>
      <c r="M20" s="91">
        <v>0.03324580629760639</v>
      </c>
      <c r="N20" s="79">
        <v>0.025456919060052208</v>
      </c>
    </row>
    <row r="21" spans="1:14" ht="14.25" customHeight="1">
      <c r="A21" s="73">
        <v>11</v>
      </c>
      <c r="B21" s="83" t="s">
        <v>28</v>
      </c>
      <c r="C21" s="41">
        <v>1424</v>
      </c>
      <c r="D21" s="86">
        <v>0.031005726478977508</v>
      </c>
      <c r="E21" s="41">
        <v>1320</v>
      </c>
      <c r="F21" s="89">
        <v>0.02864521169245459</v>
      </c>
      <c r="G21" s="77">
        <v>0.07878787878787885</v>
      </c>
      <c r="H21" s="106">
        <v>894</v>
      </c>
      <c r="I21" s="74">
        <v>0.592841163310962</v>
      </c>
      <c r="J21" s="41">
        <v>1424</v>
      </c>
      <c r="K21" s="86">
        <v>0.031005726478977508</v>
      </c>
      <c r="L21" s="41">
        <v>1320</v>
      </c>
      <c r="M21" s="89">
        <v>0.02864521169245459</v>
      </c>
      <c r="N21" s="77">
        <v>0.07878787878787885</v>
      </c>
    </row>
    <row r="22" spans="1:14" ht="14.25" customHeight="1">
      <c r="A22" s="72">
        <v>12</v>
      </c>
      <c r="B22" s="84" t="s">
        <v>29</v>
      </c>
      <c r="C22" s="43">
        <v>1301</v>
      </c>
      <c r="D22" s="87">
        <v>0.028327563306987175</v>
      </c>
      <c r="E22" s="43">
        <v>1393</v>
      </c>
      <c r="F22" s="90">
        <v>0.030229378702719124</v>
      </c>
      <c r="G22" s="78">
        <v>-0.06604450825556352</v>
      </c>
      <c r="H22" s="107">
        <v>1281</v>
      </c>
      <c r="I22" s="71">
        <v>0.015612802498048417</v>
      </c>
      <c r="J22" s="43">
        <v>1301</v>
      </c>
      <c r="K22" s="87">
        <v>0.028327563306987175</v>
      </c>
      <c r="L22" s="43">
        <v>1393</v>
      </c>
      <c r="M22" s="90">
        <v>0.030229378702719124</v>
      </c>
      <c r="N22" s="78">
        <v>-0.06604450825556352</v>
      </c>
    </row>
    <row r="23" spans="1:14" ht="14.25" customHeight="1">
      <c r="A23" s="72">
        <v>13</v>
      </c>
      <c r="B23" s="84" t="s">
        <v>50</v>
      </c>
      <c r="C23" s="43">
        <v>1181</v>
      </c>
      <c r="D23" s="87">
        <v>0.025714721187972217</v>
      </c>
      <c r="E23" s="43">
        <v>1147</v>
      </c>
      <c r="F23" s="90">
        <v>0.02489095288730713</v>
      </c>
      <c r="G23" s="78">
        <v>0.0296425457715781</v>
      </c>
      <c r="H23" s="107">
        <v>1251</v>
      </c>
      <c r="I23" s="71">
        <v>-0.05595523581135087</v>
      </c>
      <c r="J23" s="43">
        <v>1181</v>
      </c>
      <c r="K23" s="87">
        <v>0.025714721187972217</v>
      </c>
      <c r="L23" s="43">
        <v>1147</v>
      </c>
      <c r="M23" s="90">
        <v>0.02489095288730713</v>
      </c>
      <c r="N23" s="78">
        <v>0.0296425457715781</v>
      </c>
    </row>
    <row r="24" spans="1:14" ht="14.25" customHeight="1">
      <c r="A24" s="72">
        <v>14</v>
      </c>
      <c r="B24" s="84" t="s">
        <v>18</v>
      </c>
      <c r="C24" s="43">
        <v>1170</v>
      </c>
      <c r="D24" s="87">
        <v>0.025475210660395847</v>
      </c>
      <c r="E24" s="43">
        <v>686</v>
      </c>
      <c r="F24" s="90">
        <v>0.014886829712896855</v>
      </c>
      <c r="G24" s="78">
        <v>0.7055393586005831</v>
      </c>
      <c r="H24" s="107">
        <v>1748</v>
      </c>
      <c r="I24" s="71">
        <v>-0.3306636155606407</v>
      </c>
      <c r="J24" s="43">
        <v>1170</v>
      </c>
      <c r="K24" s="87">
        <v>0.025475210660395847</v>
      </c>
      <c r="L24" s="43">
        <v>686</v>
      </c>
      <c r="M24" s="90">
        <v>0.014886829712896855</v>
      </c>
      <c r="N24" s="78">
        <v>0.7055393586005831</v>
      </c>
    </row>
    <row r="25" spans="1:14" ht="14.25" customHeight="1">
      <c r="A25" s="75">
        <v>15</v>
      </c>
      <c r="B25" s="85" t="s">
        <v>30</v>
      </c>
      <c r="C25" s="45">
        <v>927</v>
      </c>
      <c r="D25" s="88">
        <v>0.020184205369390553</v>
      </c>
      <c r="E25" s="45">
        <v>1076</v>
      </c>
      <c r="F25" s="91">
        <v>0.023350187712940257</v>
      </c>
      <c r="G25" s="79">
        <v>-0.13847583643122674</v>
      </c>
      <c r="H25" s="108">
        <v>797</v>
      </c>
      <c r="I25" s="76">
        <v>0.163111668757842</v>
      </c>
      <c r="J25" s="45">
        <v>927</v>
      </c>
      <c r="K25" s="88">
        <v>0.020184205369390553</v>
      </c>
      <c r="L25" s="45">
        <v>1076</v>
      </c>
      <c r="M25" s="91">
        <v>0.023350187712940257</v>
      </c>
      <c r="N25" s="79">
        <v>-0.13847583643122674</v>
      </c>
    </row>
    <row r="26" spans="1:14" ht="14.25" customHeight="1">
      <c r="A26" s="73">
        <v>16</v>
      </c>
      <c r="B26" s="83" t="s">
        <v>27</v>
      </c>
      <c r="C26" s="41">
        <v>884</v>
      </c>
      <c r="D26" s="86">
        <v>0.019247936943410194</v>
      </c>
      <c r="E26" s="41">
        <v>1206</v>
      </c>
      <c r="F26" s="89">
        <v>0.026171307046288058</v>
      </c>
      <c r="G26" s="77">
        <v>-0.2669983416252073</v>
      </c>
      <c r="H26" s="106">
        <v>734</v>
      </c>
      <c r="I26" s="74">
        <v>0.20435967302452318</v>
      </c>
      <c r="J26" s="41">
        <v>884</v>
      </c>
      <c r="K26" s="86">
        <v>0.019247936943410194</v>
      </c>
      <c r="L26" s="41">
        <v>1206</v>
      </c>
      <c r="M26" s="89">
        <v>0.026171307046288058</v>
      </c>
      <c r="N26" s="77">
        <v>-0.2669983416252073</v>
      </c>
    </row>
    <row r="27" spans="1:14" ht="14.25" customHeight="1">
      <c r="A27" s="72">
        <v>17</v>
      </c>
      <c r="B27" s="84" t="s">
        <v>32</v>
      </c>
      <c r="C27" s="43">
        <v>821</v>
      </c>
      <c r="D27" s="87">
        <v>0.017876194830927342</v>
      </c>
      <c r="E27" s="43">
        <v>689</v>
      </c>
      <c r="F27" s="90">
        <v>0.014951932466743343</v>
      </c>
      <c r="G27" s="78">
        <v>0.1915820029027575</v>
      </c>
      <c r="H27" s="107">
        <v>662</v>
      </c>
      <c r="I27" s="71">
        <v>0.24018126888217517</v>
      </c>
      <c r="J27" s="43">
        <v>821</v>
      </c>
      <c r="K27" s="87">
        <v>0.017876194830927342</v>
      </c>
      <c r="L27" s="43">
        <v>689</v>
      </c>
      <c r="M27" s="90">
        <v>0.014951932466743343</v>
      </c>
      <c r="N27" s="78">
        <v>0.1915820029027575</v>
      </c>
    </row>
    <row r="28" spans="1:14" ht="14.25" customHeight="1">
      <c r="A28" s="72">
        <v>18</v>
      </c>
      <c r="B28" s="84" t="s">
        <v>35</v>
      </c>
      <c r="C28" s="43">
        <v>797</v>
      </c>
      <c r="D28" s="87">
        <v>0.01735362640712435</v>
      </c>
      <c r="E28" s="43">
        <v>1450</v>
      </c>
      <c r="F28" s="90">
        <v>0.03146633102580239</v>
      </c>
      <c r="G28" s="78">
        <v>-0.45034482758620686</v>
      </c>
      <c r="H28" s="107">
        <v>1370</v>
      </c>
      <c r="I28" s="71">
        <v>-0.4182481751824818</v>
      </c>
      <c r="J28" s="43">
        <v>797</v>
      </c>
      <c r="K28" s="87">
        <v>0.01735362640712435</v>
      </c>
      <c r="L28" s="43">
        <v>1450</v>
      </c>
      <c r="M28" s="90">
        <v>0.03146633102580239</v>
      </c>
      <c r="N28" s="78">
        <v>-0.45034482758620686</v>
      </c>
    </row>
    <row r="29" spans="1:14" ht="14.25" customHeight="1">
      <c r="A29" s="72">
        <v>19</v>
      </c>
      <c r="B29" s="84" t="s">
        <v>56</v>
      </c>
      <c r="C29" s="43">
        <v>747</v>
      </c>
      <c r="D29" s="87">
        <v>0.016264942190868117</v>
      </c>
      <c r="E29" s="43">
        <v>1057</v>
      </c>
      <c r="F29" s="90">
        <v>0.022937870271912502</v>
      </c>
      <c r="G29" s="78">
        <v>-0.293282876064333</v>
      </c>
      <c r="H29" s="107">
        <v>598</v>
      </c>
      <c r="I29" s="71">
        <v>0.24916387959866215</v>
      </c>
      <c r="J29" s="43">
        <v>747</v>
      </c>
      <c r="K29" s="87">
        <v>0.016264942190868117</v>
      </c>
      <c r="L29" s="43">
        <v>1057</v>
      </c>
      <c r="M29" s="90">
        <v>0.022937870271912502</v>
      </c>
      <c r="N29" s="78">
        <v>-0.293282876064333</v>
      </c>
    </row>
    <row r="30" spans="1:14" ht="14.25" customHeight="1">
      <c r="A30" s="75">
        <v>20</v>
      </c>
      <c r="B30" s="85" t="s">
        <v>36</v>
      </c>
      <c r="C30" s="45">
        <v>699</v>
      </c>
      <c r="D30" s="88">
        <v>0.015219805343262133</v>
      </c>
      <c r="E30" s="45">
        <v>735</v>
      </c>
      <c r="F30" s="91">
        <v>0.015950174692389487</v>
      </c>
      <c r="G30" s="79">
        <v>-0.048979591836734726</v>
      </c>
      <c r="H30" s="108">
        <v>483</v>
      </c>
      <c r="I30" s="76">
        <v>0.44720496894409933</v>
      </c>
      <c r="J30" s="45">
        <v>699</v>
      </c>
      <c r="K30" s="88">
        <v>0.015219805343262133</v>
      </c>
      <c r="L30" s="45">
        <v>735</v>
      </c>
      <c r="M30" s="91">
        <v>0.015950174692389487</v>
      </c>
      <c r="N30" s="79">
        <v>-0.048979591836734726</v>
      </c>
    </row>
    <row r="31" spans="1:14" ht="14.25" customHeight="1">
      <c r="A31" s="135" t="s">
        <v>53</v>
      </c>
      <c r="B31" s="136"/>
      <c r="C31" s="49">
        <f>SUM(C11:C30)</f>
        <v>43310</v>
      </c>
      <c r="D31" s="4">
        <f>C31/C33</f>
        <v>0.9430182681211488</v>
      </c>
      <c r="E31" s="49">
        <f>SUM(E11:E30)</f>
        <v>43412</v>
      </c>
      <c r="F31" s="4">
        <f>E31/E33</f>
        <v>0.9420802499945747</v>
      </c>
      <c r="G31" s="7">
        <f>C31/E31-1</f>
        <v>-0.002349580761079939</v>
      </c>
      <c r="H31" s="49">
        <f>SUM(H11:H30)</f>
        <v>41770</v>
      </c>
      <c r="I31" s="4">
        <f>C31/H31-1</f>
        <v>0.03686856595642807</v>
      </c>
      <c r="J31" s="49">
        <f>SUM(J11:J30)</f>
        <v>43310</v>
      </c>
      <c r="K31" s="4">
        <f>J31/J33</f>
        <v>0.9430182681211488</v>
      </c>
      <c r="L31" s="49">
        <f>SUM(L11:L30)</f>
        <v>43412</v>
      </c>
      <c r="M31" s="4">
        <f>L31/L33</f>
        <v>0.9420802499945747</v>
      </c>
      <c r="N31" s="7">
        <f>J31/L31-1</f>
        <v>-0.002349580761079939</v>
      </c>
    </row>
    <row r="32" spans="1:14" ht="14.25" customHeight="1">
      <c r="A32" s="135" t="s">
        <v>12</v>
      </c>
      <c r="B32" s="136"/>
      <c r="C32" s="3">
        <f>C33-SUM(C11:C30)</f>
        <v>2617</v>
      </c>
      <c r="D32" s="4">
        <f>C32/C33</f>
        <v>0.05698173187885122</v>
      </c>
      <c r="E32" s="5">
        <f>E33-SUM(E11:E30)</f>
        <v>2669</v>
      </c>
      <c r="F32" s="6">
        <f>E32/E33</f>
        <v>0.05791975000542523</v>
      </c>
      <c r="G32" s="7">
        <f>C32/E32-1</f>
        <v>-0.019482952416635446</v>
      </c>
      <c r="H32" s="5">
        <f>H33-SUM(H11:H30)</f>
        <v>3620</v>
      </c>
      <c r="I32" s="8">
        <f>C32/H32-1</f>
        <v>-0.2770718232044199</v>
      </c>
      <c r="J32" s="3">
        <f>J33-SUM(J11:J30)</f>
        <v>2617</v>
      </c>
      <c r="K32" s="4">
        <f>J32/J33</f>
        <v>0.05698173187885122</v>
      </c>
      <c r="L32" s="3">
        <f>L33-SUM(L11:L30)</f>
        <v>2669</v>
      </c>
      <c r="M32" s="4">
        <f>L32/L33</f>
        <v>0.05791975000542523</v>
      </c>
      <c r="N32" s="7">
        <f>J32/L32-1</f>
        <v>-0.019482952416635446</v>
      </c>
    </row>
    <row r="33" spans="1:16" ht="14.25" customHeight="1">
      <c r="A33" s="131" t="s">
        <v>13</v>
      </c>
      <c r="B33" s="132"/>
      <c r="C33" s="109">
        <v>45927</v>
      </c>
      <c r="D33" s="99">
        <v>1</v>
      </c>
      <c r="E33" s="109">
        <v>46081</v>
      </c>
      <c r="F33" s="100">
        <v>1</v>
      </c>
      <c r="G33" s="101">
        <v>-0.0033419413641196938</v>
      </c>
      <c r="H33" s="110">
        <v>45390</v>
      </c>
      <c r="I33" s="102">
        <v>0.01183079973562462</v>
      </c>
      <c r="J33" s="109">
        <v>45927</v>
      </c>
      <c r="K33" s="99">
        <v>1</v>
      </c>
      <c r="L33" s="109">
        <v>46081</v>
      </c>
      <c r="M33" s="100">
        <v>1</v>
      </c>
      <c r="N33" s="101">
        <v>-0.0033419413641196938</v>
      </c>
      <c r="O33" s="14"/>
      <c r="P33" s="14"/>
    </row>
    <row r="34" ht="14.25" customHeight="1">
      <c r="A34" t="s">
        <v>134</v>
      </c>
    </row>
    <row r="35" ht="15">
      <c r="A35" s="9" t="s">
        <v>142</v>
      </c>
    </row>
    <row r="37" spans="1:11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29" ht="15">
      <c r="A38" s="143" t="s">
        <v>107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31"/>
      <c r="M38" s="31"/>
      <c r="V38" s="143" t="s">
        <v>109</v>
      </c>
      <c r="W38" s="143"/>
      <c r="X38" s="143"/>
      <c r="Y38" s="143"/>
      <c r="Z38" s="143"/>
      <c r="AA38" s="143"/>
      <c r="AB38" s="143"/>
      <c r="AC38" s="143"/>
    </row>
    <row r="39" spans="1:29" ht="15">
      <c r="A39" s="144" t="s">
        <v>108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31"/>
      <c r="M39" s="31"/>
      <c r="V39" s="144" t="s">
        <v>110</v>
      </c>
      <c r="W39" s="144"/>
      <c r="X39" s="144"/>
      <c r="Y39" s="144"/>
      <c r="Z39" s="144"/>
      <c r="AA39" s="144"/>
      <c r="AB39" s="144"/>
      <c r="AC39" s="144"/>
    </row>
    <row r="40" spans="1:29" ht="15" customHeight="1">
      <c r="A40" s="15"/>
      <c r="B40" s="15"/>
      <c r="C40" s="15"/>
      <c r="D40" s="15"/>
      <c r="E40" s="15"/>
      <c r="F40" s="15"/>
      <c r="G40" s="15"/>
      <c r="H40" s="15"/>
      <c r="I40" s="15"/>
      <c r="J40" s="16"/>
      <c r="K40" s="97" t="s">
        <v>4</v>
      </c>
      <c r="V40" s="15"/>
      <c r="W40" s="15"/>
      <c r="X40" s="15"/>
      <c r="Y40" s="15"/>
      <c r="Z40" s="15"/>
      <c r="AA40" s="15"/>
      <c r="AB40" s="16"/>
      <c r="AC40" s="97" t="s">
        <v>4</v>
      </c>
    </row>
    <row r="41" spans="1:29" ht="15">
      <c r="A41" s="147" t="s">
        <v>0</v>
      </c>
      <c r="B41" s="147" t="s">
        <v>52</v>
      </c>
      <c r="C41" s="149" t="s">
        <v>101</v>
      </c>
      <c r="D41" s="150"/>
      <c r="E41" s="150"/>
      <c r="F41" s="150"/>
      <c r="G41" s="150"/>
      <c r="H41" s="151"/>
      <c r="I41" s="149" t="s">
        <v>98</v>
      </c>
      <c r="J41" s="150"/>
      <c r="K41" s="151"/>
      <c r="V41" s="147" t="s">
        <v>0</v>
      </c>
      <c r="W41" s="147" t="s">
        <v>52</v>
      </c>
      <c r="X41" s="149" t="s">
        <v>103</v>
      </c>
      <c r="Y41" s="150"/>
      <c r="Z41" s="150"/>
      <c r="AA41" s="150"/>
      <c r="AB41" s="150"/>
      <c r="AC41" s="151"/>
    </row>
    <row r="42" spans="1:29" ht="15" customHeight="1">
      <c r="A42" s="148"/>
      <c r="B42" s="148"/>
      <c r="C42" s="156" t="s">
        <v>102</v>
      </c>
      <c r="D42" s="157"/>
      <c r="E42" s="157"/>
      <c r="F42" s="157"/>
      <c r="G42" s="157"/>
      <c r="H42" s="158"/>
      <c r="I42" s="156" t="s">
        <v>100</v>
      </c>
      <c r="J42" s="157"/>
      <c r="K42" s="158"/>
      <c r="V42" s="148"/>
      <c r="W42" s="148"/>
      <c r="X42" s="156" t="s">
        <v>104</v>
      </c>
      <c r="Y42" s="157"/>
      <c r="Z42" s="157"/>
      <c r="AA42" s="157"/>
      <c r="AB42" s="157"/>
      <c r="AC42" s="158"/>
    </row>
    <row r="43" spans="1:29" ht="15" customHeight="1">
      <c r="A43" s="148"/>
      <c r="B43" s="148"/>
      <c r="C43" s="152">
        <v>2019</v>
      </c>
      <c r="D43" s="153"/>
      <c r="E43" s="162">
        <v>2018</v>
      </c>
      <c r="F43" s="153"/>
      <c r="G43" s="137" t="s">
        <v>5</v>
      </c>
      <c r="H43" s="133" t="s">
        <v>61</v>
      </c>
      <c r="I43" s="167">
        <v>2018</v>
      </c>
      <c r="J43" s="134" t="s">
        <v>105</v>
      </c>
      <c r="K43" s="133" t="s">
        <v>112</v>
      </c>
      <c r="V43" s="148"/>
      <c r="W43" s="148"/>
      <c r="X43" s="152">
        <v>2019</v>
      </c>
      <c r="Y43" s="153"/>
      <c r="Z43" s="152">
        <v>2018</v>
      </c>
      <c r="AA43" s="153"/>
      <c r="AB43" s="137" t="s">
        <v>5</v>
      </c>
      <c r="AC43" s="145" t="s">
        <v>66</v>
      </c>
    </row>
    <row r="44" spans="1:29" ht="15">
      <c r="A44" s="141" t="s">
        <v>6</v>
      </c>
      <c r="B44" s="141" t="s">
        <v>52</v>
      </c>
      <c r="C44" s="154"/>
      <c r="D44" s="155"/>
      <c r="E44" s="163"/>
      <c r="F44" s="155"/>
      <c r="G44" s="138"/>
      <c r="H44" s="134"/>
      <c r="I44" s="167"/>
      <c r="J44" s="134"/>
      <c r="K44" s="134"/>
      <c r="V44" s="141" t="s">
        <v>6</v>
      </c>
      <c r="W44" s="141" t="s">
        <v>52</v>
      </c>
      <c r="X44" s="154"/>
      <c r="Y44" s="155"/>
      <c r="Z44" s="154"/>
      <c r="AA44" s="155"/>
      <c r="AB44" s="138"/>
      <c r="AC44" s="146"/>
    </row>
    <row r="45" spans="1:29" ht="15" customHeight="1">
      <c r="A45" s="141"/>
      <c r="B45" s="141"/>
      <c r="C45" s="118" t="s">
        <v>8</v>
      </c>
      <c r="D45" s="17" t="s">
        <v>2</v>
      </c>
      <c r="E45" s="118" t="s">
        <v>8</v>
      </c>
      <c r="F45" s="17" t="s">
        <v>2</v>
      </c>
      <c r="G45" s="139" t="s">
        <v>9</v>
      </c>
      <c r="H45" s="139" t="s">
        <v>62</v>
      </c>
      <c r="I45" s="18" t="s">
        <v>8</v>
      </c>
      <c r="J45" s="168" t="s">
        <v>111</v>
      </c>
      <c r="K45" s="168" t="s">
        <v>113</v>
      </c>
      <c r="V45" s="141"/>
      <c r="W45" s="141"/>
      <c r="X45" s="118" t="s">
        <v>8</v>
      </c>
      <c r="Y45" s="17" t="s">
        <v>2</v>
      </c>
      <c r="Z45" s="118" t="s">
        <v>8</v>
      </c>
      <c r="AA45" s="17" t="s">
        <v>2</v>
      </c>
      <c r="AB45" s="139" t="s">
        <v>9</v>
      </c>
      <c r="AC45" s="129" t="s">
        <v>67</v>
      </c>
    </row>
    <row r="46" spans="1:29" ht="15" customHeight="1">
      <c r="A46" s="142"/>
      <c r="B46" s="142"/>
      <c r="C46" s="116" t="s">
        <v>10</v>
      </c>
      <c r="D46" s="98" t="s">
        <v>11</v>
      </c>
      <c r="E46" s="116" t="s">
        <v>10</v>
      </c>
      <c r="F46" s="98" t="s">
        <v>11</v>
      </c>
      <c r="G46" s="170"/>
      <c r="H46" s="170"/>
      <c r="I46" s="116" t="s">
        <v>10</v>
      </c>
      <c r="J46" s="169"/>
      <c r="K46" s="169"/>
      <c r="V46" s="142"/>
      <c r="W46" s="142"/>
      <c r="X46" s="116" t="s">
        <v>10</v>
      </c>
      <c r="Y46" s="98" t="s">
        <v>11</v>
      </c>
      <c r="Z46" s="116" t="s">
        <v>10</v>
      </c>
      <c r="AA46" s="98" t="s">
        <v>11</v>
      </c>
      <c r="AB46" s="140"/>
      <c r="AC46" s="130"/>
    </row>
    <row r="47" spans="1:29" ht="15">
      <c r="A47" s="73">
        <v>1</v>
      </c>
      <c r="B47" s="80" t="s">
        <v>39</v>
      </c>
      <c r="C47" s="41">
        <v>2110</v>
      </c>
      <c r="D47" s="74">
        <v>0.04594247392601302</v>
      </c>
      <c r="E47" s="41">
        <v>2056</v>
      </c>
      <c r="F47" s="74">
        <v>0.04461708730279291</v>
      </c>
      <c r="G47" s="32">
        <v>0.026264591439688623</v>
      </c>
      <c r="H47" s="42">
        <v>1</v>
      </c>
      <c r="I47" s="41">
        <v>1526</v>
      </c>
      <c r="J47" s="33">
        <v>0.38269986893840113</v>
      </c>
      <c r="K47" s="20">
        <v>1</v>
      </c>
      <c r="V47" s="73">
        <v>1</v>
      </c>
      <c r="W47" s="80" t="s">
        <v>39</v>
      </c>
      <c r="X47" s="41">
        <v>2110</v>
      </c>
      <c r="Y47" s="74">
        <v>0.04594247392601302</v>
      </c>
      <c r="Z47" s="41">
        <v>2056</v>
      </c>
      <c r="AA47" s="74">
        <v>0.04461708730279291</v>
      </c>
      <c r="AB47" s="77">
        <v>0.026264591439688623</v>
      </c>
      <c r="AC47" s="20">
        <v>1</v>
      </c>
    </row>
    <row r="48" spans="1:29" ht="15" customHeight="1">
      <c r="A48" s="104">
        <v>2</v>
      </c>
      <c r="B48" s="81" t="s">
        <v>46</v>
      </c>
      <c r="C48" s="43">
        <v>1656</v>
      </c>
      <c r="D48" s="71">
        <v>0.03605722124240643</v>
      </c>
      <c r="E48" s="43">
        <v>1699</v>
      </c>
      <c r="F48" s="71">
        <v>0.03686985959506087</v>
      </c>
      <c r="G48" s="34">
        <v>-0.025309005297233678</v>
      </c>
      <c r="H48" s="44">
        <v>1</v>
      </c>
      <c r="I48" s="43">
        <v>1862</v>
      </c>
      <c r="J48" s="35">
        <v>-0.11063372717508058</v>
      </c>
      <c r="K48" s="22">
        <v>-1</v>
      </c>
      <c r="V48" s="104">
        <v>2</v>
      </c>
      <c r="W48" s="81" t="s">
        <v>46</v>
      </c>
      <c r="X48" s="43">
        <v>1656</v>
      </c>
      <c r="Y48" s="71">
        <v>0.03605722124240643</v>
      </c>
      <c r="Z48" s="43">
        <v>1699</v>
      </c>
      <c r="AA48" s="71">
        <v>0.03686985959506087</v>
      </c>
      <c r="AB48" s="78">
        <v>-0.025309005297233678</v>
      </c>
      <c r="AC48" s="22">
        <v>1</v>
      </c>
    </row>
    <row r="49" spans="1:29" ht="15" customHeight="1">
      <c r="A49" s="104">
        <v>3</v>
      </c>
      <c r="B49" s="81" t="s">
        <v>42</v>
      </c>
      <c r="C49" s="43">
        <v>1526</v>
      </c>
      <c r="D49" s="71">
        <v>0.033226642280140224</v>
      </c>
      <c r="E49" s="43">
        <v>2297</v>
      </c>
      <c r="F49" s="71">
        <v>0.04984700852846075</v>
      </c>
      <c r="G49" s="34">
        <v>-0.33565520243796254</v>
      </c>
      <c r="H49" s="44">
        <v>-2</v>
      </c>
      <c r="I49" s="43">
        <v>1359</v>
      </c>
      <c r="J49" s="35">
        <v>0.1228844738778514</v>
      </c>
      <c r="K49" s="22">
        <v>0</v>
      </c>
      <c r="V49" s="104">
        <v>3</v>
      </c>
      <c r="W49" s="81" t="s">
        <v>42</v>
      </c>
      <c r="X49" s="43">
        <v>1526</v>
      </c>
      <c r="Y49" s="71">
        <v>0.033226642280140224</v>
      </c>
      <c r="Z49" s="43">
        <v>2297</v>
      </c>
      <c r="AA49" s="71">
        <v>0.04984700852846075</v>
      </c>
      <c r="AB49" s="78">
        <v>-0.33565520243796254</v>
      </c>
      <c r="AC49" s="22">
        <v>-2</v>
      </c>
    </row>
    <row r="50" spans="1:29" ht="15">
      <c r="A50" s="104">
        <v>4</v>
      </c>
      <c r="B50" s="81" t="s">
        <v>41</v>
      </c>
      <c r="C50" s="43">
        <v>1402</v>
      </c>
      <c r="D50" s="71">
        <v>0.030526705423824765</v>
      </c>
      <c r="E50" s="43">
        <v>1485</v>
      </c>
      <c r="F50" s="71">
        <v>0.032225863154011415</v>
      </c>
      <c r="G50" s="34">
        <v>-0.05589225589225588</v>
      </c>
      <c r="H50" s="44">
        <v>0</v>
      </c>
      <c r="I50" s="43">
        <v>948</v>
      </c>
      <c r="J50" s="35">
        <v>0.4789029535864979</v>
      </c>
      <c r="K50" s="22">
        <v>2</v>
      </c>
      <c r="V50" s="104">
        <v>4</v>
      </c>
      <c r="W50" s="81" t="s">
        <v>41</v>
      </c>
      <c r="X50" s="43">
        <v>1402</v>
      </c>
      <c r="Y50" s="71">
        <v>0.030526705423824765</v>
      </c>
      <c r="Z50" s="43">
        <v>1485</v>
      </c>
      <c r="AA50" s="71">
        <v>0.032225863154011415</v>
      </c>
      <c r="AB50" s="78">
        <v>-0.05589225589225588</v>
      </c>
      <c r="AC50" s="22">
        <v>0</v>
      </c>
    </row>
    <row r="51" spans="1:29" ht="15" customHeight="1">
      <c r="A51" s="104">
        <v>5</v>
      </c>
      <c r="B51" s="82" t="s">
        <v>44</v>
      </c>
      <c r="C51" s="45">
        <v>1346</v>
      </c>
      <c r="D51" s="76">
        <v>0.029307379101617785</v>
      </c>
      <c r="E51" s="45">
        <v>1215</v>
      </c>
      <c r="F51" s="76">
        <v>0.02636661530782752</v>
      </c>
      <c r="G51" s="36">
        <v>0.10781893004115228</v>
      </c>
      <c r="H51" s="46">
        <v>0</v>
      </c>
      <c r="I51" s="45">
        <v>1116</v>
      </c>
      <c r="J51" s="37">
        <v>0.2060931899641576</v>
      </c>
      <c r="K51" s="24">
        <v>-1</v>
      </c>
      <c r="V51" s="104">
        <v>5</v>
      </c>
      <c r="W51" s="82" t="s">
        <v>44</v>
      </c>
      <c r="X51" s="45">
        <v>1346</v>
      </c>
      <c r="Y51" s="76">
        <v>0.029307379101617785</v>
      </c>
      <c r="Z51" s="45">
        <v>1215</v>
      </c>
      <c r="AA51" s="76">
        <v>0.02636661530782752</v>
      </c>
      <c r="AB51" s="79">
        <v>0.10781893004115228</v>
      </c>
      <c r="AC51" s="24">
        <v>0</v>
      </c>
    </row>
    <row r="52" spans="1:29" ht="15">
      <c r="A52" s="38">
        <v>6</v>
      </c>
      <c r="B52" s="80" t="s">
        <v>54</v>
      </c>
      <c r="C52" s="41">
        <v>1001</v>
      </c>
      <c r="D52" s="74">
        <v>0.021795458009449778</v>
      </c>
      <c r="E52" s="41">
        <v>915</v>
      </c>
      <c r="F52" s="74">
        <v>0.01985633992317875</v>
      </c>
      <c r="G52" s="32">
        <v>0.09398907103825138</v>
      </c>
      <c r="H52" s="42">
        <v>1</v>
      </c>
      <c r="I52" s="41">
        <v>794</v>
      </c>
      <c r="J52" s="33">
        <v>0.26070528967254414</v>
      </c>
      <c r="K52" s="20">
        <v>5</v>
      </c>
      <c r="V52" s="38">
        <v>6</v>
      </c>
      <c r="W52" s="80" t="s">
        <v>54</v>
      </c>
      <c r="X52" s="41">
        <v>1001</v>
      </c>
      <c r="Y52" s="74">
        <v>0.021795458009449778</v>
      </c>
      <c r="Z52" s="41">
        <v>915</v>
      </c>
      <c r="AA52" s="74">
        <v>0.01985633992317875</v>
      </c>
      <c r="AB52" s="77">
        <v>0.09398907103825138</v>
      </c>
      <c r="AC52" s="20">
        <v>1</v>
      </c>
    </row>
    <row r="53" spans="1:29" ht="15">
      <c r="A53" s="104">
        <v>7</v>
      </c>
      <c r="B53" s="81" t="s">
        <v>68</v>
      </c>
      <c r="C53" s="43">
        <v>992</v>
      </c>
      <c r="D53" s="71">
        <v>0.02159949485052366</v>
      </c>
      <c r="E53" s="43">
        <v>875</v>
      </c>
      <c r="F53" s="71">
        <v>0.01898830320522558</v>
      </c>
      <c r="G53" s="34">
        <v>0.13371428571428567</v>
      </c>
      <c r="H53" s="44">
        <v>2</v>
      </c>
      <c r="I53" s="43">
        <v>558</v>
      </c>
      <c r="J53" s="35">
        <v>0.7777777777777777</v>
      </c>
      <c r="K53" s="22">
        <v>15</v>
      </c>
      <c r="V53" s="104">
        <v>7</v>
      </c>
      <c r="W53" s="81" t="s">
        <v>68</v>
      </c>
      <c r="X53" s="43">
        <v>992</v>
      </c>
      <c r="Y53" s="71">
        <v>0.02159949485052366</v>
      </c>
      <c r="Z53" s="43">
        <v>875</v>
      </c>
      <c r="AA53" s="71">
        <v>0.01898830320522558</v>
      </c>
      <c r="AB53" s="78">
        <v>0.13371428571428567</v>
      </c>
      <c r="AC53" s="22">
        <v>2</v>
      </c>
    </row>
    <row r="54" spans="1:29" ht="15">
      <c r="A54" s="104">
        <v>8</v>
      </c>
      <c r="B54" s="81" t="s">
        <v>65</v>
      </c>
      <c r="C54" s="43">
        <v>988</v>
      </c>
      <c r="D54" s="71">
        <v>0.021512400113223158</v>
      </c>
      <c r="E54" s="43">
        <v>821</v>
      </c>
      <c r="F54" s="71">
        <v>0.017816453635988803</v>
      </c>
      <c r="G54" s="34">
        <v>0.20341047503045062</v>
      </c>
      <c r="H54" s="44">
        <v>2</v>
      </c>
      <c r="I54" s="43">
        <v>1007</v>
      </c>
      <c r="J54" s="35">
        <v>-0.018867924528301883</v>
      </c>
      <c r="K54" s="22">
        <v>-3</v>
      </c>
      <c r="V54" s="104">
        <v>8</v>
      </c>
      <c r="W54" s="81" t="s">
        <v>65</v>
      </c>
      <c r="X54" s="43">
        <v>988</v>
      </c>
      <c r="Y54" s="71">
        <v>0.021512400113223158</v>
      </c>
      <c r="Z54" s="43">
        <v>821</v>
      </c>
      <c r="AA54" s="71">
        <v>0.017816453635988803</v>
      </c>
      <c r="AB54" s="78">
        <v>0.20341047503045062</v>
      </c>
      <c r="AC54" s="22">
        <v>2</v>
      </c>
    </row>
    <row r="55" spans="1:29" ht="15">
      <c r="A55" s="104">
        <v>9</v>
      </c>
      <c r="B55" s="81" t="s">
        <v>82</v>
      </c>
      <c r="C55" s="43">
        <v>983</v>
      </c>
      <c r="D55" s="71">
        <v>0.021403531691597536</v>
      </c>
      <c r="E55" s="43">
        <v>471</v>
      </c>
      <c r="F55" s="71">
        <v>0.01022113235389857</v>
      </c>
      <c r="G55" s="34">
        <v>1.0870488322717624</v>
      </c>
      <c r="H55" s="44">
        <v>17</v>
      </c>
      <c r="I55" s="43">
        <v>763</v>
      </c>
      <c r="J55" s="35">
        <v>0.2883355176933158</v>
      </c>
      <c r="K55" s="22">
        <v>4</v>
      </c>
      <c r="V55" s="104">
        <v>9</v>
      </c>
      <c r="W55" s="81" t="s">
        <v>82</v>
      </c>
      <c r="X55" s="43">
        <v>983</v>
      </c>
      <c r="Y55" s="71">
        <v>0.021403531691597536</v>
      </c>
      <c r="Z55" s="43">
        <v>471</v>
      </c>
      <c r="AA55" s="71">
        <v>0.01022113235389857</v>
      </c>
      <c r="AB55" s="78">
        <v>1.0870488322717624</v>
      </c>
      <c r="AC55" s="22">
        <v>17</v>
      </c>
    </row>
    <row r="56" spans="1:29" ht="15">
      <c r="A56" s="103">
        <v>10</v>
      </c>
      <c r="B56" s="82" t="s">
        <v>40</v>
      </c>
      <c r="C56" s="45">
        <v>979</v>
      </c>
      <c r="D56" s="76">
        <v>0.02131643695429704</v>
      </c>
      <c r="E56" s="45">
        <v>878</v>
      </c>
      <c r="F56" s="76">
        <v>0.019053405959072067</v>
      </c>
      <c r="G56" s="36">
        <v>0.11503416856492032</v>
      </c>
      <c r="H56" s="46">
        <v>-2</v>
      </c>
      <c r="I56" s="45">
        <v>850</v>
      </c>
      <c r="J56" s="37">
        <v>0.15176470588235302</v>
      </c>
      <c r="K56" s="24">
        <v>-1</v>
      </c>
      <c r="V56" s="103">
        <v>10</v>
      </c>
      <c r="W56" s="82" t="s">
        <v>40</v>
      </c>
      <c r="X56" s="45">
        <v>979</v>
      </c>
      <c r="Y56" s="76">
        <v>0.02131643695429704</v>
      </c>
      <c r="Z56" s="45">
        <v>878</v>
      </c>
      <c r="AA56" s="76">
        <v>0.019053405959072067</v>
      </c>
      <c r="AB56" s="79">
        <v>0.11503416856492032</v>
      </c>
      <c r="AC56" s="24">
        <v>-2</v>
      </c>
    </row>
    <row r="57" spans="1:29" ht="15">
      <c r="A57" s="38">
        <v>11</v>
      </c>
      <c r="B57" s="80" t="s">
        <v>48</v>
      </c>
      <c r="C57" s="41">
        <v>935</v>
      </c>
      <c r="D57" s="74">
        <v>0.020358394843991552</v>
      </c>
      <c r="E57" s="41">
        <v>919</v>
      </c>
      <c r="F57" s="74">
        <v>0.019943143594974067</v>
      </c>
      <c r="G57" s="32">
        <v>0.017410228509249226</v>
      </c>
      <c r="H57" s="42">
        <v>-5</v>
      </c>
      <c r="I57" s="41">
        <v>943</v>
      </c>
      <c r="J57" s="33">
        <v>-0.008483563096500557</v>
      </c>
      <c r="K57" s="20">
        <v>-4</v>
      </c>
      <c r="V57" s="38">
        <v>11</v>
      </c>
      <c r="W57" s="80" t="s">
        <v>48</v>
      </c>
      <c r="X57" s="41">
        <v>935</v>
      </c>
      <c r="Y57" s="74">
        <v>0.020358394843991552</v>
      </c>
      <c r="Z57" s="41">
        <v>919</v>
      </c>
      <c r="AA57" s="74">
        <v>0.019943143594974067</v>
      </c>
      <c r="AB57" s="77">
        <v>0.017410228509249226</v>
      </c>
      <c r="AC57" s="20">
        <v>-5</v>
      </c>
    </row>
    <row r="58" spans="1:29" ht="15">
      <c r="A58" s="104">
        <v>12</v>
      </c>
      <c r="B58" s="81" t="s">
        <v>78</v>
      </c>
      <c r="C58" s="43">
        <v>819</v>
      </c>
      <c r="D58" s="71">
        <v>0.01783264746227709</v>
      </c>
      <c r="E58" s="43">
        <v>508</v>
      </c>
      <c r="F58" s="71">
        <v>0.011024066318005251</v>
      </c>
      <c r="G58" s="34">
        <v>0.6122047244094488</v>
      </c>
      <c r="H58" s="44">
        <v>11</v>
      </c>
      <c r="I58" s="43">
        <v>570</v>
      </c>
      <c r="J58" s="35">
        <v>0.4368421052631579</v>
      </c>
      <c r="K58" s="22">
        <v>8</v>
      </c>
      <c r="V58" s="104">
        <v>12</v>
      </c>
      <c r="W58" s="81" t="s">
        <v>78</v>
      </c>
      <c r="X58" s="43">
        <v>819</v>
      </c>
      <c r="Y58" s="71">
        <v>0.01783264746227709</v>
      </c>
      <c r="Z58" s="43">
        <v>508</v>
      </c>
      <c r="AA58" s="71">
        <v>0.011024066318005251</v>
      </c>
      <c r="AB58" s="78">
        <v>0.6122047244094488</v>
      </c>
      <c r="AC58" s="22">
        <v>11</v>
      </c>
    </row>
    <row r="59" spans="1:29" ht="15">
      <c r="A59" s="104">
        <v>13</v>
      </c>
      <c r="B59" s="81" t="s">
        <v>51</v>
      </c>
      <c r="C59" s="43">
        <v>814</v>
      </c>
      <c r="D59" s="71">
        <v>0.01772377904065147</v>
      </c>
      <c r="E59" s="43">
        <v>648</v>
      </c>
      <c r="F59" s="71">
        <v>0.014062194830841344</v>
      </c>
      <c r="G59" s="34">
        <v>0.25617283950617287</v>
      </c>
      <c r="H59" s="44">
        <v>3</v>
      </c>
      <c r="I59" s="43">
        <v>602</v>
      </c>
      <c r="J59" s="35">
        <v>0.3521594684385383</v>
      </c>
      <c r="K59" s="22">
        <v>6</v>
      </c>
      <c r="V59" s="104">
        <v>13</v>
      </c>
      <c r="W59" s="81" t="s">
        <v>51</v>
      </c>
      <c r="X59" s="43">
        <v>814</v>
      </c>
      <c r="Y59" s="71">
        <v>0.01772377904065147</v>
      </c>
      <c r="Z59" s="43">
        <v>648</v>
      </c>
      <c r="AA59" s="71">
        <v>0.014062194830841344</v>
      </c>
      <c r="AB59" s="78">
        <v>0.25617283950617287</v>
      </c>
      <c r="AC59" s="22">
        <v>3</v>
      </c>
    </row>
    <row r="60" spans="1:29" ht="15">
      <c r="A60" s="104">
        <v>14</v>
      </c>
      <c r="B60" s="81" t="s">
        <v>55</v>
      </c>
      <c r="C60" s="43">
        <v>763</v>
      </c>
      <c r="D60" s="71">
        <v>0.016613321140070112</v>
      </c>
      <c r="E60" s="43">
        <v>782</v>
      </c>
      <c r="F60" s="71">
        <v>0.016970117835984462</v>
      </c>
      <c r="G60" s="34">
        <v>-0.024296675191815886</v>
      </c>
      <c r="H60" s="44">
        <v>-3</v>
      </c>
      <c r="I60" s="43">
        <v>774</v>
      </c>
      <c r="J60" s="35">
        <v>-0.014211886304909549</v>
      </c>
      <c r="K60" s="22">
        <v>-2</v>
      </c>
      <c r="V60" s="104">
        <v>14</v>
      </c>
      <c r="W60" s="81" t="s">
        <v>55</v>
      </c>
      <c r="X60" s="43">
        <v>763</v>
      </c>
      <c r="Y60" s="71">
        <v>0.016613321140070112</v>
      </c>
      <c r="Z60" s="43">
        <v>782</v>
      </c>
      <c r="AA60" s="71">
        <v>0.016970117835984462</v>
      </c>
      <c r="AB60" s="78">
        <v>-0.024296675191815886</v>
      </c>
      <c r="AC60" s="22">
        <v>-3</v>
      </c>
    </row>
    <row r="61" spans="1:29" ht="15">
      <c r="A61" s="103">
        <v>15</v>
      </c>
      <c r="B61" s="82" t="s">
        <v>49</v>
      </c>
      <c r="C61" s="45">
        <v>729</v>
      </c>
      <c r="D61" s="76">
        <v>0.015873015873015872</v>
      </c>
      <c r="E61" s="45">
        <v>699</v>
      </c>
      <c r="F61" s="76">
        <v>0.015168941646231636</v>
      </c>
      <c r="G61" s="36">
        <v>0.0429184549356223</v>
      </c>
      <c r="H61" s="46">
        <v>-1</v>
      </c>
      <c r="I61" s="45">
        <v>525</v>
      </c>
      <c r="J61" s="37">
        <v>0.38857142857142857</v>
      </c>
      <c r="K61" s="24">
        <v>8</v>
      </c>
      <c r="V61" s="103">
        <v>15</v>
      </c>
      <c r="W61" s="82" t="s">
        <v>49</v>
      </c>
      <c r="X61" s="45">
        <v>729</v>
      </c>
      <c r="Y61" s="76">
        <v>0.015873015873015872</v>
      </c>
      <c r="Z61" s="45">
        <v>699</v>
      </c>
      <c r="AA61" s="76">
        <v>0.015168941646231636</v>
      </c>
      <c r="AB61" s="79">
        <v>0.0429184549356223</v>
      </c>
      <c r="AC61" s="24">
        <v>-1</v>
      </c>
    </row>
    <row r="62" spans="1:29" ht="15">
      <c r="A62" s="38">
        <v>16</v>
      </c>
      <c r="B62" s="80" t="s">
        <v>45</v>
      </c>
      <c r="C62" s="41">
        <v>716</v>
      </c>
      <c r="D62" s="74">
        <v>0.015589957976789252</v>
      </c>
      <c r="E62" s="41">
        <v>663</v>
      </c>
      <c r="F62" s="74">
        <v>0.014387708600073783</v>
      </c>
      <c r="G62" s="32">
        <v>0.07993966817496223</v>
      </c>
      <c r="H62" s="42">
        <v>-1</v>
      </c>
      <c r="I62" s="41">
        <v>745</v>
      </c>
      <c r="J62" s="33">
        <v>-0.03892617449664426</v>
      </c>
      <c r="K62" s="20">
        <v>-1</v>
      </c>
      <c r="V62" s="38">
        <v>16</v>
      </c>
      <c r="W62" s="80" t="s">
        <v>45</v>
      </c>
      <c r="X62" s="41">
        <v>716</v>
      </c>
      <c r="Y62" s="74">
        <v>0.015589957976789252</v>
      </c>
      <c r="Z62" s="41">
        <v>663</v>
      </c>
      <c r="AA62" s="74">
        <v>0.014387708600073783</v>
      </c>
      <c r="AB62" s="77">
        <v>0.07993966817496223</v>
      </c>
      <c r="AC62" s="20">
        <v>-1</v>
      </c>
    </row>
    <row r="63" spans="1:29" ht="15">
      <c r="A63" s="104">
        <v>17</v>
      </c>
      <c r="B63" s="81" t="s">
        <v>96</v>
      </c>
      <c r="C63" s="43">
        <v>715</v>
      </c>
      <c r="D63" s="71">
        <v>0.015568184292464128</v>
      </c>
      <c r="E63" s="43">
        <v>223</v>
      </c>
      <c r="F63" s="71">
        <v>0.004839304702588919</v>
      </c>
      <c r="G63" s="34">
        <v>2.2062780269058297</v>
      </c>
      <c r="H63" s="44">
        <v>43</v>
      </c>
      <c r="I63" s="43">
        <v>679</v>
      </c>
      <c r="J63" s="35">
        <v>0.05301914580265099</v>
      </c>
      <c r="K63" s="22">
        <v>-1</v>
      </c>
      <c r="V63" s="104">
        <v>17</v>
      </c>
      <c r="W63" s="81" t="s">
        <v>96</v>
      </c>
      <c r="X63" s="43">
        <v>715</v>
      </c>
      <c r="Y63" s="71">
        <v>0.015568184292464128</v>
      </c>
      <c r="Z63" s="43">
        <v>223</v>
      </c>
      <c r="AA63" s="71">
        <v>0.004839304702588919</v>
      </c>
      <c r="AB63" s="78">
        <v>2.2062780269058297</v>
      </c>
      <c r="AC63" s="22">
        <v>43</v>
      </c>
    </row>
    <row r="64" spans="1:29" ht="15">
      <c r="A64" s="104">
        <v>18</v>
      </c>
      <c r="B64" s="81" t="s">
        <v>77</v>
      </c>
      <c r="C64" s="43">
        <v>701</v>
      </c>
      <c r="D64" s="71">
        <v>0.015263352711912382</v>
      </c>
      <c r="E64" s="43">
        <v>570</v>
      </c>
      <c r="F64" s="71">
        <v>0.012369523230832664</v>
      </c>
      <c r="G64" s="34">
        <v>0.22982456140350882</v>
      </c>
      <c r="H64" s="44">
        <v>1</v>
      </c>
      <c r="I64" s="43">
        <v>819</v>
      </c>
      <c r="J64" s="35">
        <v>-0.14407814407814412</v>
      </c>
      <c r="K64" s="22">
        <v>-8</v>
      </c>
      <c r="V64" s="104">
        <v>18</v>
      </c>
      <c r="W64" s="81" t="s">
        <v>77</v>
      </c>
      <c r="X64" s="43">
        <v>701</v>
      </c>
      <c r="Y64" s="71">
        <v>0.015263352711912382</v>
      </c>
      <c r="Z64" s="43">
        <v>570</v>
      </c>
      <c r="AA64" s="71">
        <v>0.012369523230832664</v>
      </c>
      <c r="AB64" s="78">
        <v>0.22982456140350882</v>
      </c>
      <c r="AC64" s="22">
        <v>1</v>
      </c>
    </row>
    <row r="65" spans="1:29" ht="15">
      <c r="A65" s="104">
        <v>19</v>
      </c>
      <c r="B65" s="81" t="s">
        <v>47</v>
      </c>
      <c r="C65" s="43">
        <v>689</v>
      </c>
      <c r="D65" s="71">
        <v>0.015002068500010887</v>
      </c>
      <c r="E65" s="43">
        <v>587</v>
      </c>
      <c r="F65" s="71">
        <v>0.012738438835962762</v>
      </c>
      <c r="G65" s="34">
        <v>0.1737649063032367</v>
      </c>
      <c r="H65" s="44">
        <v>-1</v>
      </c>
      <c r="I65" s="43">
        <v>873</v>
      </c>
      <c r="J65" s="35">
        <v>-0.2107674684994273</v>
      </c>
      <c r="K65" s="22">
        <v>-11</v>
      </c>
      <c r="V65" s="104">
        <v>19</v>
      </c>
      <c r="W65" s="81" t="s">
        <v>47</v>
      </c>
      <c r="X65" s="43">
        <v>689</v>
      </c>
      <c r="Y65" s="71">
        <v>0.015002068500010887</v>
      </c>
      <c r="Z65" s="43">
        <v>587</v>
      </c>
      <c r="AA65" s="71">
        <v>0.012738438835962762</v>
      </c>
      <c r="AB65" s="78">
        <v>0.1737649063032367</v>
      </c>
      <c r="AC65" s="22">
        <v>-1</v>
      </c>
    </row>
    <row r="66" spans="1:29" ht="15">
      <c r="A66" s="103">
        <v>20</v>
      </c>
      <c r="B66" s="82" t="s">
        <v>43</v>
      </c>
      <c r="C66" s="45">
        <v>612</v>
      </c>
      <c r="D66" s="76">
        <v>0.013325494806976288</v>
      </c>
      <c r="E66" s="45">
        <v>718</v>
      </c>
      <c r="F66" s="76">
        <v>0.01558125908725939</v>
      </c>
      <c r="G66" s="36">
        <v>-0.14763231197771587</v>
      </c>
      <c r="H66" s="46">
        <v>-7</v>
      </c>
      <c r="I66" s="45">
        <v>752</v>
      </c>
      <c r="J66" s="37">
        <v>-0.18617021276595747</v>
      </c>
      <c r="K66" s="24">
        <v>-6</v>
      </c>
      <c r="V66" s="103">
        <v>20</v>
      </c>
      <c r="W66" s="82" t="s">
        <v>43</v>
      </c>
      <c r="X66" s="45">
        <v>612</v>
      </c>
      <c r="Y66" s="76">
        <v>0.013325494806976288</v>
      </c>
      <c r="Z66" s="45">
        <v>718</v>
      </c>
      <c r="AA66" s="76">
        <v>0.01558125908725939</v>
      </c>
      <c r="AB66" s="79">
        <v>-0.14763231197771587</v>
      </c>
      <c r="AC66" s="24">
        <v>-7</v>
      </c>
    </row>
    <row r="67" spans="1:29" ht="15">
      <c r="A67" s="135" t="s">
        <v>53</v>
      </c>
      <c r="B67" s="136"/>
      <c r="C67" s="49">
        <f>SUM(C47:C66)</f>
        <v>20476</v>
      </c>
      <c r="D67" s="6">
        <f>C67/C69</f>
        <v>0.44583796024125244</v>
      </c>
      <c r="E67" s="49">
        <f>SUM(E47:E66)</f>
        <v>19029</v>
      </c>
      <c r="F67" s="6">
        <f>E67/E69</f>
        <v>0.41294676764827154</v>
      </c>
      <c r="G67" s="25">
        <f>C67/E67-1</f>
        <v>0.07604183088969463</v>
      </c>
      <c r="H67" s="48"/>
      <c r="I67" s="49">
        <f>SUM(I47:I66)</f>
        <v>18065</v>
      </c>
      <c r="J67" s="26">
        <f>D67/I67-1</f>
        <v>-0.9999753203454059</v>
      </c>
      <c r="K67" s="27"/>
      <c r="V67" s="135" t="s">
        <v>53</v>
      </c>
      <c r="W67" s="136"/>
      <c r="X67" s="49">
        <f>SUM(X47:X66)</f>
        <v>20476</v>
      </c>
      <c r="Y67" s="6">
        <f>X67/X69</f>
        <v>0.44583796024125244</v>
      </c>
      <c r="Z67" s="49">
        <f>SUM(Z47:Z66)</f>
        <v>19029</v>
      </c>
      <c r="AA67" s="6">
        <f>Z67/Z69</f>
        <v>0.41294676764827154</v>
      </c>
      <c r="AB67" s="25">
        <f>X67/Z67-1</f>
        <v>0.07604183088969463</v>
      </c>
      <c r="AC67" s="50"/>
    </row>
    <row r="68" spans="1:29" ht="15">
      <c r="A68" s="135" t="s">
        <v>12</v>
      </c>
      <c r="B68" s="136"/>
      <c r="C68" s="49">
        <f>C69-SUM(C47:C66)</f>
        <v>25451</v>
      </c>
      <c r="D68" s="6">
        <f>C68/C69</f>
        <v>0.5541620397587476</v>
      </c>
      <c r="E68" s="49">
        <f>E69-SUM(E47:E66)</f>
        <v>27052</v>
      </c>
      <c r="F68" s="6">
        <f>E68/E69</f>
        <v>0.5870532323517285</v>
      </c>
      <c r="G68" s="25">
        <f>C68/E68-1</f>
        <v>-0.05918231554044062</v>
      </c>
      <c r="H68" s="3"/>
      <c r="I68" s="49">
        <f>I69-SUM(I47:I66)</f>
        <v>27325</v>
      </c>
      <c r="J68" s="26">
        <f>D68/I68-1</f>
        <v>-0.9999797195959832</v>
      </c>
      <c r="K68" s="27"/>
      <c r="V68" s="135" t="s">
        <v>12</v>
      </c>
      <c r="W68" s="136"/>
      <c r="X68" s="49">
        <f>X69-SUM(X47:X66)</f>
        <v>25451</v>
      </c>
      <c r="Y68" s="6">
        <f>X68/X69</f>
        <v>0.5541620397587476</v>
      </c>
      <c r="Z68" s="49">
        <f>Z69-SUM(Z47:Z66)</f>
        <v>27052</v>
      </c>
      <c r="AA68" s="6">
        <f>Z68/Z69</f>
        <v>0.5870532323517285</v>
      </c>
      <c r="AB68" s="25">
        <f>X68/Z68-1</f>
        <v>-0.05918231554044062</v>
      </c>
      <c r="AC68" s="51"/>
    </row>
    <row r="69" spans="1:29" ht="15">
      <c r="A69" s="131" t="s">
        <v>38</v>
      </c>
      <c r="B69" s="132"/>
      <c r="C69" s="47">
        <v>45927</v>
      </c>
      <c r="D69" s="28">
        <v>1</v>
      </c>
      <c r="E69" s="47">
        <v>46081</v>
      </c>
      <c r="F69" s="28">
        <v>1</v>
      </c>
      <c r="G69" s="29">
        <v>-0.0033419413641196938</v>
      </c>
      <c r="H69" s="29"/>
      <c r="I69" s="47">
        <v>45390</v>
      </c>
      <c r="J69" s="105">
        <v>0.01183079973562462</v>
      </c>
      <c r="K69" s="30"/>
      <c r="L69" s="14"/>
      <c r="V69" s="131" t="s">
        <v>38</v>
      </c>
      <c r="W69" s="132"/>
      <c r="X69" s="47">
        <v>45927</v>
      </c>
      <c r="Y69" s="28">
        <v>1</v>
      </c>
      <c r="Z69" s="47">
        <v>46081</v>
      </c>
      <c r="AA69" s="28">
        <v>1</v>
      </c>
      <c r="AB69" s="52">
        <v>-0.0033419413641196938</v>
      </c>
      <c r="AC69" s="30"/>
    </row>
    <row r="70" spans="1:22" ht="15">
      <c r="A70" t="s">
        <v>134</v>
      </c>
      <c r="V70" t="s">
        <v>134</v>
      </c>
    </row>
    <row r="71" spans="1:22" ht="15">
      <c r="A71" s="9" t="s">
        <v>142</v>
      </c>
      <c r="V71" s="9" t="s">
        <v>135</v>
      </c>
    </row>
  </sheetData>
  <sheetProtection/>
  <mergeCells count="67">
    <mergeCell ref="A2:N2"/>
    <mergeCell ref="A3:N3"/>
    <mergeCell ref="C6:G6"/>
    <mergeCell ref="C7:D8"/>
    <mergeCell ref="E7:F8"/>
    <mergeCell ref="B8:B10"/>
    <mergeCell ref="G9:G10"/>
    <mergeCell ref="N9:N10"/>
    <mergeCell ref="I9:I10"/>
    <mergeCell ref="G7:G8"/>
    <mergeCell ref="C41:H41"/>
    <mergeCell ref="A41:A43"/>
    <mergeCell ref="B41:B43"/>
    <mergeCell ref="A44:A46"/>
    <mergeCell ref="H45:H46"/>
    <mergeCell ref="J43:J44"/>
    <mergeCell ref="I42:K42"/>
    <mergeCell ref="I41:K41"/>
    <mergeCell ref="K43:K44"/>
    <mergeCell ref="K45:K46"/>
    <mergeCell ref="A33:B33"/>
    <mergeCell ref="E43:F44"/>
    <mergeCell ref="I43:I44"/>
    <mergeCell ref="J45:J46"/>
    <mergeCell ref="C42:H42"/>
    <mergeCell ref="C43:D44"/>
    <mergeCell ref="B44:B46"/>
    <mergeCell ref="G45:G46"/>
    <mergeCell ref="A38:K38"/>
    <mergeCell ref="A39:K39"/>
    <mergeCell ref="N7:N8"/>
    <mergeCell ref="A5:A7"/>
    <mergeCell ref="B5:B7"/>
    <mergeCell ref="A8:A10"/>
    <mergeCell ref="C5:G5"/>
    <mergeCell ref="H5:I5"/>
    <mergeCell ref="J5:N5"/>
    <mergeCell ref="AB43:AB44"/>
    <mergeCell ref="A31:B31"/>
    <mergeCell ref="A32:B32"/>
    <mergeCell ref="X42:AC42"/>
    <mergeCell ref="H6:I6"/>
    <mergeCell ref="J6:N6"/>
    <mergeCell ref="H7:H8"/>
    <mergeCell ref="I7:I8"/>
    <mergeCell ref="J7:K8"/>
    <mergeCell ref="L7:M8"/>
    <mergeCell ref="V69:W69"/>
    <mergeCell ref="V38:AC38"/>
    <mergeCell ref="V39:AC39"/>
    <mergeCell ref="AC43:AC44"/>
    <mergeCell ref="V41:V43"/>
    <mergeCell ref="W41:W43"/>
    <mergeCell ref="X41:AC41"/>
    <mergeCell ref="V44:V46"/>
    <mergeCell ref="X43:Y44"/>
    <mergeCell ref="Z43:AA44"/>
    <mergeCell ref="AC45:AC46"/>
    <mergeCell ref="A69:B69"/>
    <mergeCell ref="H43:H44"/>
    <mergeCell ref="A67:B67"/>
    <mergeCell ref="A68:B68"/>
    <mergeCell ref="G43:G44"/>
    <mergeCell ref="AB45:AB46"/>
    <mergeCell ref="W44:W46"/>
    <mergeCell ref="V67:W67"/>
    <mergeCell ref="V68:W68"/>
  </mergeCells>
  <conditionalFormatting sqref="G32 I32 N32">
    <cfRule type="cellIs" priority="1345" dxfId="146" operator="lessThan">
      <formula>0</formula>
    </cfRule>
  </conditionalFormatting>
  <conditionalFormatting sqref="G31 N31">
    <cfRule type="cellIs" priority="1305" dxfId="146" operator="lessThan">
      <formula>0</formula>
    </cfRule>
  </conditionalFormatting>
  <conditionalFormatting sqref="J68">
    <cfRule type="cellIs" priority="481" dxfId="146" operator="lessThan">
      <formula>0</formula>
    </cfRule>
  </conditionalFormatting>
  <conditionalFormatting sqref="G68 I68">
    <cfRule type="cellIs" priority="482" dxfId="146" operator="lessThan">
      <formula>0</formula>
    </cfRule>
  </conditionalFormatting>
  <conditionalFormatting sqref="J67">
    <cfRule type="cellIs" priority="479" dxfId="146" operator="lessThan">
      <formula>0</formula>
    </cfRule>
  </conditionalFormatting>
  <conditionalFormatting sqref="G67 I67">
    <cfRule type="cellIs" priority="480" dxfId="146" operator="lessThan">
      <formula>0</formula>
    </cfRule>
  </conditionalFormatting>
  <conditionalFormatting sqref="K68">
    <cfRule type="cellIs" priority="477" dxfId="146" operator="lessThan">
      <formula>0</formula>
    </cfRule>
  </conditionalFormatting>
  <conditionalFormatting sqref="J68">
    <cfRule type="cellIs" priority="478" dxfId="146" operator="lessThan">
      <formula>0</formula>
    </cfRule>
  </conditionalFormatting>
  <conditionalFormatting sqref="K67">
    <cfRule type="cellIs" priority="475" dxfId="146" operator="lessThan">
      <formula>0</formula>
    </cfRule>
  </conditionalFormatting>
  <conditionalFormatting sqref="J67">
    <cfRule type="cellIs" priority="476" dxfId="146" operator="lessThan">
      <formula>0</formula>
    </cfRule>
  </conditionalFormatting>
  <conditionalFormatting sqref="AC67">
    <cfRule type="cellIs" priority="472" dxfId="146" operator="lessThan">
      <formula>0</formula>
    </cfRule>
    <cfRule type="cellIs" priority="473" dxfId="147" operator="equal">
      <formula>0</formula>
    </cfRule>
    <cfRule type="cellIs" priority="474" dxfId="148" operator="greaterThan">
      <formula>0</formula>
    </cfRule>
  </conditionalFormatting>
  <conditionalFormatting sqref="AC68">
    <cfRule type="cellIs" priority="471" dxfId="146" operator="lessThan">
      <formula>0</formula>
    </cfRule>
  </conditionalFormatting>
  <conditionalFormatting sqref="AB68">
    <cfRule type="cellIs" priority="470" dxfId="146" operator="lessThan">
      <formula>0</formula>
    </cfRule>
  </conditionalFormatting>
  <conditionalFormatting sqref="AB67">
    <cfRule type="cellIs" priority="469" dxfId="146" operator="lessThan">
      <formula>0</formula>
    </cfRule>
  </conditionalFormatting>
  <conditionalFormatting sqref="G11:G15 I11:I15 N11:N15">
    <cfRule type="cellIs" priority="22" dxfId="146" operator="lessThan">
      <formula>0</formula>
    </cfRule>
  </conditionalFormatting>
  <conditionalFormatting sqref="G16:G30 I16:I30 N16:N30">
    <cfRule type="cellIs" priority="21" dxfId="146" operator="lessThan">
      <formula>0</formula>
    </cfRule>
  </conditionalFormatting>
  <conditionalFormatting sqref="C11:D30 F11:I30 K11:K30 M11:N30">
    <cfRule type="cellIs" priority="20" dxfId="149" operator="equal">
      <formula>0</formula>
    </cfRule>
  </conditionalFormatting>
  <conditionalFormatting sqref="E11:E30">
    <cfRule type="cellIs" priority="19" dxfId="149" operator="equal">
      <formula>0</formula>
    </cfRule>
  </conditionalFormatting>
  <conditionalFormatting sqref="J11:J30">
    <cfRule type="cellIs" priority="18" dxfId="149" operator="equal">
      <formula>0</formula>
    </cfRule>
  </conditionalFormatting>
  <conditionalFormatting sqref="L11:L30">
    <cfRule type="cellIs" priority="17" dxfId="149" operator="equal">
      <formula>0</formula>
    </cfRule>
  </conditionalFormatting>
  <conditionalFormatting sqref="N33 I33 G33">
    <cfRule type="cellIs" priority="16" dxfId="146" operator="lessThan">
      <formula>0</formula>
    </cfRule>
  </conditionalFormatting>
  <conditionalFormatting sqref="J47:J66 G47:G66">
    <cfRule type="cellIs" priority="15" dxfId="146" operator="lessThan">
      <formula>0</formula>
    </cfRule>
  </conditionalFormatting>
  <conditionalFormatting sqref="K47:K66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H47:H66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G69:H69 J69">
    <cfRule type="cellIs" priority="8" dxfId="146" operator="lessThan">
      <formula>0</formula>
    </cfRule>
  </conditionalFormatting>
  <conditionalFormatting sqref="K69">
    <cfRule type="cellIs" priority="7" dxfId="146" operator="lessThan">
      <formula>0</formula>
    </cfRule>
  </conditionalFormatting>
  <conditionalFormatting sqref="AB47:AB66">
    <cfRule type="cellIs" priority="6" dxfId="146" operator="lessThan">
      <formula>0</formula>
    </cfRule>
  </conditionalFormatting>
  <conditionalFormatting sqref="AC47:AC66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AB69">
    <cfRule type="cellIs" priority="2" dxfId="146" operator="lessThan">
      <formula>0</formula>
    </cfRule>
  </conditionalFormatting>
  <conditionalFormatting sqref="AC69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A72" sqref="A72"/>
    </sheetView>
  </sheetViews>
  <sheetFormatPr defaultColWidth="9.140625" defaultRowHeight="15"/>
  <cols>
    <col min="1" max="1" width="8.140625" style="0" customWidth="1"/>
    <col min="2" max="2" width="23.00390625" style="0" customWidth="1"/>
    <col min="3" max="11" width="10.57421875" style="0" customWidth="1"/>
    <col min="12" max="13" width="1.421875" style="0" customWidth="1"/>
    <col min="14" max="14" width="0" style="0" hidden="1" customWidth="1"/>
    <col min="15" max="15" width="16.7109375" style="0" hidden="1" customWidth="1"/>
    <col min="16" max="21" width="10.421875" style="0" hidden="1" customWidth="1"/>
  </cols>
  <sheetData>
    <row r="1" spans="1:21" ht="15">
      <c r="A1" t="s">
        <v>3</v>
      </c>
      <c r="C1" s="112"/>
      <c r="K1" s="113">
        <v>43501</v>
      </c>
      <c r="O1" s="111"/>
      <c r="U1" s="113">
        <v>43501</v>
      </c>
    </row>
    <row r="2" spans="1:21" ht="14.25" customHeight="1">
      <c r="A2" s="143" t="s">
        <v>140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"/>
      <c r="M2" s="31"/>
      <c r="N2" s="143" t="s">
        <v>114</v>
      </c>
      <c r="O2" s="143"/>
      <c r="P2" s="143"/>
      <c r="Q2" s="143"/>
      <c r="R2" s="143"/>
      <c r="S2" s="143"/>
      <c r="T2" s="143"/>
      <c r="U2" s="143"/>
    </row>
    <row r="3" spans="1:21" ht="14.25" customHeight="1">
      <c r="A3" s="144" t="s">
        <v>141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"/>
      <c r="M3" s="31"/>
      <c r="N3" s="144" t="s">
        <v>115</v>
      </c>
      <c r="O3" s="144"/>
      <c r="P3" s="144"/>
      <c r="Q3" s="144"/>
      <c r="R3" s="144"/>
      <c r="S3" s="144"/>
      <c r="T3" s="144"/>
      <c r="U3" s="144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16"/>
      <c r="K4" s="97" t="s">
        <v>4</v>
      </c>
      <c r="L4" s="14"/>
      <c r="M4" s="14"/>
      <c r="N4" s="15"/>
      <c r="O4" s="15"/>
      <c r="P4" s="15"/>
      <c r="Q4" s="15"/>
      <c r="R4" s="15"/>
      <c r="S4" s="15"/>
      <c r="T4" s="16"/>
      <c r="U4" s="97" t="s">
        <v>4</v>
      </c>
    </row>
    <row r="5" spans="1:21" ht="14.25" customHeight="1">
      <c r="A5" s="147" t="s">
        <v>0</v>
      </c>
      <c r="B5" s="147" t="s">
        <v>1</v>
      </c>
      <c r="C5" s="149" t="s">
        <v>101</v>
      </c>
      <c r="D5" s="150"/>
      <c r="E5" s="150"/>
      <c r="F5" s="150"/>
      <c r="G5" s="150"/>
      <c r="H5" s="151"/>
      <c r="I5" s="149" t="s">
        <v>98</v>
      </c>
      <c r="J5" s="150"/>
      <c r="K5" s="151"/>
      <c r="L5" s="14"/>
      <c r="M5" s="14"/>
      <c r="N5" s="147" t="s">
        <v>0</v>
      </c>
      <c r="O5" s="147" t="s">
        <v>1</v>
      </c>
      <c r="P5" s="149" t="s">
        <v>103</v>
      </c>
      <c r="Q5" s="150"/>
      <c r="R5" s="150"/>
      <c r="S5" s="150"/>
      <c r="T5" s="150"/>
      <c r="U5" s="151"/>
    </row>
    <row r="6" spans="1:21" ht="14.25" customHeight="1">
      <c r="A6" s="148"/>
      <c r="B6" s="148"/>
      <c r="C6" s="156" t="s">
        <v>102</v>
      </c>
      <c r="D6" s="157"/>
      <c r="E6" s="157"/>
      <c r="F6" s="157"/>
      <c r="G6" s="157"/>
      <c r="H6" s="158"/>
      <c r="I6" s="156" t="s">
        <v>100</v>
      </c>
      <c r="J6" s="157"/>
      <c r="K6" s="158"/>
      <c r="L6" s="14"/>
      <c r="M6" s="14"/>
      <c r="N6" s="148"/>
      <c r="O6" s="148"/>
      <c r="P6" s="156" t="s">
        <v>104</v>
      </c>
      <c r="Q6" s="157"/>
      <c r="R6" s="157"/>
      <c r="S6" s="157"/>
      <c r="T6" s="157"/>
      <c r="U6" s="158"/>
    </row>
    <row r="7" spans="1:21" ht="14.25" customHeight="1">
      <c r="A7" s="148"/>
      <c r="B7" s="148"/>
      <c r="C7" s="152">
        <v>2019</v>
      </c>
      <c r="D7" s="153"/>
      <c r="E7" s="162">
        <v>2018</v>
      </c>
      <c r="F7" s="153"/>
      <c r="G7" s="137" t="s">
        <v>5</v>
      </c>
      <c r="H7" s="133" t="s">
        <v>61</v>
      </c>
      <c r="I7" s="167">
        <v>2018</v>
      </c>
      <c r="J7" s="134" t="s">
        <v>105</v>
      </c>
      <c r="K7" s="133" t="s">
        <v>112</v>
      </c>
      <c r="L7" s="14"/>
      <c r="M7" s="14"/>
      <c r="N7" s="148"/>
      <c r="O7" s="148"/>
      <c r="P7" s="152">
        <v>2019</v>
      </c>
      <c r="Q7" s="153"/>
      <c r="R7" s="152">
        <v>2018</v>
      </c>
      <c r="S7" s="153"/>
      <c r="T7" s="137" t="s">
        <v>5</v>
      </c>
      <c r="U7" s="145" t="s">
        <v>66</v>
      </c>
    </row>
    <row r="8" spans="1:21" ht="14.25" customHeight="1">
      <c r="A8" s="141" t="s">
        <v>6</v>
      </c>
      <c r="B8" s="141" t="s">
        <v>7</v>
      </c>
      <c r="C8" s="154"/>
      <c r="D8" s="155"/>
      <c r="E8" s="163"/>
      <c r="F8" s="155"/>
      <c r="G8" s="138"/>
      <c r="H8" s="134"/>
      <c r="I8" s="167"/>
      <c r="J8" s="134"/>
      <c r="K8" s="134"/>
      <c r="L8" s="14"/>
      <c r="M8" s="14"/>
      <c r="N8" s="141" t="s">
        <v>6</v>
      </c>
      <c r="O8" s="141" t="s">
        <v>7</v>
      </c>
      <c r="P8" s="154"/>
      <c r="Q8" s="155"/>
      <c r="R8" s="154"/>
      <c r="S8" s="155"/>
      <c r="T8" s="138"/>
      <c r="U8" s="146"/>
    </row>
    <row r="9" spans="1:21" ht="14.25" customHeight="1">
      <c r="A9" s="141"/>
      <c r="B9" s="141"/>
      <c r="C9" s="119" t="s">
        <v>8</v>
      </c>
      <c r="D9" s="17" t="s">
        <v>2</v>
      </c>
      <c r="E9" s="119" t="s">
        <v>8</v>
      </c>
      <c r="F9" s="17" t="s">
        <v>2</v>
      </c>
      <c r="G9" s="139" t="s">
        <v>9</v>
      </c>
      <c r="H9" s="139" t="s">
        <v>62</v>
      </c>
      <c r="I9" s="18" t="s">
        <v>8</v>
      </c>
      <c r="J9" s="168" t="s">
        <v>106</v>
      </c>
      <c r="K9" s="168" t="s">
        <v>113</v>
      </c>
      <c r="L9" s="14"/>
      <c r="M9" s="14"/>
      <c r="N9" s="141"/>
      <c r="O9" s="141"/>
      <c r="P9" s="119" t="s">
        <v>8</v>
      </c>
      <c r="Q9" s="17" t="s">
        <v>2</v>
      </c>
      <c r="R9" s="119" t="s">
        <v>8</v>
      </c>
      <c r="S9" s="17" t="s">
        <v>2</v>
      </c>
      <c r="T9" s="139" t="s">
        <v>9</v>
      </c>
      <c r="U9" s="129" t="s">
        <v>67</v>
      </c>
    </row>
    <row r="10" spans="1:21" ht="14.25" customHeight="1">
      <c r="A10" s="142"/>
      <c r="B10" s="142"/>
      <c r="C10" s="123" t="s">
        <v>10</v>
      </c>
      <c r="D10" s="98" t="s">
        <v>11</v>
      </c>
      <c r="E10" s="123" t="s">
        <v>10</v>
      </c>
      <c r="F10" s="98" t="s">
        <v>11</v>
      </c>
      <c r="G10" s="170"/>
      <c r="H10" s="170"/>
      <c r="I10" s="123" t="s">
        <v>10</v>
      </c>
      <c r="J10" s="169"/>
      <c r="K10" s="169"/>
      <c r="L10" s="14"/>
      <c r="M10" s="14"/>
      <c r="N10" s="142"/>
      <c r="O10" s="142"/>
      <c r="P10" s="123" t="s">
        <v>10</v>
      </c>
      <c r="Q10" s="98" t="s">
        <v>11</v>
      </c>
      <c r="R10" s="123" t="s">
        <v>10</v>
      </c>
      <c r="S10" s="98" t="s">
        <v>11</v>
      </c>
      <c r="T10" s="140"/>
      <c r="U10" s="130"/>
    </row>
    <row r="11" spans="1:21" ht="14.25" customHeight="1">
      <c r="A11" s="73">
        <v>1</v>
      </c>
      <c r="B11" s="80" t="s">
        <v>19</v>
      </c>
      <c r="C11" s="41">
        <v>3900</v>
      </c>
      <c r="D11" s="89">
        <v>0.13552960800667221</v>
      </c>
      <c r="E11" s="41">
        <v>4467</v>
      </c>
      <c r="F11" s="89">
        <v>0.15903588721162062</v>
      </c>
      <c r="G11" s="19">
        <v>-0.12693082605775685</v>
      </c>
      <c r="H11" s="42">
        <v>0</v>
      </c>
      <c r="I11" s="41">
        <v>4376</v>
      </c>
      <c r="J11" s="86">
        <v>-0.10877513711151732</v>
      </c>
      <c r="K11" s="20">
        <v>0</v>
      </c>
      <c r="L11" s="14"/>
      <c r="M11" s="14"/>
      <c r="N11" s="73">
        <v>1</v>
      </c>
      <c r="O11" s="80" t="s">
        <v>19</v>
      </c>
      <c r="P11" s="41">
        <v>3900</v>
      </c>
      <c r="Q11" s="89">
        <v>0.13552960800667221</v>
      </c>
      <c r="R11" s="41">
        <v>4467</v>
      </c>
      <c r="S11" s="89">
        <v>0.15903588721162062</v>
      </c>
      <c r="T11" s="53">
        <v>-0.12693082605775685</v>
      </c>
      <c r="U11" s="20">
        <v>0</v>
      </c>
    </row>
    <row r="12" spans="1:21" ht="14.25" customHeight="1">
      <c r="A12" s="104">
        <v>2</v>
      </c>
      <c r="B12" s="81" t="s">
        <v>20</v>
      </c>
      <c r="C12" s="43">
        <v>3875</v>
      </c>
      <c r="D12" s="90">
        <v>0.13466082846816793</v>
      </c>
      <c r="E12" s="43">
        <v>3004</v>
      </c>
      <c r="F12" s="90">
        <v>0.10694958701224723</v>
      </c>
      <c r="G12" s="21">
        <v>0.2899467376830893</v>
      </c>
      <c r="H12" s="44">
        <v>0</v>
      </c>
      <c r="I12" s="43">
        <v>3874</v>
      </c>
      <c r="J12" s="87">
        <v>0.00025813113061445847</v>
      </c>
      <c r="K12" s="22">
        <v>0</v>
      </c>
      <c r="L12" s="14"/>
      <c r="M12" s="14"/>
      <c r="N12" s="104">
        <v>2</v>
      </c>
      <c r="O12" s="81" t="s">
        <v>20</v>
      </c>
      <c r="P12" s="43">
        <v>3875</v>
      </c>
      <c r="Q12" s="90">
        <v>0.13466082846816793</v>
      </c>
      <c r="R12" s="43">
        <v>3004</v>
      </c>
      <c r="S12" s="90">
        <v>0.10694958701224723</v>
      </c>
      <c r="T12" s="54">
        <v>0.2899467376830893</v>
      </c>
      <c r="U12" s="22">
        <v>0</v>
      </c>
    </row>
    <row r="13" spans="1:21" ht="14.25" customHeight="1">
      <c r="A13" s="72">
        <v>3</v>
      </c>
      <c r="B13" s="81" t="s">
        <v>21</v>
      </c>
      <c r="C13" s="43">
        <v>2773</v>
      </c>
      <c r="D13" s="90">
        <v>0.09636502641089797</v>
      </c>
      <c r="E13" s="43">
        <v>2681</v>
      </c>
      <c r="F13" s="90">
        <v>0.09545001424095699</v>
      </c>
      <c r="G13" s="21">
        <v>0.03431555389779928</v>
      </c>
      <c r="H13" s="44">
        <v>0</v>
      </c>
      <c r="I13" s="43">
        <v>3360</v>
      </c>
      <c r="J13" s="87">
        <v>-0.174702380952381</v>
      </c>
      <c r="K13" s="22">
        <v>0</v>
      </c>
      <c r="L13" s="14"/>
      <c r="M13" s="14"/>
      <c r="N13" s="72">
        <v>3</v>
      </c>
      <c r="O13" s="81" t="s">
        <v>21</v>
      </c>
      <c r="P13" s="43">
        <v>2773</v>
      </c>
      <c r="Q13" s="90">
        <v>0.09636502641089797</v>
      </c>
      <c r="R13" s="43">
        <v>2681</v>
      </c>
      <c r="S13" s="90">
        <v>0.09545001424095699</v>
      </c>
      <c r="T13" s="54">
        <v>0.03431555389779928</v>
      </c>
      <c r="U13" s="22">
        <v>0</v>
      </c>
    </row>
    <row r="14" spans="1:21" ht="14.25" customHeight="1">
      <c r="A14" s="72">
        <v>4</v>
      </c>
      <c r="B14" s="81" t="s">
        <v>23</v>
      </c>
      <c r="C14" s="43">
        <v>1915</v>
      </c>
      <c r="D14" s="90">
        <v>0.06654851264943008</v>
      </c>
      <c r="E14" s="43">
        <v>2138</v>
      </c>
      <c r="F14" s="90">
        <v>0.07611791512389633</v>
      </c>
      <c r="G14" s="21">
        <v>-0.1043030869971936</v>
      </c>
      <c r="H14" s="44">
        <v>0</v>
      </c>
      <c r="I14" s="43">
        <v>2196</v>
      </c>
      <c r="J14" s="87">
        <v>-0.12795992714025506</v>
      </c>
      <c r="K14" s="22">
        <v>1</v>
      </c>
      <c r="L14" s="14"/>
      <c r="M14" s="14"/>
      <c r="N14" s="72">
        <v>4</v>
      </c>
      <c r="O14" s="81" t="s">
        <v>23</v>
      </c>
      <c r="P14" s="43">
        <v>1915</v>
      </c>
      <c r="Q14" s="90">
        <v>0.06654851264943008</v>
      </c>
      <c r="R14" s="43">
        <v>2138</v>
      </c>
      <c r="S14" s="90">
        <v>0.07611791512389633</v>
      </c>
      <c r="T14" s="54">
        <v>-0.1043030869971936</v>
      </c>
      <c r="U14" s="22">
        <v>0</v>
      </c>
    </row>
    <row r="15" spans="1:21" ht="14.25" customHeight="1">
      <c r="A15" s="75">
        <v>5</v>
      </c>
      <c r="B15" s="82" t="s">
        <v>22</v>
      </c>
      <c r="C15" s="45">
        <v>1804</v>
      </c>
      <c r="D15" s="91">
        <v>0.06269113149847094</v>
      </c>
      <c r="E15" s="45">
        <v>1813</v>
      </c>
      <c r="F15" s="91">
        <v>0.06454713756764455</v>
      </c>
      <c r="G15" s="23">
        <v>-0.004964147821290732</v>
      </c>
      <c r="H15" s="46">
        <v>0</v>
      </c>
      <c r="I15" s="45">
        <v>1618</v>
      </c>
      <c r="J15" s="88">
        <v>0.11495673671199014</v>
      </c>
      <c r="K15" s="24">
        <v>2</v>
      </c>
      <c r="L15" s="14"/>
      <c r="M15" s="14"/>
      <c r="N15" s="75">
        <v>5</v>
      </c>
      <c r="O15" s="82" t="s">
        <v>22</v>
      </c>
      <c r="P15" s="45">
        <v>1804</v>
      </c>
      <c r="Q15" s="91">
        <v>0.06269113149847094</v>
      </c>
      <c r="R15" s="45">
        <v>1813</v>
      </c>
      <c r="S15" s="91">
        <v>0.06454713756764455</v>
      </c>
      <c r="T15" s="55">
        <v>-0.004964147821290732</v>
      </c>
      <c r="U15" s="24">
        <v>0</v>
      </c>
    </row>
    <row r="16" spans="1:21" ht="14.25" customHeight="1">
      <c r="A16" s="73">
        <v>6</v>
      </c>
      <c r="B16" s="80" t="s">
        <v>31</v>
      </c>
      <c r="C16" s="41">
        <v>1427</v>
      </c>
      <c r="D16" s="89">
        <v>0.04958993605782597</v>
      </c>
      <c r="E16" s="41">
        <v>1044</v>
      </c>
      <c r="F16" s="89">
        <v>0.03716889774992879</v>
      </c>
      <c r="G16" s="19">
        <v>0.3668582375478928</v>
      </c>
      <c r="H16" s="42">
        <v>3</v>
      </c>
      <c r="I16" s="41">
        <v>1509</v>
      </c>
      <c r="J16" s="86">
        <v>-0.05434062292909214</v>
      </c>
      <c r="K16" s="20">
        <v>2</v>
      </c>
      <c r="L16" s="14"/>
      <c r="M16" s="14"/>
      <c r="N16" s="73">
        <v>6</v>
      </c>
      <c r="O16" s="80" t="s">
        <v>31</v>
      </c>
      <c r="P16" s="41">
        <v>1427</v>
      </c>
      <c r="Q16" s="89">
        <v>0.04958993605782597</v>
      </c>
      <c r="R16" s="41">
        <v>1044</v>
      </c>
      <c r="S16" s="89">
        <v>0.03716889774992879</v>
      </c>
      <c r="T16" s="53">
        <v>0.3668582375478928</v>
      </c>
      <c r="U16" s="20">
        <v>3</v>
      </c>
    </row>
    <row r="17" spans="1:21" ht="14.25" customHeight="1">
      <c r="A17" s="72">
        <v>7</v>
      </c>
      <c r="B17" s="81" t="s">
        <v>34</v>
      </c>
      <c r="C17" s="43">
        <v>1418</v>
      </c>
      <c r="D17" s="90">
        <v>0.04927717542396441</v>
      </c>
      <c r="E17" s="43">
        <v>1330</v>
      </c>
      <c r="F17" s="90">
        <v>0.047351181999430364</v>
      </c>
      <c r="G17" s="21">
        <v>0.06616541353383454</v>
      </c>
      <c r="H17" s="44">
        <v>-1</v>
      </c>
      <c r="I17" s="43">
        <v>2500</v>
      </c>
      <c r="J17" s="87">
        <v>-0.43279999999999996</v>
      </c>
      <c r="K17" s="22">
        <v>-3</v>
      </c>
      <c r="L17" s="14"/>
      <c r="M17" s="14"/>
      <c r="N17" s="72">
        <v>7</v>
      </c>
      <c r="O17" s="81" t="s">
        <v>34</v>
      </c>
      <c r="P17" s="43">
        <v>1418</v>
      </c>
      <c r="Q17" s="90">
        <v>0.04927717542396441</v>
      </c>
      <c r="R17" s="43">
        <v>1330</v>
      </c>
      <c r="S17" s="90">
        <v>0.047351181999430364</v>
      </c>
      <c r="T17" s="54">
        <v>0.06616541353383454</v>
      </c>
      <c r="U17" s="22">
        <v>-1</v>
      </c>
    </row>
    <row r="18" spans="1:21" ht="14.25" customHeight="1">
      <c r="A18" s="72">
        <v>8</v>
      </c>
      <c r="B18" s="81" t="s">
        <v>24</v>
      </c>
      <c r="C18" s="43">
        <v>1374</v>
      </c>
      <c r="D18" s="90">
        <v>0.04774812343619683</v>
      </c>
      <c r="E18" s="43">
        <v>1040</v>
      </c>
      <c r="F18" s="90">
        <v>0.037026488180005694</v>
      </c>
      <c r="G18" s="21">
        <v>0.3211538461538461</v>
      </c>
      <c r="H18" s="44">
        <v>2</v>
      </c>
      <c r="I18" s="43">
        <v>1166</v>
      </c>
      <c r="J18" s="87">
        <v>0.1783876500857633</v>
      </c>
      <c r="K18" s="22">
        <v>4</v>
      </c>
      <c r="L18" s="14"/>
      <c r="M18" s="14"/>
      <c r="N18" s="72">
        <v>8</v>
      </c>
      <c r="O18" s="81" t="s">
        <v>24</v>
      </c>
      <c r="P18" s="43">
        <v>1374</v>
      </c>
      <c r="Q18" s="90">
        <v>0.04774812343619683</v>
      </c>
      <c r="R18" s="43">
        <v>1040</v>
      </c>
      <c r="S18" s="90">
        <v>0.037026488180005694</v>
      </c>
      <c r="T18" s="54">
        <v>0.3211538461538461</v>
      </c>
      <c r="U18" s="22">
        <v>2</v>
      </c>
    </row>
    <row r="19" spans="1:21" ht="14.25" customHeight="1">
      <c r="A19" s="72">
        <v>9</v>
      </c>
      <c r="B19" s="81" t="s">
        <v>26</v>
      </c>
      <c r="C19" s="43">
        <v>1128</v>
      </c>
      <c r="D19" s="90">
        <v>0.03919933277731443</v>
      </c>
      <c r="E19" s="43">
        <v>1067</v>
      </c>
      <c r="F19" s="90">
        <v>0.037987752776986614</v>
      </c>
      <c r="G19" s="21">
        <v>0.057169634489222076</v>
      </c>
      <c r="H19" s="44">
        <v>-1</v>
      </c>
      <c r="I19" s="43">
        <v>1355</v>
      </c>
      <c r="J19" s="87">
        <v>-0.16752767527675272</v>
      </c>
      <c r="K19" s="22">
        <v>0</v>
      </c>
      <c r="L19" s="14"/>
      <c r="M19" s="14"/>
      <c r="N19" s="72">
        <v>9</v>
      </c>
      <c r="O19" s="81" t="s">
        <v>26</v>
      </c>
      <c r="P19" s="43">
        <v>1128</v>
      </c>
      <c r="Q19" s="90">
        <v>0.03919933277731443</v>
      </c>
      <c r="R19" s="43">
        <v>1067</v>
      </c>
      <c r="S19" s="90">
        <v>0.037987752776986614</v>
      </c>
      <c r="T19" s="54">
        <v>0.057169634489222076</v>
      </c>
      <c r="U19" s="22">
        <v>-1</v>
      </c>
    </row>
    <row r="20" spans="1:21" ht="14.25" customHeight="1">
      <c r="A20" s="75">
        <v>10</v>
      </c>
      <c r="B20" s="82" t="s">
        <v>18</v>
      </c>
      <c r="C20" s="45">
        <v>1124</v>
      </c>
      <c r="D20" s="91">
        <v>0.03906032805115374</v>
      </c>
      <c r="E20" s="45">
        <v>635</v>
      </c>
      <c r="F20" s="91">
        <v>0.02260751922529194</v>
      </c>
      <c r="G20" s="23">
        <v>0.7700787401574802</v>
      </c>
      <c r="H20" s="46">
        <v>7</v>
      </c>
      <c r="I20" s="45">
        <v>1700</v>
      </c>
      <c r="J20" s="88">
        <v>-0.33882352941176475</v>
      </c>
      <c r="K20" s="24">
        <v>-4</v>
      </c>
      <c r="L20" s="14"/>
      <c r="M20" s="14"/>
      <c r="N20" s="75">
        <v>10</v>
      </c>
      <c r="O20" s="82" t="s">
        <v>18</v>
      </c>
      <c r="P20" s="45">
        <v>1124</v>
      </c>
      <c r="Q20" s="91">
        <v>0.03906032805115374</v>
      </c>
      <c r="R20" s="45">
        <v>635</v>
      </c>
      <c r="S20" s="91">
        <v>0.02260751922529194</v>
      </c>
      <c r="T20" s="55">
        <v>0.7700787401574802</v>
      </c>
      <c r="U20" s="24">
        <v>7</v>
      </c>
    </row>
    <row r="21" spans="1:21" ht="14.25" customHeight="1">
      <c r="A21" s="73">
        <v>11</v>
      </c>
      <c r="B21" s="80" t="s">
        <v>25</v>
      </c>
      <c r="C21" s="41">
        <v>991</v>
      </c>
      <c r="D21" s="89">
        <v>0.034438420906310815</v>
      </c>
      <c r="E21" s="41">
        <v>830</v>
      </c>
      <c r="F21" s="89">
        <v>0.029549985759043006</v>
      </c>
      <c r="G21" s="19">
        <v>0.19397590361445793</v>
      </c>
      <c r="H21" s="42">
        <v>1</v>
      </c>
      <c r="I21" s="41">
        <v>1174</v>
      </c>
      <c r="J21" s="86">
        <v>-0.15587734241908002</v>
      </c>
      <c r="K21" s="20">
        <v>0</v>
      </c>
      <c r="L21" s="14"/>
      <c r="M21" s="14"/>
      <c r="N21" s="73">
        <v>11</v>
      </c>
      <c r="O21" s="80" t="s">
        <v>25</v>
      </c>
      <c r="P21" s="41">
        <v>991</v>
      </c>
      <c r="Q21" s="89">
        <v>0.034438420906310815</v>
      </c>
      <c r="R21" s="41">
        <v>830</v>
      </c>
      <c r="S21" s="89">
        <v>0.029549985759043006</v>
      </c>
      <c r="T21" s="53">
        <v>0.19397590361445793</v>
      </c>
      <c r="U21" s="20">
        <v>1</v>
      </c>
    </row>
    <row r="22" spans="1:21" ht="14.25" customHeight="1">
      <c r="A22" s="72">
        <v>12</v>
      </c>
      <c r="B22" s="81" t="s">
        <v>29</v>
      </c>
      <c r="C22" s="43">
        <v>958</v>
      </c>
      <c r="D22" s="90">
        <v>0.03329163191548513</v>
      </c>
      <c r="E22" s="43">
        <v>1037</v>
      </c>
      <c r="F22" s="90">
        <v>0.03691968100256337</v>
      </c>
      <c r="G22" s="21">
        <v>-0.07618129218900671</v>
      </c>
      <c r="H22" s="44">
        <v>-1</v>
      </c>
      <c r="I22" s="43">
        <v>1030</v>
      </c>
      <c r="J22" s="87">
        <v>-0.06990291262135917</v>
      </c>
      <c r="K22" s="22">
        <v>1</v>
      </c>
      <c r="L22" s="14"/>
      <c r="M22" s="14"/>
      <c r="N22" s="72">
        <v>12</v>
      </c>
      <c r="O22" s="81" t="s">
        <v>29</v>
      </c>
      <c r="P22" s="43">
        <v>958</v>
      </c>
      <c r="Q22" s="90">
        <v>0.03329163191548513</v>
      </c>
      <c r="R22" s="43">
        <v>1037</v>
      </c>
      <c r="S22" s="90">
        <v>0.03691968100256337</v>
      </c>
      <c r="T22" s="54">
        <v>-0.07618129218900671</v>
      </c>
      <c r="U22" s="22">
        <v>-1</v>
      </c>
    </row>
    <row r="23" spans="1:21" ht="14.25" customHeight="1">
      <c r="A23" s="72">
        <v>13</v>
      </c>
      <c r="B23" s="81" t="s">
        <v>35</v>
      </c>
      <c r="C23" s="43">
        <v>733</v>
      </c>
      <c r="D23" s="90">
        <v>0.025472616068946345</v>
      </c>
      <c r="E23" s="43">
        <v>1190</v>
      </c>
      <c r="F23" s="90">
        <v>0.0423668470521219</v>
      </c>
      <c r="G23" s="21">
        <v>-0.3840336134453781</v>
      </c>
      <c r="H23" s="44">
        <v>-6</v>
      </c>
      <c r="I23" s="43">
        <v>1312</v>
      </c>
      <c r="J23" s="87">
        <v>-0.4413109756097561</v>
      </c>
      <c r="K23" s="22">
        <v>-3</v>
      </c>
      <c r="L23" s="14"/>
      <c r="M23" s="14"/>
      <c r="N23" s="72">
        <v>13</v>
      </c>
      <c r="O23" s="81" t="s">
        <v>35</v>
      </c>
      <c r="P23" s="43">
        <v>733</v>
      </c>
      <c r="Q23" s="90">
        <v>0.025472616068946345</v>
      </c>
      <c r="R23" s="43">
        <v>1190</v>
      </c>
      <c r="S23" s="90">
        <v>0.0423668470521219</v>
      </c>
      <c r="T23" s="54">
        <v>-0.3840336134453781</v>
      </c>
      <c r="U23" s="22">
        <v>-6</v>
      </c>
    </row>
    <row r="24" spans="1:21" ht="14.25" customHeight="1">
      <c r="A24" s="72">
        <v>14</v>
      </c>
      <c r="B24" s="81" t="s">
        <v>50</v>
      </c>
      <c r="C24" s="43">
        <v>725</v>
      </c>
      <c r="D24" s="90">
        <v>0.025194606616624964</v>
      </c>
      <c r="E24" s="43">
        <v>629</v>
      </c>
      <c r="F24" s="90">
        <v>0.02239390487040729</v>
      </c>
      <c r="G24" s="21">
        <v>0.15262321144674096</v>
      </c>
      <c r="H24" s="44">
        <v>4</v>
      </c>
      <c r="I24" s="43">
        <v>956</v>
      </c>
      <c r="J24" s="87">
        <v>-0.2416317991631799</v>
      </c>
      <c r="K24" s="22">
        <v>0</v>
      </c>
      <c r="L24" s="14"/>
      <c r="M24" s="14"/>
      <c r="N24" s="72">
        <v>14</v>
      </c>
      <c r="O24" s="81" t="s">
        <v>50</v>
      </c>
      <c r="P24" s="43">
        <v>725</v>
      </c>
      <c r="Q24" s="90">
        <v>0.025194606616624964</v>
      </c>
      <c r="R24" s="43">
        <v>629</v>
      </c>
      <c r="S24" s="90">
        <v>0.02239390487040729</v>
      </c>
      <c r="T24" s="54">
        <v>0.15262321144674096</v>
      </c>
      <c r="U24" s="22">
        <v>4</v>
      </c>
    </row>
    <row r="25" spans="1:21" ht="14.25" customHeight="1">
      <c r="A25" s="75">
        <v>15</v>
      </c>
      <c r="B25" s="82" t="s">
        <v>36</v>
      </c>
      <c r="C25" s="45">
        <v>652</v>
      </c>
      <c r="D25" s="91">
        <v>0.022657770364192382</v>
      </c>
      <c r="E25" s="45">
        <v>682</v>
      </c>
      <c r="F25" s="91">
        <v>0.02428083167188835</v>
      </c>
      <c r="G25" s="23">
        <v>-0.04398826979472137</v>
      </c>
      <c r="H25" s="46">
        <v>0</v>
      </c>
      <c r="I25" s="45">
        <v>452</v>
      </c>
      <c r="J25" s="88">
        <v>0.4424778761061947</v>
      </c>
      <c r="K25" s="24">
        <v>4</v>
      </c>
      <c r="L25" s="14"/>
      <c r="M25" s="14"/>
      <c r="N25" s="75">
        <v>15</v>
      </c>
      <c r="O25" s="82" t="s">
        <v>36</v>
      </c>
      <c r="P25" s="45">
        <v>652</v>
      </c>
      <c r="Q25" s="91">
        <v>0.022657770364192382</v>
      </c>
      <c r="R25" s="45">
        <v>682</v>
      </c>
      <c r="S25" s="91">
        <v>0.02428083167188835</v>
      </c>
      <c r="T25" s="55">
        <v>-0.04398826979472137</v>
      </c>
      <c r="U25" s="24">
        <v>0</v>
      </c>
    </row>
    <row r="26" spans="1:21" ht="14.25" customHeight="1">
      <c r="A26" s="73">
        <v>16</v>
      </c>
      <c r="B26" s="80" t="s">
        <v>28</v>
      </c>
      <c r="C26" s="41">
        <v>552</v>
      </c>
      <c r="D26" s="89">
        <v>0.019182652210175146</v>
      </c>
      <c r="E26" s="41">
        <v>655</v>
      </c>
      <c r="F26" s="89">
        <v>0.023319567074907434</v>
      </c>
      <c r="G26" s="19">
        <v>-0.15725190839694658</v>
      </c>
      <c r="H26" s="42">
        <v>0</v>
      </c>
      <c r="I26" s="41">
        <v>467</v>
      </c>
      <c r="J26" s="86">
        <v>0.1820128479657388</v>
      </c>
      <c r="K26" s="20">
        <v>2</v>
      </c>
      <c r="L26" s="14"/>
      <c r="M26" s="14"/>
      <c r="N26" s="73">
        <v>16</v>
      </c>
      <c r="O26" s="80" t="s">
        <v>28</v>
      </c>
      <c r="P26" s="41">
        <v>552</v>
      </c>
      <c r="Q26" s="89">
        <v>0.019182652210175146</v>
      </c>
      <c r="R26" s="41">
        <v>655</v>
      </c>
      <c r="S26" s="89">
        <v>0.023319567074907434</v>
      </c>
      <c r="T26" s="53">
        <v>-0.15725190839694658</v>
      </c>
      <c r="U26" s="20">
        <v>0</v>
      </c>
    </row>
    <row r="27" spans="1:21" ht="14.25" customHeight="1">
      <c r="A27" s="72">
        <v>17</v>
      </c>
      <c r="B27" s="81" t="s">
        <v>30</v>
      </c>
      <c r="C27" s="43">
        <v>550</v>
      </c>
      <c r="D27" s="90">
        <v>0.0191131498470948</v>
      </c>
      <c r="E27" s="43">
        <v>503</v>
      </c>
      <c r="F27" s="90">
        <v>0.01790800341782968</v>
      </c>
      <c r="G27" s="21">
        <v>0.09343936381709739</v>
      </c>
      <c r="H27" s="44">
        <v>2</v>
      </c>
      <c r="I27" s="43">
        <v>541</v>
      </c>
      <c r="J27" s="87">
        <v>0.01663585951940849</v>
      </c>
      <c r="K27" s="22">
        <v>-2</v>
      </c>
      <c r="L27" s="14"/>
      <c r="M27" s="14"/>
      <c r="N27" s="72">
        <v>17</v>
      </c>
      <c r="O27" s="81" t="s">
        <v>30</v>
      </c>
      <c r="P27" s="43">
        <v>550</v>
      </c>
      <c r="Q27" s="90">
        <v>0.0191131498470948</v>
      </c>
      <c r="R27" s="43">
        <v>503</v>
      </c>
      <c r="S27" s="90">
        <v>0.01790800341782968</v>
      </c>
      <c r="T27" s="54">
        <v>0.09343936381709739</v>
      </c>
      <c r="U27" s="22">
        <v>2</v>
      </c>
    </row>
    <row r="28" spans="1:21" ht="14.25" customHeight="1">
      <c r="A28" s="72">
        <v>18</v>
      </c>
      <c r="B28" s="81" t="s">
        <v>27</v>
      </c>
      <c r="C28" s="43">
        <v>539</v>
      </c>
      <c r="D28" s="90">
        <v>0.018730886850152905</v>
      </c>
      <c r="E28" s="43">
        <v>759</v>
      </c>
      <c r="F28" s="90">
        <v>0.027022215892908003</v>
      </c>
      <c r="G28" s="21">
        <v>-0.28985507246376807</v>
      </c>
      <c r="H28" s="44">
        <v>-5</v>
      </c>
      <c r="I28" s="43">
        <v>526</v>
      </c>
      <c r="J28" s="87">
        <v>0.024714828897338448</v>
      </c>
      <c r="K28" s="22">
        <v>-2</v>
      </c>
      <c r="L28" s="14"/>
      <c r="M28" s="14"/>
      <c r="N28" s="72">
        <v>18</v>
      </c>
      <c r="O28" s="81" t="s">
        <v>27</v>
      </c>
      <c r="P28" s="43">
        <v>539</v>
      </c>
      <c r="Q28" s="90">
        <v>0.018730886850152905</v>
      </c>
      <c r="R28" s="43">
        <v>759</v>
      </c>
      <c r="S28" s="90">
        <v>0.027022215892908003</v>
      </c>
      <c r="T28" s="54">
        <v>-0.28985507246376807</v>
      </c>
      <c r="U28" s="22">
        <v>-5</v>
      </c>
    </row>
    <row r="29" spans="1:21" ht="14.25" customHeight="1">
      <c r="A29" s="72">
        <v>19</v>
      </c>
      <c r="B29" s="81" t="s">
        <v>56</v>
      </c>
      <c r="C29" s="43">
        <v>414</v>
      </c>
      <c r="D29" s="90">
        <v>0.014386989157631359</v>
      </c>
      <c r="E29" s="43">
        <v>691</v>
      </c>
      <c r="F29" s="90">
        <v>0.024601253204215322</v>
      </c>
      <c r="G29" s="21">
        <v>-0.4008683068017366</v>
      </c>
      <c r="H29" s="44">
        <v>-5</v>
      </c>
      <c r="I29" s="43">
        <v>414</v>
      </c>
      <c r="J29" s="87">
        <v>0</v>
      </c>
      <c r="K29" s="22">
        <v>3</v>
      </c>
      <c r="N29" s="72">
        <v>19</v>
      </c>
      <c r="O29" s="81" t="s">
        <v>56</v>
      </c>
      <c r="P29" s="43">
        <v>414</v>
      </c>
      <c r="Q29" s="90">
        <v>0.014386989157631359</v>
      </c>
      <c r="R29" s="43">
        <v>691</v>
      </c>
      <c r="S29" s="90">
        <v>0.024601253204215322</v>
      </c>
      <c r="T29" s="54">
        <v>-0.4008683068017366</v>
      </c>
      <c r="U29" s="22">
        <v>-5</v>
      </c>
    </row>
    <row r="30" spans="1:21" ht="14.25" customHeight="1">
      <c r="A30" s="75">
        <v>20</v>
      </c>
      <c r="B30" s="82" t="s">
        <v>32</v>
      </c>
      <c r="C30" s="45">
        <v>332</v>
      </c>
      <c r="D30" s="91">
        <v>0.011537392271337226</v>
      </c>
      <c r="E30" s="45">
        <v>308</v>
      </c>
      <c r="F30" s="91">
        <v>0.01096553688407861</v>
      </c>
      <c r="G30" s="23">
        <v>0.07792207792207795</v>
      </c>
      <c r="H30" s="46">
        <v>0</v>
      </c>
      <c r="I30" s="45">
        <v>425</v>
      </c>
      <c r="J30" s="88">
        <v>-0.21882352941176475</v>
      </c>
      <c r="K30" s="24">
        <v>1</v>
      </c>
      <c r="N30" s="75">
        <v>20</v>
      </c>
      <c r="O30" s="82" t="s">
        <v>32</v>
      </c>
      <c r="P30" s="45">
        <v>332</v>
      </c>
      <c r="Q30" s="91">
        <v>0.011537392271337226</v>
      </c>
      <c r="R30" s="45">
        <v>308</v>
      </c>
      <c r="S30" s="91">
        <v>0.01096553688407861</v>
      </c>
      <c r="T30" s="55">
        <v>0.07792207792207795</v>
      </c>
      <c r="U30" s="24">
        <v>0</v>
      </c>
    </row>
    <row r="31" spans="1:21" ht="14.25" customHeight="1">
      <c r="A31" s="135" t="s">
        <v>53</v>
      </c>
      <c r="B31" s="136"/>
      <c r="C31" s="3">
        <f>SUM(C11:C30)</f>
        <v>27184</v>
      </c>
      <c r="D31" s="6">
        <f>C31/C33</f>
        <v>0.9446761189880456</v>
      </c>
      <c r="E31" s="3">
        <f>SUM(E11:E30)</f>
        <v>26503</v>
      </c>
      <c r="F31" s="6">
        <f>E31/E33</f>
        <v>0.9435702079179721</v>
      </c>
      <c r="G31" s="25">
        <f>C31/E31-1</f>
        <v>0.025695204316492415</v>
      </c>
      <c r="H31" s="25"/>
      <c r="I31" s="3">
        <f>SUM(I11:I30)</f>
        <v>30951</v>
      </c>
      <c r="J31" s="26">
        <f>C31/I31-1</f>
        <v>-0.12170850699492741</v>
      </c>
      <c r="K31" s="27"/>
      <c r="N31" s="135" t="s">
        <v>53</v>
      </c>
      <c r="O31" s="136"/>
      <c r="P31" s="3">
        <f>SUM(P11:P30)</f>
        <v>27184</v>
      </c>
      <c r="Q31" s="6">
        <f>P31/P33</f>
        <v>0.9446761189880456</v>
      </c>
      <c r="R31" s="3">
        <f>SUM(R11:R30)</f>
        <v>26503</v>
      </c>
      <c r="S31" s="6">
        <f>R31/R33</f>
        <v>0.9435702079179721</v>
      </c>
      <c r="T31" s="25">
        <f>P31/R31-1</f>
        <v>0.025695204316492415</v>
      </c>
      <c r="U31" s="50"/>
    </row>
    <row r="32" spans="1:21" ht="14.25" customHeight="1">
      <c r="A32" s="135" t="s">
        <v>12</v>
      </c>
      <c r="B32" s="136"/>
      <c r="C32" s="3">
        <f>C33-SUM(C11:C30)</f>
        <v>1592</v>
      </c>
      <c r="D32" s="6">
        <f>C32/C33</f>
        <v>0.05532388101195441</v>
      </c>
      <c r="E32" s="3">
        <f>E33-SUM(E11:E30)</f>
        <v>1585</v>
      </c>
      <c r="F32" s="6">
        <f>E32/E33</f>
        <v>0.05642979208202791</v>
      </c>
      <c r="G32" s="25">
        <f>C32/E32-1</f>
        <v>0.00441640378548902</v>
      </c>
      <c r="H32" s="25"/>
      <c r="I32" s="3">
        <f>I33-SUM(I11:I30)</f>
        <v>2769</v>
      </c>
      <c r="J32" s="26">
        <f>C32/I32-1</f>
        <v>-0.4250631997110871</v>
      </c>
      <c r="K32" s="27"/>
      <c r="N32" s="135" t="s">
        <v>12</v>
      </c>
      <c r="O32" s="136"/>
      <c r="P32" s="3">
        <f>P33-SUM(P11:P30)</f>
        <v>1592</v>
      </c>
      <c r="Q32" s="6">
        <f>P32/P33</f>
        <v>0.05532388101195441</v>
      </c>
      <c r="R32" s="3">
        <f>R33-SUM(R11:R30)</f>
        <v>1585</v>
      </c>
      <c r="S32" s="6">
        <f>R32/R33</f>
        <v>0.05642979208202791</v>
      </c>
      <c r="T32" s="25">
        <f>P32/R32-1</f>
        <v>0.00441640378548902</v>
      </c>
      <c r="U32" s="51"/>
    </row>
    <row r="33" spans="1:21" ht="14.25" customHeight="1">
      <c r="A33" s="131" t="s">
        <v>38</v>
      </c>
      <c r="B33" s="132"/>
      <c r="C33" s="47">
        <v>28776</v>
      </c>
      <c r="D33" s="28">
        <v>1</v>
      </c>
      <c r="E33" s="47">
        <v>28088</v>
      </c>
      <c r="F33" s="28">
        <v>0.9996083736827114</v>
      </c>
      <c r="G33" s="29">
        <v>0.024494446026773087</v>
      </c>
      <c r="H33" s="29"/>
      <c r="I33" s="47">
        <v>33720</v>
      </c>
      <c r="J33" s="105">
        <v>-0.14661921708185055</v>
      </c>
      <c r="K33" s="30"/>
      <c r="L33" s="14"/>
      <c r="M33" s="14"/>
      <c r="N33" s="131" t="s">
        <v>38</v>
      </c>
      <c r="O33" s="132"/>
      <c r="P33" s="47">
        <v>28776</v>
      </c>
      <c r="Q33" s="28">
        <v>1</v>
      </c>
      <c r="R33" s="47">
        <v>28088</v>
      </c>
      <c r="S33" s="28">
        <v>0.9996083736827114</v>
      </c>
      <c r="T33" s="29">
        <v>0.024494446026773087</v>
      </c>
      <c r="U33" s="29"/>
    </row>
    <row r="34" spans="1:14" ht="14.25" customHeight="1">
      <c r="A34" t="s">
        <v>134</v>
      </c>
      <c r="N34" t="s">
        <v>134</v>
      </c>
    </row>
    <row r="35" spans="1:14" ht="15">
      <c r="A35" s="9" t="s">
        <v>142</v>
      </c>
      <c r="N35" s="9" t="s">
        <v>136</v>
      </c>
    </row>
    <row r="39" spans="1:21" ht="15">
      <c r="A39" s="178" t="s">
        <v>138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4"/>
      <c r="M39" s="31"/>
      <c r="N39" s="143" t="s">
        <v>83</v>
      </c>
      <c r="O39" s="143"/>
      <c r="P39" s="143"/>
      <c r="Q39" s="143"/>
      <c r="R39" s="143"/>
      <c r="S39" s="143"/>
      <c r="T39" s="143"/>
      <c r="U39" s="143"/>
    </row>
    <row r="40" spans="1:21" ht="15">
      <c r="A40" s="179" t="s">
        <v>139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4"/>
      <c r="M40" s="31"/>
      <c r="N40" s="144" t="s">
        <v>84</v>
      </c>
      <c r="O40" s="144"/>
      <c r="P40" s="144"/>
      <c r="Q40" s="144"/>
      <c r="R40" s="144"/>
      <c r="S40" s="144"/>
      <c r="T40" s="144"/>
      <c r="U40" s="144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16"/>
      <c r="K41" s="97" t="s">
        <v>4</v>
      </c>
      <c r="L41" s="14"/>
      <c r="M41" s="14"/>
      <c r="N41" s="15"/>
      <c r="O41" s="15"/>
      <c r="P41" s="15"/>
      <c r="Q41" s="15"/>
      <c r="R41" s="15"/>
      <c r="S41" s="15"/>
      <c r="T41" s="16"/>
      <c r="U41" s="97" t="s">
        <v>4</v>
      </c>
    </row>
    <row r="42" spans="1:21" ht="15">
      <c r="A42" s="147" t="s">
        <v>0</v>
      </c>
      <c r="B42" s="147" t="s">
        <v>52</v>
      </c>
      <c r="C42" s="149" t="s">
        <v>101</v>
      </c>
      <c r="D42" s="150"/>
      <c r="E42" s="150"/>
      <c r="F42" s="150"/>
      <c r="G42" s="150"/>
      <c r="H42" s="151"/>
      <c r="I42" s="149" t="s">
        <v>98</v>
      </c>
      <c r="J42" s="150"/>
      <c r="K42" s="151"/>
      <c r="L42" s="14"/>
      <c r="M42" s="14"/>
      <c r="N42" s="147" t="s">
        <v>0</v>
      </c>
      <c r="O42" s="147" t="s">
        <v>52</v>
      </c>
      <c r="P42" s="149" t="s">
        <v>99</v>
      </c>
      <c r="Q42" s="150"/>
      <c r="R42" s="150"/>
      <c r="S42" s="150"/>
      <c r="T42" s="150"/>
      <c r="U42" s="151"/>
    </row>
    <row r="43" spans="1:21" ht="15">
      <c r="A43" s="148"/>
      <c r="B43" s="148"/>
      <c r="C43" s="175" t="s">
        <v>102</v>
      </c>
      <c r="D43" s="176"/>
      <c r="E43" s="176"/>
      <c r="F43" s="176"/>
      <c r="G43" s="176"/>
      <c r="H43" s="177"/>
      <c r="I43" s="156" t="s">
        <v>100</v>
      </c>
      <c r="J43" s="157"/>
      <c r="K43" s="158"/>
      <c r="L43" s="14"/>
      <c r="M43" s="14"/>
      <c r="N43" s="148"/>
      <c r="O43" s="148"/>
      <c r="P43" s="156" t="s">
        <v>104</v>
      </c>
      <c r="Q43" s="157"/>
      <c r="R43" s="157"/>
      <c r="S43" s="157"/>
      <c r="T43" s="157"/>
      <c r="U43" s="158"/>
    </row>
    <row r="44" spans="1:21" ht="15" customHeight="1">
      <c r="A44" s="148"/>
      <c r="B44" s="148"/>
      <c r="C44" s="152">
        <v>2019</v>
      </c>
      <c r="D44" s="153"/>
      <c r="E44" s="162">
        <v>2018</v>
      </c>
      <c r="F44" s="153"/>
      <c r="G44" s="137" t="s">
        <v>5</v>
      </c>
      <c r="H44" s="133" t="s">
        <v>61</v>
      </c>
      <c r="I44" s="167">
        <v>2018</v>
      </c>
      <c r="J44" s="134" t="s">
        <v>105</v>
      </c>
      <c r="K44" s="133" t="s">
        <v>112</v>
      </c>
      <c r="L44" s="14"/>
      <c r="M44" s="14"/>
      <c r="N44" s="148"/>
      <c r="O44" s="148"/>
      <c r="P44" s="152">
        <v>2018</v>
      </c>
      <c r="Q44" s="153"/>
      <c r="R44" s="152">
        <v>2017</v>
      </c>
      <c r="S44" s="153"/>
      <c r="T44" s="137" t="s">
        <v>5</v>
      </c>
      <c r="U44" s="145" t="s">
        <v>66</v>
      </c>
    </row>
    <row r="45" spans="1:21" ht="15" customHeight="1">
      <c r="A45" s="141" t="s">
        <v>6</v>
      </c>
      <c r="B45" s="141" t="s">
        <v>52</v>
      </c>
      <c r="C45" s="154"/>
      <c r="D45" s="155"/>
      <c r="E45" s="163"/>
      <c r="F45" s="155"/>
      <c r="G45" s="138"/>
      <c r="H45" s="134"/>
      <c r="I45" s="167"/>
      <c r="J45" s="134"/>
      <c r="K45" s="134"/>
      <c r="L45" s="14"/>
      <c r="M45" s="14"/>
      <c r="N45" s="141" t="s">
        <v>6</v>
      </c>
      <c r="O45" s="141" t="s">
        <v>52</v>
      </c>
      <c r="P45" s="154"/>
      <c r="Q45" s="155"/>
      <c r="R45" s="154"/>
      <c r="S45" s="155"/>
      <c r="T45" s="138"/>
      <c r="U45" s="146"/>
    </row>
    <row r="46" spans="1:21" ht="15" customHeight="1">
      <c r="A46" s="141"/>
      <c r="B46" s="141"/>
      <c r="C46" s="124" t="s">
        <v>8</v>
      </c>
      <c r="D46" s="17" t="s">
        <v>2</v>
      </c>
      <c r="E46" s="124" t="s">
        <v>8</v>
      </c>
      <c r="F46" s="17" t="s">
        <v>2</v>
      </c>
      <c r="G46" s="139" t="s">
        <v>9</v>
      </c>
      <c r="H46" s="139" t="s">
        <v>62</v>
      </c>
      <c r="I46" s="18" t="s">
        <v>8</v>
      </c>
      <c r="J46" s="168" t="s">
        <v>106</v>
      </c>
      <c r="K46" s="168" t="s">
        <v>113</v>
      </c>
      <c r="L46" s="14"/>
      <c r="M46" s="14"/>
      <c r="N46" s="141"/>
      <c r="O46" s="141"/>
      <c r="P46" s="118" t="s">
        <v>8</v>
      </c>
      <c r="Q46" s="17" t="s">
        <v>2</v>
      </c>
      <c r="R46" s="118" t="s">
        <v>8</v>
      </c>
      <c r="S46" s="17" t="s">
        <v>2</v>
      </c>
      <c r="T46" s="139" t="s">
        <v>9</v>
      </c>
      <c r="U46" s="129" t="s">
        <v>67</v>
      </c>
    </row>
    <row r="47" spans="1:21" ht="15" customHeight="1">
      <c r="A47" s="142"/>
      <c r="B47" s="142"/>
      <c r="C47" s="125" t="s">
        <v>10</v>
      </c>
      <c r="D47" s="98" t="s">
        <v>11</v>
      </c>
      <c r="E47" s="125" t="s">
        <v>10</v>
      </c>
      <c r="F47" s="98" t="s">
        <v>11</v>
      </c>
      <c r="G47" s="170"/>
      <c r="H47" s="170"/>
      <c r="I47" s="125" t="s">
        <v>10</v>
      </c>
      <c r="J47" s="169"/>
      <c r="K47" s="169"/>
      <c r="L47" s="14"/>
      <c r="M47" s="14"/>
      <c r="N47" s="142"/>
      <c r="O47" s="142"/>
      <c r="P47" s="116" t="s">
        <v>10</v>
      </c>
      <c r="Q47" s="98" t="s">
        <v>11</v>
      </c>
      <c r="R47" s="116" t="s">
        <v>10</v>
      </c>
      <c r="S47" s="98" t="s">
        <v>11</v>
      </c>
      <c r="T47" s="140"/>
      <c r="U47" s="130"/>
    </row>
    <row r="48" spans="1:21" ht="15">
      <c r="A48" s="73">
        <v>1</v>
      </c>
      <c r="B48" s="80" t="s">
        <v>39</v>
      </c>
      <c r="C48" s="41">
        <v>1611</v>
      </c>
      <c r="D48" s="74">
        <v>0.055984153461217684</v>
      </c>
      <c r="E48" s="41">
        <v>1573</v>
      </c>
      <c r="F48" s="74">
        <v>0.05600256337225862</v>
      </c>
      <c r="G48" s="32">
        <v>0.024157660521296975</v>
      </c>
      <c r="H48" s="42">
        <v>0</v>
      </c>
      <c r="I48" s="41">
        <v>1298</v>
      </c>
      <c r="J48" s="33">
        <v>0.2411402157164868</v>
      </c>
      <c r="K48" s="20">
        <v>0</v>
      </c>
      <c r="L48" s="14"/>
      <c r="M48" s="14"/>
      <c r="N48" s="73">
        <v>1</v>
      </c>
      <c r="O48" s="80"/>
      <c r="P48" s="41"/>
      <c r="Q48" s="74"/>
      <c r="R48" s="41"/>
      <c r="S48" s="74"/>
      <c r="T48" s="77"/>
      <c r="U48" s="20"/>
    </row>
    <row r="49" spans="1:21" ht="15">
      <c r="A49" s="104">
        <v>2</v>
      </c>
      <c r="B49" s="81" t="s">
        <v>44</v>
      </c>
      <c r="C49" s="43">
        <v>1011</v>
      </c>
      <c r="D49" s="71">
        <v>0.03513344453711426</v>
      </c>
      <c r="E49" s="43">
        <v>827</v>
      </c>
      <c r="F49" s="71">
        <v>0.029443178581600685</v>
      </c>
      <c r="G49" s="34">
        <v>0.2224909310761789</v>
      </c>
      <c r="H49" s="44">
        <v>2</v>
      </c>
      <c r="I49" s="43">
        <v>870</v>
      </c>
      <c r="J49" s="35">
        <v>0.16206896551724137</v>
      </c>
      <c r="K49" s="22">
        <v>1</v>
      </c>
      <c r="L49" s="14"/>
      <c r="M49" s="14"/>
      <c r="N49" s="104">
        <v>2</v>
      </c>
      <c r="O49" s="81"/>
      <c r="P49" s="43"/>
      <c r="Q49" s="71"/>
      <c r="R49" s="43"/>
      <c r="S49" s="71"/>
      <c r="T49" s="78"/>
      <c r="U49" s="22"/>
    </row>
    <row r="50" spans="1:21" ht="15">
      <c r="A50" s="104">
        <v>3</v>
      </c>
      <c r="B50" s="81" t="s">
        <v>41</v>
      </c>
      <c r="C50" s="43">
        <v>960</v>
      </c>
      <c r="D50" s="71">
        <v>0.03336113427856547</v>
      </c>
      <c r="E50" s="43">
        <v>861</v>
      </c>
      <c r="F50" s="71">
        <v>0.030653659925947024</v>
      </c>
      <c r="G50" s="34">
        <v>0.11498257839721249</v>
      </c>
      <c r="H50" s="44">
        <v>0</v>
      </c>
      <c r="I50" s="43">
        <v>687</v>
      </c>
      <c r="J50" s="35">
        <v>0.3973799126637554</v>
      </c>
      <c r="K50" s="22">
        <v>5</v>
      </c>
      <c r="L50" s="14"/>
      <c r="M50" s="14"/>
      <c r="N50" s="104">
        <v>3</v>
      </c>
      <c r="O50" s="81"/>
      <c r="P50" s="43"/>
      <c r="Q50" s="71"/>
      <c r="R50" s="43"/>
      <c r="S50" s="71"/>
      <c r="T50" s="78"/>
      <c r="U50" s="22"/>
    </row>
    <row r="51" spans="1:21" ht="15">
      <c r="A51" s="104">
        <v>4</v>
      </c>
      <c r="B51" s="81" t="s">
        <v>40</v>
      </c>
      <c r="C51" s="43">
        <v>832</v>
      </c>
      <c r="D51" s="71">
        <v>0.02891298304142341</v>
      </c>
      <c r="E51" s="43">
        <v>738</v>
      </c>
      <c r="F51" s="71">
        <v>0.026274565650811734</v>
      </c>
      <c r="G51" s="34">
        <v>0.12737127371273704</v>
      </c>
      <c r="H51" s="44">
        <v>1</v>
      </c>
      <c r="I51" s="43">
        <v>744</v>
      </c>
      <c r="J51" s="35">
        <v>0.11827956989247301</v>
      </c>
      <c r="K51" s="22">
        <v>1</v>
      </c>
      <c r="L51" s="14"/>
      <c r="M51" s="14"/>
      <c r="N51" s="104">
        <v>4</v>
      </c>
      <c r="O51" s="81"/>
      <c r="P51" s="43"/>
      <c r="Q51" s="71"/>
      <c r="R51" s="43"/>
      <c r="S51" s="71"/>
      <c r="T51" s="78"/>
      <c r="U51" s="22"/>
    </row>
    <row r="52" spans="1:21" ht="15">
      <c r="A52" s="104">
        <v>5</v>
      </c>
      <c r="B52" s="82" t="s">
        <v>42</v>
      </c>
      <c r="C52" s="45">
        <v>755</v>
      </c>
      <c r="D52" s="76">
        <v>0.026237142062830135</v>
      </c>
      <c r="E52" s="45">
        <v>1315</v>
      </c>
      <c r="F52" s="76">
        <v>0.04681714611221874</v>
      </c>
      <c r="G52" s="36">
        <v>-0.42585551330798477</v>
      </c>
      <c r="H52" s="46">
        <v>-3</v>
      </c>
      <c r="I52" s="45">
        <v>918</v>
      </c>
      <c r="J52" s="37">
        <v>-0.1775599128540305</v>
      </c>
      <c r="K52" s="24">
        <v>-3</v>
      </c>
      <c r="L52" s="14"/>
      <c r="M52" s="14"/>
      <c r="N52" s="104">
        <v>5</v>
      </c>
      <c r="O52" s="82"/>
      <c r="P52" s="45"/>
      <c r="Q52" s="76"/>
      <c r="R52" s="45"/>
      <c r="S52" s="76"/>
      <c r="T52" s="79"/>
      <c r="U52" s="24"/>
    </row>
    <row r="53" spans="1:21" ht="15">
      <c r="A53" s="38">
        <v>6</v>
      </c>
      <c r="B53" s="80" t="s">
        <v>82</v>
      </c>
      <c r="C53" s="41">
        <v>697</v>
      </c>
      <c r="D53" s="74">
        <v>0.02422157353350014</v>
      </c>
      <c r="E53" s="41">
        <v>310</v>
      </c>
      <c r="F53" s="74">
        <v>0.01103674166904016</v>
      </c>
      <c r="G53" s="32">
        <v>1.2483870967741937</v>
      </c>
      <c r="H53" s="42">
        <v>14</v>
      </c>
      <c r="I53" s="41">
        <v>600</v>
      </c>
      <c r="J53" s="33">
        <v>0.16166666666666663</v>
      </c>
      <c r="K53" s="20">
        <v>6</v>
      </c>
      <c r="L53" s="14"/>
      <c r="M53" s="14"/>
      <c r="N53" s="38">
        <v>6</v>
      </c>
      <c r="O53" s="80"/>
      <c r="P53" s="41"/>
      <c r="Q53" s="74"/>
      <c r="R53" s="41"/>
      <c r="S53" s="74"/>
      <c r="T53" s="77"/>
      <c r="U53" s="20"/>
    </row>
    <row r="54" spans="1:21" ht="15">
      <c r="A54" s="104">
        <v>7</v>
      </c>
      <c r="B54" s="81" t="s">
        <v>48</v>
      </c>
      <c r="C54" s="43">
        <v>689</v>
      </c>
      <c r="D54" s="71">
        <v>0.02394356408117876</v>
      </c>
      <c r="E54" s="43">
        <v>510</v>
      </c>
      <c r="F54" s="71">
        <v>0.018157220165195102</v>
      </c>
      <c r="G54" s="34">
        <v>0.35098039215686283</v>
      </c>
      <c r="H54" s="44">
        <v>3</v>
      </c>
      <c r="I54" s="43">
        <v>717</v>
      </c>
      <c r="J54" s="35">
        <v>-0.03905160390516038</v>
      </c>
      <c r="K54" s="22">
        <v>-1</v>
      </c>
      <c r="L54" s="14"/>
      <c r="M54" s="14"/>
      <c r="N54" s="104">
        <v>7</v>
      </c>
      <c r="O54" s="81"/>
      <c r="P54" s="43"/>
      <c r="Q54" s="71"/>
      <c r="R54" s="43"/>
      <c r="S54" s="71"/>
      <c r="T54" s="78"/>
      <c r="U54" s="22"/>
    </row>
    <row r="55" spans="1:21" ht="15">
      <c r="A55" s="104">
        <v>8</v>
      </c>
      <c r="B55" s="81" t="s">
        <v>46</v>
      </c>
      <c r="C55" s="43">
        <v>677</v>
      </c>
      <c r="D55" s="71">
        <v>0.023526549902696692</v>
      </c>
      <c r="E55" s="43">
        <v>707</v>
      </c>
      <c r="F55" s="71">
        <v>0.02517089148390772</v>
      </c>
      <c r="G55" s="34">
        <v>-0.042432814710042455</v>
      </c>
      <c r="H55" s="44">
        <v>-2</v>
      </c>
      <c r="I55" s="43">
        <v>856</v>
      </c>
      <c r="J55" s="35">
        <v>-0.2091121495327103</v>
      </c>
      <c r="K55" s="22">
        <v>-4</v>
      </c>
      <c r="L55" s="14"/>
      <c r="M55" s="14"/>
      <c r="N55" s="104">
        <v>8</v>
      </c>
      <c r="O55" s="81"/>
      <c r="P55" s="43"/>
      <c r="Q55" s="71"/>
      <c r="R55" s="43"/>
      <c r="S55" s="71"/>
      <c r="T55" s="78"/>
      <c r="U55" s="22"/>
    </row>
    <row r="56" spans="1:21" ht="15">
      <c r="A56" s="104">
        <v>9</v>
      </c>
      <c r="B56" s="81" t="s">
        <v>55</v>
      </c>
      <c r="C56" s="43">
        <v>604</v>
      </c>
      <c r="D56" s="71">
        <v>0.02098971365026411</v>
      </c>
      <c r="E56" s="43">
        <v>587</v>
      </c>
      <c r="F56" s="71">
        <v>0.020898604386214752</v>
      </c>
      <c r="G56" s="34">
        <v>0.028960817717206044</v>
      </c>
      <c r="H56" s="44">
        <v>-1</v>
      </c>
      <c r="I56" s="43">
        <v>670</v>
      </c>
      <c r="J56" s="35">
        <v>-0.09850746268656718</v>
      </c>
      <c r="K56" s="22">
        <v>0</v>
      </c>
      <c r="L56" s="14"/>
      <c r="M56" s="14"/>
      <c r="N56" s="104">
        <v>9</v>
      </c>
      <c r="O56" s="81"/>
      <c r="P56" s="43"/>
      <c r="Q56" s="71"/>
      <c r="R56" s="43"/>
      <c r="S56" s="71"/>
      <c r="T56" s="78"/>
      <c r="U56" s="22"/>
    </row>
    <row r="57" spans="1:21" ht="15">
      <c r="A57" s="103">
        <v>10</v>
      </c>
      <c r="B57" s="82" t="s">
        <v>43</v>
      </c>
      <c r="C57" s="45">
        <v>547</v>
      </c>
      <c r="D57" s="76">
        <v>0.019008896302474283</v>
      </c>
      <c r="E57" s="45">
        <v>604</v>
      </c>
      <c r="F57" s="76">
        <v>0.021503845058387924</v>
      </c>
      <c r="G57" s="36">
        <v>-0.0943708609271523</v>
      </c>
      <c r="H57" s="46">
        <v>-3</v>
      </c>
      <c r="I57" s="45">
        <v>708</v>
      </c>
      <c r="J57" s="37">
        <v>-0.2274011299435028</v>
      </c>
      <c r="K57" s="24">
        <v>-3</v>
      </c>
      <c r="L57" s="14"/>
      <c r="M57" s="14"/>
      <c r="N57" s="103">
        <v>10</v>
      </c>
      <c r="O57" s="82"/>
      <c r="P57" s="45"/>
      <c r="Q57" s="76"/>
      <c r="R57" s="45"/>
      <c r="S57" s="76"/>
      <c r="T57" s="79"/>
      <c r="U57" s="24"/>
    </row>
    <row r="58" spans="1:21" ht="15">
      <c r="A58" s="38">
        <v>11</v>
      </c>
      <c r="B58" s="80" t="s">
        <v>65</v>
      </c>
      <c r="C58" s="41">
        <v>475</v>
      </c>
      <c r="D58" s="74">
        <v>0.016506811231581875</v>
      </c>
      <c r="E58" s="41">
        <v>360</v>
      </c>
      <c r="F58" s="74">
        <v>0.012816861293078895</v>
      </c>
      <c r="G58" s="32">
        <v>0.3194444444444444</v>
      </c>
      <c r="H58" s="42">
        <v>3</v>
      </c>
      <c r="I58" s="41">
        <v>627</v>
      </c>
      <c r="J58" s="33">
        <v>-0.24242424242424243</v>
      </c>
      <c r="K58" s="20">
        <v>-1</v>
      </c>
      <c r="L58" s="14"/>
      <c r="M58" s="14"/>
      <c r="N58" s="38">
        <v>11</v>
      </c>
      <c r="O58" s="80"/>
      <c r="P58" s="41"/>
      <c r="Q58" s="74"/>
      <c r="R58" s="41"/>
      <c r="S58" s="74"/>
      <c r="T58" s="77"/>
      <c r="U58" s="20"/>
    </row>
    <row r="59" spans="1:21" ht="15">
      <c r="A59" s="104">
        <v>12</v>
      </c>
      <c r="B59" s="81" t="s">
        <v>54</v>
      </c>
      <c r="C59" s="43">
        <v>469</v>
      </c>
      <c r="D59" s="71">
        <v>0.01629830414234084</v>
      </c>
      <c r="E59" s="43">
        <v>556</v>
      </c>
      <c r="F59" s="71">
        <v>0.01979493021931074</v>
      </c>
      <c r="G59" s="34">
        <v>-0.15647482014388492</v>
      </c>
      <c r="H59" s="44">
        <v>-3</v>
      </c>
      <c r="I59" s="43">
        <v>497</v>
      </c>
      <c r="J59" s="35">
        <v>-0.05633802816901412</v>
      </c>
      <c r="K59" s="22">
        <v>4</v>
      </c>
      <c r="L59" s="14"/>
      <c r="M59" s="14"/>
      <c r="N59" s="104">
        <v>12</v>
      </c>
      <c r="O59" s="81"/>
      <c r="P59" s="43"/>
      <c r="Q59" s="71"/>
      <c r="R59" s="43"/>
      <c r="S59" s="71"/>
      <c r="T59" s="78"/>
      <c r="U59" s="22"/>
    </row>
    <row r="60" spans="1:21" ht="15">
      <c r="A60" s="104">
        <v>13</v>
      </c>
      <c r="B60" s="81" t="s">
        <v>77</v>
      </c>
      <c r="C60" s="43">
        <v>432</v>
      </c>
      <c r="D60" s="71">
        <v>0.015012510425354461</v>
      </c>
      <c r="E60" s="43">
        <v>305</v>
      </c>
      <c r="F60" s="71">
        <v>0.010858729706636285</v>
      </c>
      <c r="G60" s="34">
        <v>0.41639344262295075</v>
      </c>
      <c r="H60" s="44">
        <v>8</v>
      </c>
      <c r="I60" s="43">
        <v>565</v>
      </c>
      <c r="J60" s="35">
        <v>-0.23539823008849559</v>
      </c>
      <c r="K60" s="22">
        <v>1</v>
      </c>
      <c r="L60" s="14"/>
      <c r="M60" s="14"/>
      <c r="N60" s="104">
        <v>13</v>
      </c>
      <c r="O60" s="81"/>
      <c r="P60" s="43"/>
      <c r="Q60" s="71"/>
      <c r="R60" s="43"/>
      <c r="S60" s="71"/>
      <c r="T60" s="78"/>
      <c r="U60" s="22"/>
    </row>
    <row r="61" spans="1:21" ht="15">
      <c r="A61" s="104">
        <v>14</v>
      </c>
      <c r="B61" s="81" t="s">
        <v>47</v>
      </c>
      <c r="C61" s="43">
        <v>405</v>
      </c>
      <c r="D61" s="71">
        <v>0.014074228523769808</v>
      </c>
      <c r="E61" s="43">
        <v>312</v>
      </c>
      <c r="F61" s="71">
        <v>0.011107946454001708</v>
      </c>
      <c r="G61" s="34">
        <v>0.29807692307692313</v>
      </c>
      <c r="H61" s="44">
        <v>5</v>
      </c>
      <c r="I61" s="43">
        <v>607</v>
      </c>
      <c r="J61" s="35">
        <v>-0.33278418451400327</v>
      </c>
      <c r="K61" s="22">
        <v>-3</v>
      </c>
      <c r="L61" s="14"/>
      <c r="M61" s="14"/>
      <c r="N61" s="104">
        <v>14</v>
      </c>
      <c r="O61" s="81"/>
      <c r="P61" s="43"/>
      <c r="Q61" s="71"/>
      <c r="R61" s="43"/>
      <c r="S61" s="71"/>
      <c r="T61" s="78"/>
      <c r="U61" s="22"/>
    </row>
    <row r="62" spans="1:21" ht="15">
      <c r="A62" s="103">
        <v>15</v>
      </c>
      <c r="B62" s="82" t="s">
        <v>78</v>
      </c>
      <c r="C62" s="45">
        <v>398</v>
      </c>
      <c r="D62" s="76">
        <v>0.013830970252988602</v>
      </c>
      <c r="E62" s="45">
        <v>266</v>
      </c>
      <c r="F62" s="76">
        <v>0.009470236399886072</v>
      </c>
      <c r="G62" s="36">
        <v>0.4962406015037595</v>
      </c>
      <c r="H62" s="46">
        <v>12</v>
      </c>
      <c r="I62" s="45">
        <v>286</v>
      </c>
      <c r="J62" s="37">
        <v>0.39160839160839167</v>
      </c>
      <c r="K62" s="24">
        <v>15</v>
      </c>
      <c r="L62" s="14"/>
      <c r="M62" s="14"/>
      <c r="N62" s="103">
        <v>15</v>
      </c>
      <c r="O62" s="82"/>
      <c r="P62" s="45"/>
      <c r="Q62" s="76"/>
      <c r="R62" s="45"/>
      <c r="S62" s="76"/>
      <c r="T62" s="79"/>
      <c r="U62" s="24"/>
    </row>
    <row r="63" spans="1:21" ht="15">
      <c r="A63" s="38">
        <v>16</v>
      </c>
      <c r="B63" s="80" t="s">
        <v>51</v>
      </c>
      <c r="C63" s="41">
        <v>377</v>
      </c>
      <c r="D63" s="74">
        <v>0.013101195440644982</v>
      </c>
      <c r="E63" s="41">
        <v>299</v>
      </c>
      <c r="F63" s="74">
        <v>0.010645115351751638</v>
      </c>
      <c r="G63" s="32">
        <v>0.26086956521739135</v>
      </c>
      <c r="H63" s="42">
        <v>7</v>
      </c>
      <c r="I63" s="41">
        <v>420</v>
      </c>
      <c r="J63" s="33">
        <v>-0.10238095238095235</v>
      </c>
      <c r="K63" s="20">
        <v>3</v>
      </c>
      <c r="L63" s="14"/>
      <c r="M63" s="14"/>
      <c r="N63" s="38">
        <v>16</v>
      </c>
      <c r="O63" s="80"/>
      <c r="P63" s="41"/>
      <c r="Q63" s="74"/>
      <c r="R63" s="41"/>
      <c r="S63" s="74"/>
      <c r="T63" s="77"/>
      <c r="U63" s="20"/>
    </row>
    <row r="64" spans="1:21" ht="15">
      <c r="A64" s="104">
        <v>17</v>
      </c>
      <c r="B64" s="81" t="s">
        <v>68</v>
      </c>
      <c r="C64" s="43">
        <v>366</v>
      </c>
      <c r="D64" s="71">
        <v>0.012718932443703085</v>
      </c>
      <c r="E64" s="43">
        <v>386</v>
      </c>
      <c r="F64" s="71">
        <v>0.013742523497579037</v>
      </c>
      <c r="G64" s="34">
        <v>-0.051813471502590636</v>
      </c>
      <c r="H64" s="44">
        <v>-4</v>
      </c>
      <c r="I64" s="43">
        <v>278</v>
      </c>
      <c r="J64" s="35">
        <v>0.3165467625899281</v>
      </c>
      <c r="K64" s="22">
        <v>14</v>
      </c>
      <c r="L64" s="14"/>
      <c r="M64" s="14"/>
      <c r="N64" s="104">
        <v>17</v>
      </c>
      <c r="O64" s="81"/>
      <c r="P64" s="43"/>
      <c r="Q64" s="71"/>
      <c r="R64" s="43"/>
      <c r="S64" s="71"/>
      <c r="T64" s="78"/>
      <c r="U64" s="22"/>
    </row>
    <row r="65" spans="1:21" ht="15">
      <c r="A65" s="104"/>
      <c r="B65" s="81" t="s">
        <v>137</v>
      </c>
      <c r="C65" s="43">
        <v>366</v>
      </c>
      <c r="D65" s="71">
        <v>0.012718932443703085</v>
      </c>
      <c r="E65" s="43">
        <v>294</v>
      </c>
      <c r="F65" s="71">
        <v>0.010467103389347764</v>
      </c>
      <c r="G65" s="34">
        <v>0.24489795918367352</v>
      </c>
      <c r="H65" s="44">
        <v>7</v>
      </c>
      <c r="I65" s="43">
        <v>223</v>
      </c>
      <c r="J65" s="35">
        <v>0.641255605381166</v>
      </c>
      <c r="K65" s="22">
        <v>27</v>
      </c>
      <c r="L65" s="14"/>
      <c r="M65" s="14"/>
      <c r="N65" s="104">
        <v>18</v>
      </c>
      <c r="O65" s="81"/>
      <c r="P65" s="43"/>
      <c r="Q65" s="71"/>
      <c r="R65" s="43"/>
      <c r="S65" s="71"/>
      <c r="T65" s="78"/>
      <c r="U65" s="22"/>
    </row>
    <row r="66" spans="1:21" ht="15">
      <c r="A66" s="104">
        <v>19</v>
      </c>
      <c r="B66" s="81" t="s">
        <v>97</v>
      </c>
      <c r="C66" s="43">
        <v>359</v>
      </c>
      <c r="D66" s="71">
        <v>0.012475674172921879</v>
      </c>
      <c r="E66" s="43">
        <v>257</v>
      </c>
      <c r="F66" s="71">
        <v>0.0091498148675591</v>
      </c>
      <c r="G66" s="34">
        <v>0.39688715953307385</v>
      </c>
      <c r="H66" s="44">
        <v>10</v>
      </c>
      <c r="I66" s="43">
        <v>567</v>
      </c>
      <c r="J66" s="35">
        <v>-0.36684303350970016</v>
      </c>
      <c r="K66" s="22">
        <v>-6</v>
      </c>
      <c r="N66" s="104">
        <v>19</v>
      </c>
      <c r="O66" s="81"/>
      <c r="P66" s="43"/>
      <c r="Q66" s="71"/>
      <c r="R66" s="43"/>
      <c r="S66" s="71"/>
      <c r="T66" s="78"/>
      <c r="U66" s="22"/>
    </row>
    <row r="67" spans="1:21" ht="15">
      <c r="A67" s="103">
        <v>20</v>
      </c>
      <c r="B67" s="82" t="s">
        <v>57</v>
      </c>
      <c r="C67" s="45">
        <v>340</v>
      </c>
      <c r="D67" s="76">
        <v>0.011815401723658605</v>
      </c>
      <c r="E67" s="45">
        <v>451</v>
      </c>
      <c r="F67" s="76">
        <v>0.016056679008829393</v>
      </c>
      <c r="G67" s="36">
        <v>-0.24611973392461195</v>
      </c>
      <c r="H67" s="46">
        <v>-9</v>
      </c>
      <c r="I67" s="45">
        <v>325</v>
      </c>
      <c r="J67" s="37">
        <v>0.04615384615384621</v>
      </c>
      <c r="K67" s="24">
        <v>6</v>
      </c>
      <c r="N67" s="103">
        <v>20</v>
      </c>
      <c r="O67" s="82"/>
      <c r="P67" s="45"/>
      <c r="Q67" s="76"/>
      <c r="R67" s="45"/>
      <c r="S67" s="76"/>
      <c r="T67" s="79"/>
      <c r="U67" s="24"/>
    </row>
    <row r="68" spans="1:21" ht="15">
      <c r="A68" s="135" t="s">
        <v>53</v>
      </c>
      <c r="B68" s="136"/>
      <c r="C68" s="3">
        <f>SUM(C48:C67)</f>
        <v>12370</v>
      </c>
      <c r="D68" s="6">
        <f>C68/C70</f>
        <v>0.4298721156519322</v>
      </c>
      <c r="E68" s="3">
        <f>SUM(E48:E67)</f>
        <v>11518</v>
      </c>
      <c r="F68" s="6">
        <f>E68/E70</f>
        <v>0.4100683565935631</v>
      </c>
      <c r="G68" s="25">
        <f>C68/E68-1</f>
        <v>0.07397117555131105</v>
      </c>
      <c r="H68" s="25"/>
      <c r="I68" s="3">
        <f>SUM(I48:I67)</f>
        <v>12463</v>
      </c>
      <c r="J68" s="26">
        <f>C68/I68-1</f>
        <v>-0.007462087779828264</v>
      </c>
      <c r="K68" s="27"/>
      <c r="N68" s="135" t="s">
        <v>53</v>
      </c>
      <c r="O68" s="136"/>
      <c r="P68" s="3">
        <f>SUM(P48:P67)</f>
        <v>0</v>
      </c>
      <c r="Q68" s="6" t="e">
        <f>P68/P70</f>
        <v>#DIV/0!</v>
      </c>
      <c r="R68" s="3">
        <f>SUM(R48:R67)</f>
        <v>0</v>
      </c>
      <c r="S68" s="6" t="e">
        <f>R68/R70</f>
        <v>#DIV/0!</v>
      </c>
      <c r="T68" s="25" t="e">
        <f>P68/R68-1</f>
        <v>#DIV/0!</v>
      </c>
      <c r="U68" s="50"/>
    </row>
    <row r="69" spans="1:21" ht="15">
      <c r="A69" s="135" t="s">
        <v>12</v>
      </c>
      <c r="B69" s="136"/>
      <c r="C69" s="49">
        <f>C70-SUM(C48:C67)</f>
        <v>16406</v>
      </c>
      <c r="D69" s="6">
        <f>C69/C70</f>
        <v>0.5701278843480678</v>
      </c>
      <c r="E69" s="49">
        <f>E70-SUM(E48:E67)</f>
        <v>16570</v>
      </c>
      <c r="F69" s="6">
        <f>E69/E70</f>
        <v>0.5899316434064369</v>
      </c>
      <c r="G69" s="25">
        <f>C69/E69-1</f>
        <v>-0.009897404948702504</v>
      </c>
      <c r="H69" s="25"/>
      <c r="I69" s="49">
        <f>I70-SUM(I48:I67)</f>
        <v>21257</v>
      </c>
      <c r="J69" s="26">
        <f>C69/I69-1</f>
        <v>-0.2282071788116855</v>
      </c>
      <c r="K69" s="27"/>
      <c r="N69" s="135" t="s">
        <v>12</v>
      </c>
      <c r="O69" s="136"/>
      <c r="P69" s="3">
        <f>P70-SUM(P48:P67)</f>
        <v>0</v>
      </c>
      <c r="Q69" s="6" t="e">
        <f>P69/P70</f>
        <v>#DIV/0!</v>
      </c>
      <c r="R69" s="3">
        <f>R70-SUM(R48:R67)</f>
        <v>0</v>
      </c>
      <c r="S69" s="6" t="e">
        <f>R69/R70</f>
        <v>#DIV/0!</v>
      </c>
      <c r="T69" s="25" t="e">
        <f>P69/R69-1</f>
        <v>#DIV/0!</v>
      </c>
      <c r="U69" s="51"/>
    </row>
    <row r="70" spans="1:21" ht="15">
      <c r="A70" s="131" t="s">
        <v>38</v>
      </c>
      <c r="B70" s="132"/>
      <c r="C70" s="47">
        <v>28776</v>
      </c>
      <c r="D70" s="28">
        <v>1</v>
      </c>
      <c r="E70" s="47">
        <v>28088</v>
      </c>
      <c r="F70" s="28">
        <v>1</v>
      </c>
      <c r="G70" s="29">
        <v>0.024494446026773087</v>
      </c>
      <c r="H70" s="29"/>
      <c r="I70" s="47">
        <v>33720</v>
      </c>
      <c r="J70" s="105">
        <v>-0.14661921708185055</v>
      </c>
      <c r="K70" s="30"/>
      <c r="L70" s="14"/>
      <c r="N70" s="131" t="s">
        <v>38</v>
      </c>
      <c r="O70" s="132"/>
      <c r="P70" s="47"/>
      <c r="Q70" s="28"/>
      <c r="R70" s="47"/>
      <c r="S70" s="28"/>
      <c r="T70" s="52"/>
      <c r="U70" s="30"/>
    </row>
    <row r="71" spans="1:14" ht="15">
      <c r="A71" t="s">
        <v>134</v>
      </c>
      <c r="N71" t="s">
        <v>134</v>
      </c>
    </row>
    <row r="72" spans="1:14" ht="15" customHeight="1">
      <c r="A72" s="9" t="s">
        <v>142</v>
      </c>
      <c r="N72" s="9" t="s">
        <v>136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701" dxfId="146" operator="lessThan">
      <formula>0</formula>
    </cfRule>
  </conditionalFormatting>
  <conditionalFormatting sqref="K31">
    <cfRule type="cellIs" priority="700" dxfId="146" operator="lessThan">
      <formula>0</formula>
    </cfRule>
  </conditionalFormatting>
  <conditionalFormatting sqref="K32">
    <cfRule type="cellIs" priority="702" dxfId="146" operator="lessThan">
      <formula>0</formula>
    </cfRule>
  </conditionalFormatting>
  <conditionalFormatting sqref="G32:H32 J32">
    <cfRule type="cellIs" priority="703" dxfId="146" operator="lessThan">
      <formula>0</formula>
    </cfRule>
  </conditionalFormatting>
  <conditionalFormatting sqref="K68">
    <cfRule type="cellIs" priority="696" dxfId="146" operator="lessThan">
      <formula>0</formula>
    </cfRule>
  </conditionalFormatting>
  <conditionalFormatting sqref="K69">
    <cfRule type="cellIs" priority="698" dxfId="146" operator="lessThan">
      <formula>0</formula>
    </cfRule>
  </conditionalFormatting>
  <conditionalFormatting sqref="G69:H69 J69">
    <cfRule type="cellIs" priority="699" dxfId="146" operator="lessThan">
      <formula>0</formula>
    </cfRule>
  </conditionalFormatting>
  <conditionalFormatting sqref="G68:H68 J68">
    <cfRule type="cellIs" priority="697" dxfId="146" operator="lessThan">
      <formula>0</formula>
    </cfRule>
  </conditionalFormatting>
  <conditionalFormatting sqref="U32">
    <cfRule type="cellIs" priority="692" dxfId="146" operator="lessThan">
      <formula>0</formula>
    </cfRule>
  </conditionalFormatting>
  <conditionalFormatting sqref="T32">
    <cfRule type="cellIs" priority="691" dxfId="146" operator="lessThan">
      <formula>0</formula>
    </cfRule>
  </conditionalFormatting>
  <conditionalFormatting sqref="T31">
    <cfRule type="cellIs" priority="690" dxfId="146" operator="lessThan">
      <formula>0</formula>
    </cfRule>
  </conditionalFormatting>
  <conditionalFormatting sqref="U31">
    <cfRule type="cellIs" priority="693" dxfId="146" operator="lessThan">
      <formula>0</formula>
    </cfRule>
    <cfRule type="cellIs" priority="694" dxfId="147" operator="equal">
      <formula>0</formula>
    </cfRule>
    <cfRule type="cellIs" priority="695" dxfId="148" operator="greaterThan">
      <formula>0</formula>
    </cfRule>
  </conditionalFormatting>
  <conditionalFormatting sqref="T68">
    <cfRule type="cellIs" priority="684" dxfId="146" operator="lessThan">
      <formula>0</formula>
    </cfRule>
  </conditionalFormatting>
  <conditionalFormatting sqref="U69">
    <cfRule type="cellIs" priority="686" dxfId="146" operator="lessThan">
      <formula>0</formula>
    </cfRule>
  </conditionalFormatting>
  <conditionalFormatting sqref="U68">
    <cfRule type="cellIs" priority="687" dxfId="146" operator="lessThan">
      <formula>0</formula>
    </cfRule>
    <cfRule type="cellIs" priority="688" dxfId="147" operator="equal">
      <formula>0</formula>
    </cfRule>
    <cfRule type="cellIs" priority="689" dxfId="148" operator="greaterThan">
      <formula>0</formula>
    </cfRule>
  </conditionalFormatting>
  <conditionalFormatting sqref="T69">
    <cfRule type="cellIs" priority="685" dxfId="146" operator="lessThan">
      <formula>0</formula>
    </cfRule>
  </conditionalFormatting>
  <conditionalFormatting sqref="G11:G30 J11:J30">
    <cfRule type="cellIs" priority="34" dxfId="146" operator="lessThan">
      <formula>0</formula>
    </cfRule>
  </conditionalFormatting>
  <conditionalFormatting sqref="K11:K30">
    <cfRule type="cellIs" priority="31" dxfId="146" operator="lessThan">
      <formula>0</formula>
    </cfRule>
    <cfRule type="cellIs" priority="32" dxfId="147" operator="equal">
      <formula>0</formula>
    </cfRule>
    <cfRule type="cellIs" priority="33" dxfId="148" operator="greaterThan">
      <formula>0</formula>
    </cfRule>
  </conditionalFormatting>
  <conditionalFormatting sqref="H11:H30">
    <cfRule type="cellIs" priority="28" dxfId="146" operator="lessThan">
      <formula>0</formula>
    </cfRule>
    <cfRule type="cellIs" priority="29" dxfId="147" operator="equal">
      <formula>0</formula>
    </cfRule>
    <cfRule type="cellIs" priority="30" dxfId="148" operator="greaterThan">
      <formula>0</formula>
    </cfRule>
  </conditionalFormatting>
  <conditionalFormatting sqref="G33 J33">
    <cfRule type="cellIs" priority="27" dxfId="146" operator="lessThan">
      <formula>0</formula>
    </cfRule>
  </conditionalFormatting>
  <conditionalFormatting sqref="K33">
    <cfRule type="cellIs" priority="26" dxfId="146" operator="lessThan">
      <formula>0</formula>
    </cfRule>
  </conditionalFormatting>
  <conditionalFormatting sqref="H33">
    <cfRule type="cellIs" priority="25" dxfId="146" operator="lessThan">
      <formula>0</formula>
    </cfRule>
  </conditionalFormatting>
  <conditionalFormatting sqref="T11:T30">
    <cfRule type="cellIs" priority="24" dxfId="146" operator="lessThan">
      <formula>0</formula>
    </cfRule>
  </conditionalFormatting>
  <conditionalFormatting sqref="U11:U30">
    <cfRule type="cellIs" priority="21" dxfId="146" operator="lessThan">
      <formula>0</formula>
    </cfRule>
    <cfRule type="cellIs" priority="22" dxfId="147" operator="equal">
      <formula>0</formula>
    </cfRule>
    <cfRule type="cellIs" priority="23" dxfId="148" operator="greaterThan">
      <formula>0</formula>
    </cfRule>
  </conditionalFormatting>
  <conditionalFormatting sqref="G48:G67 J48:J67">
    <cfRule type="cellIs" priority="18" dxfId="146" operator="lessThan">
      <formula>0</formula>
    </cfRule>
  </conditionalFormatting>
  <conditionalFormatting sqref="K48:K67">
    <cfRule type="cellIs" priority="15" dxfId="146" operator="lessThan">
      <formula>0</formula>
    </cfRule>
    <cfRule type="cellIs" priority="16" dxfId="147" operator="equal">
      <formula>0</formula>
    </cfRule>
    <cfRule type="cellIs" priority="17" dxfId="148" operator="greaterThan">
      <formula>0</formula>
    </cfRule>
  </conditionalFormatting>
  <conditionalFormatting sqref="H48:H67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G70 J70">
    <cfRule type="cellIs" priority="11" dxfId="146" operator="lessThan">
      <formula>0</formula>
    </cfRule>
  </conditionalFormatting>
  <conditionalFormatting sqref="K70">
    <cfRule type="cellIs" priority="10" dxfId="146" operator="lessThan">
      <formula>0</formula>
    </cfRule>
  </conditionalFormatting>
  <conditionalFormatting sqref="H70">
    <cfRule type="cellIs" priority="9" dxfId="146" operator="lessThan">
      <formula>0</formula>
    </cfRule>
  </conditionalFormatting>
  <conditionalFormatting sqref="T48:T67">
    <cfRule type="cellIs" priority="8" dxfId="146" operator="lessThan">
      <formula>0</formula>
    </cfRule>
  </conditionalFormatting>
  <conditionalFormatting sqref="U48:U67">
    <cfRule type="cellIs" priority="5" dxfId="146" operator="lessThan">
      <formula>0</formula>
    </cfRule>
    <cfRule type="cellIs" priority="6" dxfId="147" operator="equal">
      <formula>0</formula>
    </cfRule>
    <cfRule type="cellIs" priority="7" dxfId="148" operator="greaterThan">
      <formula>0</formula>
    </cfRule>
  </conditionalFormatting>
  <conditionalFormatting sqref="T70">
    <cfRule type="cellIs" priority="4" dxfId="146" operator="lessThan">
      <formula>0</formula>
    </cfRule>
  </conditionalFormatting>
  <conditionalFormatting sqref="U70">
    <cfRule type="cellIs" priority="3" dxfId="146" operator="lessThan">
      <formula>0</formula>
    </cfRule>
  </conditionalFormatting>
  <conditionalFormatting sqref="T33">
    <cfRule type="cellIs" priority="2" dxfId="146" operator="lessThan">
      <formula>0</formula>
    </cfRule>
  </conditionalFormatting>
  <conditionalFormatting sqref="U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40">
      <selection activeCell="Y22" sqref="Y22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4" max="14" width="0" style="0" hidden="1" customWidth="1"/>
    <col min="15" max="15" width="16.7109375" style="0" hidden="1" customWidth="1"/>
    <col min="16" max="21" width="10.421875" style="0" hidden="1" customWidth="1"/>
  </cols>
  <sheetData>
    <row r="1" spans="1:21" ht="15">
      <c r="A1" t="s">
        <v>3</v>
      </c>
      <c r="C1" s="112"/>
      <c r="K1" s="113">
        <v>43501</v>
      </c>
      <c r="O1" s="112"/>
      <c r="U1" s="113">
        <v>43501</v>
      </c>
    </row>
    <row r="2" spans="1:21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80" t="s">
        <v>116</v>
      </c>
      <c r="O2" s="180"/>
      <c r="P2" s="180"/>
      <c r="Q2" s="180"/>
      <c r="R2" s="180"/>
      <c r="S2" s="180"/>
      <c r="T2" s="180"/>
      <c r="U2" s="180"/>
    </row>
    <row r="3" spans="1:21" ht="14.25" customHeight="1">
      <c r="A3" s="143" t="s">
        <v>118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"/>
      <c r="M3" s="31"/>
      <c r="N3" s="180"/>
      <c r="O3" s="180"/>
      <c r="P3" s="180"/>
      <c r="Q3" s="180"/>
      <c r="R3" s="180"/>
      <c r="S3" s="180"/>
      <c r="T3" s="180"/>
      <c r="U3" s="180"/>
    </row>
    <row r="4" spans="1:21" ht="14.25" customHeight="1">
      <c r="A4" s="144" t="s">
        <v>119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"/>
      <c r="M4" s="31"/>
      <c r="N4" s="144" t="s">
        <v>117</v>
      </c>
      <c r="O4" s="144"/>
      <c r="P4" s="144"/>
      <c r="Q4" s="144"/>
      <c r="R4" s="144"/>
      <c r="S4" s="144"/>
      <c r="T4" s="144"/>
      <c r="U4" s="144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16"/>
      <c r="K5" s="97" t="s">
        <v>4</v>
      </c>
      <c r="L5" s="14"/>
      <c r="M5" s="14"/>
      <c r="N5" s="15"/>
      <c r="O5" s="15"/>
      <c r="P5" s="15"/>
      <c r="Q5" s="15"/>
      <c r="R5" s="15"/>
      <c r="S5" s="15"/>
      <c r="T5" s="16"/>
      <c r="U5" s="97" t="s">
        <v>4</v>
      </c>
    </row>
    <row r="6" spans="1:21" ht="14.25" customHeight="1">
      <c r="A6" s="147" t="s">
        <v>0</v>
      </c>
      <c r="B6" s="147" t="s">
        <v>1</v>
      </c>
      <c r="C6" s="149" t="s">
        <v>101</v>
      </c>
      <c r="D6" s="150"/>
      <c r="E6" s="150"/>
      <c r="F6" s="150"/>
      <c r="G6" s="150"/>
      <c r="H6" s="151"/>
      <c r="I6" s="149" t="s">
        <v>98</v>
      </c>
      <c r="J6" s="150"/>
      <c r="K6" s="151"/>
      <c r="L6" s="14"/>
      <c r="M6" s="14"/>
      <c r="N6" s="147" t="s">
        <v>0</v>
      </c>
      <c r="O6" s="147" t="s">
        <v>1</v>
      </c>
      <c r="P6" s="149" t="s">
        <v>103</v>
      </c>
      <c r="Q6" s="150"/>
      <c r="R6" s="150"/>
      <c r="S6" s="150"/>
      <c r="T6" s="150"/>
      <c r="U6" s="151"/>
    </row>
    <row r="7" spans="1:21" ht="14.25" customHeight="1">
      <c r="A7" s="148"/>
      <c r="B7" s="148"/>
      <c r="C7" s="156" t="s">
        <v>102</v>
      </c>
      <c r="D7" s="157"/>
      <c r="E7" s="157"/>
      <c r="F7" s="157"/>
      <c r="G7" s="157"/>
      <c r="H7" s="158"/>
      <c r="I7" s="156" t="s">
        <v>100</v>
      </c>
      <c r="J7" s="157"/>
      <c r="K7" s="158"/>
      <c r="L7" s="14"/>
      <c r="M7" s="14"/>
      <c r="N7" s="148"/>
      <c r="O7" s="148"/>
      <c r="P7" s="156" t="s">
        <v>104</v>
      </c>
      <c r="Q7" s="157"/>
      <c r="R7" s="157"/>
      <c r="S7" s="157"/>
      <c r="T7" s="157"/>
      <c r="U7" s="158"/>
    </row>
    <row r="8" spans="1:21" ht="14.25" customHeight="1">
      <c r="A8" s="148"/>
      <c r="B8" s="148"/>
      <c r="C8" s="152">
        <v>2019</v>
      </c>
      <c r="D8" s="153"/>
      <c r="E8" s="162">
        <v>2018</v>
      </c>
      <c r="F8" s="153"/>
      <c r="G8" s="137" t="s">
        <v>5</v>
      </c>
      <c r="H8" s="133" t="s">
        <v>61</v>
      </c>
      <c r="I8" s="167">
        <v>2018</v>
      </c>
      <c r="J8" s="134" t="s">
        <v>105</v>
      </c>
      <c r="K8" s="133" t="s">
        <v>112</v>
      </c>
      <c r="L8" s="14"/>
      <c r="M8" s="14"/>
      <c r="N8" s="148"/>
      <c r="O8" s="148"/>
      <c r="P8" s="152">
        <v>2019</v>
      </c>
      <c r="Q8" s="153"/>
      <c r="R8" s="152">
        <v>2018</v>
      </c>
      <c r="S8" s="153"/>
      <c r="T8" s="137" t="s">
        <v>5</v>
      </c>
      <c r="U8" s="145" t="s">
        <v>66</v>
      </c>
    </row>
    <row r="9" spans="1:21" ht="14.25" customHeight="1">
      <c r="A9" s="141" t="s">
        <v>6</v>
      </c>
      <c r="B9" s="141" t="s">
        <v>7</v>
      </c>
      <c r="C9" s="154"/>
      <c r="D9" s="155"/>
      <c r="E9" s="163"/>
      <c r="F9" s="155"/>
      <c r="G9" s="138"/>
      <c r="H9" s="134"/>
      <c r="I9" s="167"/>
      <c r="J9" s="134"/>
      <c r="K9" s="134"/>
      <c r="L9" s="14"/>
      <c r="M9" s="14"/>
      <c r="N9" s="141" t="s">
        <v>6</v>
      </c>
      <c r="O9" s="141" t="s">
        <v>7</v>
      </c>
      <c r="P9" s="154"/>
      <c r="Q9" s="155"/>
      <c r="R9" s="154"/>
      <c r="S9" s="155"/>
      <c r="T9" s="138"/>
      <c r="U9" s="146"/>
    </row>
    <row r="10" spans="1:21" ht="14.25" customHeight="1">
      <c r="A10" s="141"/>
      <c r="B10" s="141"/>
      <c r="C10" s="119" t="s">
        <v>8</v>
      </c>
      <c r="D10" s="17" t="s">
        <v>2</v>
      </c>
      <c r="E10" s="119" t="s">
        <v>8</v>
      </c>
      <c r="F10" s="17" t="s">
        <v>2</v>
      </c>
      <c r="G10" s="139" t="s">
        <v>9</v>
      </c>
      <c r="H10" s="139" t="s">
        <v>62</v>
      </c>
      <c r="I10" s="18" t="s">
        <v>8</v>
      </c>
      <c r="J10" s="168" t="s">
        <v>111</v>
      </c>
      <c r="K10" s="168" t="s">
        <v>113</v>
      </c>
      <c r="L10" s="14"/>
      <c r="M10" s="14"/>
      <c r="N10" s="141"/>
      <c r="O10" s="141"/>
      <c r="P10" s="119" t="s">
        <v>8</v>
      </c>
      <c r="Q10" s="17" t="s">
        <v>2</v>
      </c>
      <c r="R10" s="119" t="s">
        <v>8</v>
      </c>
      <c r="S10" s="17" t="s">
        <v>2</v>
      </c>
      <c r="T10" s="139" t="s">
        <v>9</v>
      </c>
      <c r="U10" s="129" t="s">
        <v>67</v>
      </c>
    </row>
    <row r="11" spans="1:21" ht="14.25" customHeight="1">
      <c r="A11" s="142"/>
      <c r="B11" s="142"/>
      <c r="C11" s="123" t="s">
        <v>10</v>
      </c>
      <c r="D11" s="98" t="s">
        <v>11</v>
      </c>
      <c r="E11" s="123" t="s">
        <v>10</v>
      </c>
      <c r="F11" s="98" t="s">
        <v>11</v>
      </c>
      <c r="G11" s="170"/>
      <c r="H11" s="170"/>
      <c r="I11" s="123" t="s">
        <v>10</v>
      </c>
      <c r="J11" s="169"/>
      <c r="K11" s="169"/>
      <c r="L11" s="14"/>
      <c r="M11" s="14"/>
      <c r="N11" s="142"/>
      <c r="O11" s="142"/>
      <c r="P11" s="123" t="s">
        <v>10</v>
      </c>
      <c r="Q11" s="98" t="s">
        <v>11</v>
      </c>
      <c r="R11" s="123" t="s">
        <v>10</v>
      </c>
      <c r="S11" s="98" t="s">
        <v>11</v>
      </c>
      <c r="T11" s="140"/>
      <c r="U11" s="130"/>
    </row>
    <row r="12" spans="1:21" ht="14.25" customHeight="1">
      <c r="A12" s="73">
        <v>1</v>
      </c>
      <c r="B12" s="80" t="s">
        <v>19</v>
      </c>
      <c r="C12" s="41">
        <v>2425</v>
      </c>
      <c r="D12" s="89">
        <v>0.1413911725263833</v>
      </c>
      <c r="E12" s="41">
        <v>2396</v>
      </c>
      <c r="F12" s="89">
        <v>0.133162896682043</v>
      </c>
      <c r="G12" s="19">
        <v>0.012103505843071849</v>
      </c>
      <c r="H12" s="42">
        <v>1</v>
      </c>
      <c r="I12" s="41">
        <v>1325</v>
      </c>
      <c r="J12" s="86">
        <v>0.8301886792452831</v>
      </c>
      <c r="K12" s="20">
        <v>1</v>
      </c>
      <c r="L12" s="14"/>
      <c r="M12" s="14"/>
      <c r="N12" s="73">
        <v>1</v>
      </c>
      <c r="O12" s="80" t="s">
        <v>19</v>
      </c>
      <c r="P12" s="41">
        <v>2425</v>
      </c>
      <c r="Q12" s="89">
        <v>0.1413911725263833</v>
      </c>
      <c r="R12" s="41">
        <v>2396</v>
      </c>
      <c r="S12" s="89">
        <v>0.133162896682043</v>
      </c>
      <c r="T12" s="53">
        <v>0.012103505843071849</v>
      </c>
      <c r="U12" s="20">
        <v>1</v>
      </c>
    </row>
    <row r="13" spans="1:21" ht="14.25" customHeight="1">
      <c r="A13" s="104">
        <v>2</v>
      </c>
      <c r="B13" s="81" t="s">
        <v>21</v>
      </c>
      <c r="C13" s="43">
        <v>2173</v>
      </c>
      <c r="D13" s="90">
        <v>0.12669815171127047</v>
      </c>
      <c r="E13" s="43">
        <v>2809</v>
      </c>
      <c r="F13" s="90">
        <v>0.15611626743733675</v>
      </c>
      <c r="G13" s="21">
        <v>-0.2264150943396226</v>
      </c>
      <c r="H13" s="44">
        <v>-1</v>
      </c>
      <c r="I13" s="43">
        <v>2140</v>
      </c>
      <c r="J13" s="87">
        <v>0.015420560747663625</v>
      </c>
      <c r="K13" s="22">
        <v>-1</v>
      </c>
      <c r="L13" s="14"/>
      <c r="M13" s="14"/>
      <c r="N13" s="104">
        <v>2</v>
      </c>
      <c r="O13" s="81" t="s">
        <v>21</v>
      </c>
      <c r="P13" s="43">
        <v>2173</v>
      </c>
      <c r="Q13" s="90">
        <v>0.12669815171127047</v>
      </c>
      <c r="R13" s="43">
        <v>2809</v>
      </c>
      <c r="S13" s="90">
        <v>0.15611626743733675</v>
      </c>
      <c r="T13" s="54">
        <v>-0.2264150943396226</v>
      </c>
      <c r="U13" s="22">
        <v>-1</v>
      </c>
    </row>
    <row r="14" spans="1:21" ht="14.25" customHeight="1">
      <c r="A14" s="72">
        <v>3</v>
      </c>
      <c r="B14" s="81" t="s">
        <v>22</v>
      </c>
      <c r="C14" s="43">
        <v>1499</v>
      </c>
      <c r="D14" s="90">
        <v>0.0874001515946592</v>
      </c>
      <c r="E14" s="43">
        <v>1561</v>
      </c>
      <c r="F14" s="90">
        <v>0.08675596065136441</v>
      </c>
      <c r="G14" s="21">
        <v>-0.03971812940422803</v>
      </c>
      <c r="H14" s="44">
        <v>0</v>
      </c>
      <c r="I14" s="43">
        <v>877</v>
      </c>
      <c r="J14" s="87">
        <v>0.7092360319270239</v>
      </c>
      <c r="K14" s="22">
        <v>2</v>
      </c>
      <c r="L14" s="14"/>
      <c r="M14" s="14"/>
      <c r="N14" s="72">
        <v>3</v>
      </c>
      <c r="O14" s="81" t="s">
        <v>22</v>
      </c>
      <c r="P14" s="43">
        <v>1499</v>
      </c>
      <c r="Q14" s="90">
        <v>0.0874001515946592</v>
      </c>
      <c r="R14" s="43">
        <v>1561</v>
      </c>
      <c r="S14" s="90">
        <v>0.08675596065136441</v>
      </c>
      <c r="T14" s="54">
        <v>-0.03971812940422803</v>
      </c>
      <c r="U14" s="22">
        <v>0</v>
      </c>
    </row>
    <row r="15" spans="1:21" ht="14.25" customHeight="1">
      <c r="A15" s="72">
        <v>4</v>
      </c>
      <c r="B15" s="81" t="s">
        <v>20</v>
      </c>
      <c r="C15" s="43">
        <v>1451</v>
      </c>
      <c r="D15" s="90">
        <v>0.08460148096320914</v>
      </c>
      <c r="E15" s="43">
        <v>1278</v>
      </c>
      <c r="F15" s="90">
        <v>0.07102762185294281</v>
      </c>
      <c r="G15" s="21">
        <v>0.13536776212832557</v>
      </c>
      <c r="H15" s="44">
        <v>2</v>
      </c>
      <c r="I15" s="43">
        <v>938</v>
      </c>
      <c r="J15" s="87">
        <v>0.546908315565032</v>
      </c>
      <c r="K15" s="22">
        <v>-1</v>
      </c>
      <c r="L15" s="14"/>
      <c r="M15" s="14"/>
      <c r="N15" s="72">
        <v>4</v>
      </c>
      <c r="O15" s="81" t="s">
        <v>20</v>
      </c>
      <c r="P15" s="43">
        <v>1451</v>
      </c>
      <c r="Q15" s="90">
        <v>0.08460148096320914</v>
      </c>
      <c r="R15" s="43">
        <v>1278</v>
      </c>
      <c r="S15" s="90">
        <v>0.07102762185294281</v>
      </c>
      <c r="T15" s="54">
        <v>0.13536776212832557</v>
      </c>
      <c r="U15" s="22">
        <v>2</v>
      </c>
    </row>
    <row r="16" spans="1:21" ht="14.25" customHeight="1">
      <c r="A16" s="75">
        <v>5</v>
      </c>
      <c r="B16" s="82" t="s">
        <v>24</v>
      </c>
      <c r="C16" s="45">
        <v>1339</v>
      </c>
      <c r="D16" s="91">
        <v>0.07807124948982566</v>
      </c>
      <c r="E16" s="45">
        <v>1447</v>
      </c>
      <c r="F16" s="91">
        <v>0.08042016339687656</v>
      </c>
      <c r="G16" s="23">
        <v>-0.0746371803731859</v>
      </c>
      <c r="H16" s="46">
        <v>-1</v>
      </c>
      <c r="I16" s="45">
        <v>570</v>
      </c>
      <c r="J16" s="88">
        <v>1.3491228070175438</v>
      </c>
      <c r="K16" s="24">
        <v>3</v>
      </c>
      <c r="L16" s="14"/>
      <c r="M16" s="14"/>
      <c r="N16" s="75">
        <v>5</v>
      </c>
      <c r="O16" s="82" t="s">
        <v>24</v>
      </c>
      <c r="P16" s="45">
        <v>1339</v>
      </c>
      <c r="Q16" s="91">
        <v>0.07807124948982566</v>
      </c>
      <c r="R16" s="45">
        <v>1447</v>
      </c>
      <c r="S16" s="91">
        <v>0.08042016339687656</v>
      </c>
      <c r="T16" s="55">
        <v>-0.0746371803731859</v>
      </c>
      <c r="U16" s="24">
        <v>-1</v>
      </c>
    </row>
    <row r="17" spans="1:21" ht="14.25" customHeight="1">
      <c r="A17" s="73">
        <v>6</v>
      </c>
      <c r="B17" s="80" t="s">
        <v>25</v>
      </c>
      <c r="C17" s="41">
        <v>1293</v>
      </c>
      <c r="D17" s="89">
        <v>0.07538919013468602</v>
      </c>
      <c r="E17" s="41">
        <v>1345</v>
      </c>
      <c r="F17" s="89">
        <v>0.0747512921691769</v>
      </c>
      <c r="G17" s="19">
        <v>-0.03866171003717467</v>
      </c>
      <c r="H17" s="42">
        <v>-1</v>
      </c>
      <c r="I17" s="41">
        <v>927</v>
      </c>
      <c r="J17" s="86">
        <v>0.3948220064724919</v>
      </c>
      <c r="K17" s="20">
        <v>-2</v>
      </c>
      <c r="L17" s="14"/>
      <c r="M17" s="14"/>
      <c r="N17" s="73">
        <v>6</v>
      </c>
      <c r="O17" s="80" t="s">
        <v>25</v>
      </c>
      <c r="P17" s="41">
        <v>1293</v>
      </c>
      <c r="Q17" s="89">
        <v>0.07538919013468602</v>
      </c>
      <c r="R17" s="41">
        <v>1345</v>
      </c>
      <c r="S17" s="89">
        <v>0.0747512921691769</v>
      </c>
      <c r="T17" s="53">
        <v>-0.03866171003717467</v>
      </c>
      <c r="U17" s="20">
        <v>-1</v>
      </c>
    </row>
    <row r="18" spans="1:21" ht="14.25" customHeight="1">
      <c r="A18" s="72">
        <v>7</v>
      </c>
      <c r="B18" s="81" t="s">
        <v>31</v>
      </c>
      <c r="C18" s="43">
        <v>1154</v>
      </c>
      <c r="D18" s="90">
        <v>0.06728470643111188</v>
      </c>
      <c r="E18" s="43">
        <v>770</v>
      </c>
      <c r="F18" s="90">
        <v>0.042794420052242536</v>
      </c>
      <c r="G18" s="21">
        <v>0.49870129870129865</v>
      </c>
      <c r="H18" s="44">
        <v>1</v>
      </c>
      <c r="I18" s="43">
        <v>766</v>
      </c>
      <c r="J18" s="87">
        <v>0.5065274151436032</v>
      </c>
      <c r="K18" s="22">
        <v>-1</v>
      </c>
      <c r="L18" s="14"/>
      <c r="M18" s="14"/>
      <c r="N18" s="72">
        <v>7</v>
      </c>
      <c r="O18" s="81" t="s">
        <v>31</v>
      </c>
      <c r="P18" s="43">
        <v>1154</v>
      </c>
      <c r="Q18" s="90">
        <v>0.06728470643111188</v>
      </c>
      <c r="R18" s="43">
        <v>770</v>
      </c>
      <c r="S18" s="90">
        <v>0.042794420052242536</v>
      </c>
      <c r="T18" s="54">
        <v>0.49870129870129865</v>
      </c>
      <c r="U18" s="22">
        <v>1</v>
      </c>
    </row>
    <row r="19" spans="1:21" ht="14.25" customHeight="1">
      <c r="A19" s="72">
        <v>8</v>
      </c>
      <c r="B19" s="81" t="s">
        <v>28</v>
      </c>
      <c r="C19" s="43">
        <v>872</v>
      </c>
      <c r="D19" s="90">
        <v>0.05084251647134278</v>
      </c>
      <c r="E19" s="43">
        <v>665</v>
      </c>
      <c r="F19" s="90">
        <v>0.03695881731784583</v>
      </c>
      <c r="G19" s="21">
        <v>0.3112781954887218</v>
      </c>
      <c r="H19" s="44">
        <v>1</v>
      </c>
      <c r="I19" s="43">
        <v>427</v>
      </c>
      <c r="J19" s="87">
        <v>1.0421545667447307</v>
      </c>
      <c r="K19" s="22">
        <v>2</v>
      </c>
      <c r="L19" s="14"/>
      <c r="M19" s="14"/>
      <c r="N19" s="72">
        <v>8</v>
      </c>
      <c r="O19" s="81" t="s">
        <v>28</v>
      </c>
      <c r="P19" s="43">
        <v>872</v>
      </c>
      <c r="Q19" s="90">
        <v>0.05084251647134278</v>
      </c>
      <c r="R19" s="43">
        <v>665</v>
      </c>
      <c r="S19" s="90">
        <v>0.03695881731784583</v>
      </c>
      <c r="T19" s="54">
        <v>0.3112781954887218</v>
      </c>
      <c r="U19" s="22">
        <v>1</v>
      </c>
    </row>
    <row r="20" spans="1:21" ht="14.25" customHeight="1">
      <c r="A20" s="72">
        <v>9</v>
      </c>
      <c r="B20" s="81" t="s">
        <v>26</v>
      </c>
      <c r="C20" s="43">
        <v>768</v>
      </c>
      <c r="D20" s="90">
        <v>0.04477873010320098</v>
      </c>
      <c r="E20" s="43">
        <v>813</v>
      </c>
      <c r="F20" s="90">
        <v>0.04518423831490024</v>
      </c>
      <c r="G20" s="21">
        <v>-0.05535055350553508</v>
      </c>
      <c r="H20" s="44">
        <v>-2</v>
      </c>
      <c r="I20" s="43">
        <v>657</v>
      </c>
      <c r="J20" s="87">
        <v>0.16894977168949765</v>
      </c>
      <c r="K20" s="22">
        <v>-2</v>
      </c>
      <c r="L20" s="14"/>
      <c r="M20" s="14"/>
      <c r="N20" s="72">
        <v>9</v>
      </c>
      <c r="O20" s="81" t="s">
        <v>26</v>
      </c>
      <c r="P20" s="43">
        <v>768</v>
      </c>
      <c r="Q20" s="90">
        <v>0.04477873010320098</v>
      </c>
      <c r="R20" s="43">
        <v>813</v>
      </c>
      <c r="S20" s="90">
        <v>0.04518423831490024</v>
      </c>
      <c r="T20" s="54">
        <v>-0.05535055350553508</v>
      </c>
      <c r="U20" s="22">
        <v>-2</v>
      </c>
    </row>
    <row r="21" spans="1:21" ht="14.25" customHeight="1">
      <c r="A21" s="75">
        <v>10</v>
      </c>
      <c r="B21" s="82" t="s">
        <v>23</v>
      </c>
      <c r="C21" s="45">
        <v>499</v>
      </c>
      <c r="D21" s="91">
        <v>0.029094513439449594</v>
      </c>
      <c r="E21" s="45">
        <v>618</v>
      </c>
      <c r="F21" s="91">
        <v>0.034346690379592065</v>
      </c>
      <c r="G21" s="23">
        <v>-0.1925566343042071</v>
      </c>
      <c r="H21" s="46">
        <v>0</v>
      </c>
      <c r="I21" s="45">
        <v>471</v>
      </c>
      <c r="J21" s="88">
        <v>0.05944798301486198</v>
      </c>
      <c r="K21" s="24">
        <v>-1</v>
      </c>
      <c r="L21" s="14"/>
      <c r="M21" s="14"/>
      <c r="N21" s="75">
        <v>10</v>
      </c>
      <c r="O21" s="82" t="s">
        <v>23</v>
      </c>
      <c r="P21" s="45">
        <v>499</v>
      </c>
      <c r="Q21" s="91">
        <v>0.029094513439449594</v>
      </c>
      <c r="R21" s="45">
        <v>618</v>
      </c>
      <c r="S21" s="91">
        <v>0.034346690379592065</v>
      </c>
      <c r="T21" s="55">
        <v>-0.1925566343042071</v>
      </c>
      <c r="U21" s="24">
        <v>0</v>
      </c>
    </row>
    <row r="22" spans="1:21" ht="14.25" customHeight="1">
      <c r="A22" s="73">
        <v>11</v>
      </c>
      <c r="B22" s="80" t="s">
        <v>32</v>
      </c>
      <c r="C22" s="41">
        <v>489</v>
      </c>
      <c r="D22" s="89">
        <v>0.0285114570578975</v>
      </c>
      <c r="E22" s="41">
        <v>381</v>
      </c>
      <c r="F22" s="89">
        <v>0.021174901350525206</v>
      </c>
      <c r="G22" s="19">
        <v>0.2834645669291338</v>
      </c>
      <c r="H22" s="42">
        <v>4</v>
      </c>
      <c r="I22" s="41">
        <v>237</v>
      </c>
      <c r="J22" s="86">
        <v>1.0632911392405062</v>
      </c>
      <c r="K22" s="20">
        <v>5</v>
      </c>
      <c r="L22" s="14"/>
      <c r="M22" s="14"/>
      <c r="N22" s="73">
        <v>11</v>
      </c>
      <c r="O22" s="80" t="s">
        <v>32</v>
      </c>
      <c r="P22" s="41">
        <v>489</v>
      </c>
      <c r="Q22" s="89">
        <v>0.0285114570578975</v>
      </c>
      <c r="R22" s="41">
        <v>381</v>
      </c>
      <c r="S22" s="89">
        <v>0.021174901350525206</v>
      </c>
      <c r="T22" s="53">
        <v>0.2834645669291338</v>
      </c>
      <c r="U22" s="20">
        <v>4</v>
      </c>
    </row>
    <row r="23" spans="1:21" ht="14.25" customHeight="1">
      <c r="A23" s="72">
        <v>12</v>
      </c>
      <c r="B23" s="81" t="s">
        <v>50</v>
      </c>
      <c r="C23" s="43">
        <v>456</v>
      </c>
      <c r="D23" s="90">
        <v>0.026587370998775582</v>
      </c>
      <c r="E23" s="43">
        <v>518</v>
      </c>
      <c r="F23" s="90">
        <v>0.028788973489690436</v>
      </c>
      <c r="G23" s="21">
        <v>-0.11969111969111967</v>
      </c>
      <c r="H23" s="44">
        <v>0</v>
      </c>
      <c r="I23" s="43">
        <v>295</v>
      </c>
      <c r="J23" s="87">
        <v>0.5457627118644068</v>
      </c>
      <c r="K23" s="22">
        <v>0</v>
      </c>
      <c r="L23" s="14"/>
      <c r="M23" s="14"/>
      <c r="N23" s="72">
        <v>12</v>
      </c>
      <c r="O23" s="81" t="s">
        <v>50</v>
      </c>
      <c r="P23" s="43">
        <v>456</v>
      </c>
      <c r="Q23" s="90">
        <v>0.026587370998775582</v>
      </c>
      <c r="R23" s="43">
        <v>518</v>
      </c>
      <c r="S23" s="90">
        <v>0.028788973489690436</v>
      </c>
      <c r="T23" s="54">
        <v>-0.11969111969111967</v>
      </c>
      <c r="U23" s="22">
        <v>0</v>
      </c>
    </row>
    <row r="24" spans="1:21" ht="14.25" customHeight="1">
      <c r="A24" s="72">
        <v>13</v>
      </c>
      <c r="B24" s="81" t="s">
        <v>33</v>
      </c>
      <c r="C24" s="43">
        <v>403</v>
      </c>
      <c r="D24" s="90">
        <v>0.023497172176549473</v>
      </c>
      <c r="E24" s="43">
        <v>478</v>
      </c>
      <c r="F24" s="90">
        <v>0.026565886733729782</v>
      </c>
      <c r="G24" s="21">
        <v>-0.15690376569037656</v>
      </c>
      <c r="H24" s="44">
        <v>0</v>
      </c>
      <c r="I24" s="43">
        <v>396</v>
      </c>
      <c r="J24" s="87">
        <v>0.017676767676767735</v>
      </c>
      <c r="K24" s="22">
        <v>-2</v>
      </c>
      <c r="L24" s="14"/>
      <c r="M24" s="14"/>
      <c r="N24" s="72">
        <v>13</v>
      </c>
      <c r="O24" s="81" t="s">
        <v>33</v>
      </c>
      <c r="P24" s="43">
        <v>403</v>
      </c>
      <c r="Q24" s="90">
        <v>0.023497172176549473</v>
      </c>
      <c r="R24" s="43">
        <v>478</v>
      </c>
      <c r="S24" s="90">
        <v>0.026565886733729782</v>
      </c>
      <c r="T24" s="54">
        <v>-0.15690376569037656</v>
      </c>
      <c r="U24" s="22">
        <v>0</v>
      </c>
    </row>
    <row r="25" spans="1:21" ht="14.25" customHeight="1">
      <c r="A25" s="72">
        <v>14</v>
      </c>
      <c r="B25" s="81" t="s">
        <v>30</v>
      </c>
      <c r="C25" s="43">
        <v>377</v>
      </c>
      <c r="D25" s="90">
        <v>0.021981225584514024</v>
      </c>
      <c r="E25" s="43">
        <v>573</v>
      </c>
      <c r="F25" s="90">
        <v>0.03184571777913633</v>
      </c>
      <c r="G25" s="21">
        <v>-0.3420593368237347</v>
      </c>
      <c r="H25" s="44">
        <v>-3</v>
      </c>
      <c r="I25" s="43">
        <v>256</v>
      </c>
      <c r="J25" s="87">
        <v>0.47265625</v>
      </c>
      <c r="K25" s="22">
        <v>0</v>
      </c>
      <c r="L25" s="14"/>
      <c r="M25" s="14"/>
      <c r="N25" s="72">
        <v>14</v>
      </c>
      <c r="O25" s="81" t="s">
        <v>30</v>
      </c>
      <c r="P25" s="43">
        <v>377</v>
      </c>
      <c r="Q25" s="90">
        <v>0.021981225584514024</v>
      </c>
      <c r="R25" s="43">
        <v>573</v>
      </c>
      <c r="S25" s="90">
        <v>0.03184571777913633</v>
      </c>
      <c r="T25" s="54">
        <v>-0.3420593368237347</v>
      </c>
      <c r="U25" s="22">
        <v>-3</v>
      </c>
    </row>
    <row r="26" spans="1:21" ht="14.25" customHeight="1">
      <c r="A26" s="75">
        <v>15</v>
      </c>
      <c r="B26" s="82" t="s">
        <v>27</v>
      </c>
      <c r="C26" s="45">
        <v>345</v>
      </c>
      <c r="D26" s="91">
        <v>0.020115445163547314</v>
      </c>
      <c r="E26" s="45">
        <v>447</v>
      </c>
      <c r="F26" s="91">
        <v>0.024842994497860277</v>
      </c>
      <c r="G26" s="23">
        <v>-0.22818791946308725</v>
      </c>
      <c r="H26" s="46">
        <v>-1</v>
      </c>
      <c r="I26" s="45">
        <v>208</v>
      </c>
      <c r="J26" s="88">
        <v>0.6586538461538463</v>
      </c>
      <c r="K26" s="24">
        <v>2</v>
      </c>
      <c r="L26" s="14"/>
      <c r="M26" s="14"/>
      <c r="N26" s="75">
        <v>15</v>
      </c>
      <c r="O26" s="82" t="s">
        <v>27</v>
      </c>
      <c r="P26" s="45">
        <v>345</v>
      </c>
      <c r="Q26" s="91">
        <v>0.020115445163547314</v>
      </c>
      <c r="R26" s="45">
        <v>447</v>
      </c>
      <c r="S26" s="91">
        <v>0.024842994497860277</v>
      </c>
      <c r="T26" s="55">
        <v>-0.22818791946308725</v>
      </c>
      <c r="U26" s="24">
        <v>-1</v>
      </c>
    </row>
    <row r="27" spans="1:21" ht="14.25" customHeight="1">
      <c r="A27" s="73">
        <v>16</v>
      </c>
      <c r="B27" s="80" t="s">
        <v>29</v>
      </c>
      <c r="C27" s="41">
        <v>343</v>
      </c>
      <c r="D27" s="89">
        <v>0.019998833887236896</v>
      </c>
      <c r="E27" s="41">
        <v>356</v>
      </c>
      <c r="F27" s="89">
        <v>0.0197854721280498</v>
      </c>
      <c r="G27" s="19">
        <v>-0.0365168539325843</v>
      </c>
      <c r="H27" s="42">
        <v>1</v>
      </c>
      <c r="I27" s="41">
        <v>251</v>
      </c>
      <c r="J27" s="86">
        <v>0.36653386454183257</v>
      </c>
      <c r="K27" s="20">
        <v>-1</v>
      </c>
      <c r="L27" s="14"/>
      <c r="M27" s="14"/>
      <c r="N27" s="73">
        <v>16</v>
      </c>
      <c r="O27" s="80" t="s">
        <v>29</v>
      </c>
      <c r="P27" s="41">
        <v>343</v>
      </c>
      <c r="Q27" s="89">
        <v>0.019998833887236896</v>
      </c>
      <c r="R27" s="41">
        <v>356</v>
      </c>
      <c r="S27" s="89">
        <v>0.0197854721280498</v>
      </c>
      <c r="T27" s="53">
        <v>-0.0365168539325843</v>
      </c>
      <c r="U27" s="20">
        <v>1</v>
      </c>
    </row>
    <row r="28" spans="1:21" ht="14.25" customHeight="1">
      <c r="A28" s="72">
        <v>17</v>
      </c>
      <c r="B28" s="81" t="s">
        <v>37</v>
      </c>
      <c r="C28" s="43">
        <v>342</v>
      </c>
      <c r="D28" s="90">
        <v>0.019940528249081685</v>
      </c>
      <c r="E28" s="43">
        <v>287</v>
      </c>
      <c r="F28" s="90">
        <v>0.015950647474017674</v>
      </c>
      <c r="G28" s="21">
        <v>0.19163763066202089</v>
      </c>
      <c r="H28" s="44">
        <v>1</v>
      </c>
      <c r="I28" s="43">
        <v>275</v>
      </c>
      <c r="J28" s="87">
        <v>0.24363636363636365</v>
      </c>
      <c r="K28" s="22">
        <v>-4</v>
      </c>
      <c r="L28" s="14"/>
      <c r="M28" s="14"/>
      <c r="N28" s="72">
        <v>17</v>
      </c>
      <c r="O28" s="81" t="s">
        <v>37</v>
      </c>
      <c r="P28" s="43">
        <v>342</v>
      </c>
      <c r="Q28" s="90">
        <v>0.019940528249081685</v>
      </c>
      <c r="R28" s="43">
        <v>287</v>
      </c>
      <c r="S28" s="90">
        <v>0.015950647474017674</v>
      </c>
      <c r="T28" s="54">
        <v>0.19163763066202089</v>
      </c>
      <c r="U28" s="22">
        <v>1</v>
      </c>
    </row>
    <row r="29" spans="1:21" ht="14.25" customHeight="1">
      <c r="A29" s="72">
        <v>18</v>
      </c>
      <c r="B29" s="81" t="s">
        <v>56</v>
      </c>
      <c r="C29" s="43">
        <v>333</v>
      </c>
      <c r="D29" s="90">
        <v>0.019415777505684798</v>
      </c>
      <c r="E29" s="43">
        <v>366</v>
      </c>
      <c r="F29" s="90">
        <v>0.02034124381703996</v>
      </c>
      <c r="G29" s="21">
        <v>-0.0901639344262295</v>
      </c>
      <c r="H29" s="44">
        <v>-2</v>
      </c>
      <c r="I29" s="43">
        <v>184</v>
      </c>
      <c r="J29" s="87">
        <v>0.8097826086956521</v>
      </c>
      <c r="K29" s="22">
        <v>0</v>
      </c>
      <c r="L29" s="14"/>
      <c r="M29" s="14"/>
      <c r="N29" s="72">
        <v>18</v>
      </c>
      <c r="O29" s="81" t="s">
        <v>56</v>
      </c>
      <c r="P29" s="43">
        <v>333</v>
      </c>
      <c r="Q29" s="90">
        <v>0.019415777505684798</v>
      </c>
      <c r="R29" s="43">
        <v>366</v>
      </c>
      <c r="S29" s="90">
        <v>0.02034124381703996</v>
      </c>
      <c r="T29" s="54">
        <v>-0.0901639344262295</v>
      </c>
      <c r="U29" s="22">
        <v>-2</v>
      </c>
    </row>
    <row r="30" spans="1:21" ht="14.25" customHeight="1">
      <c r="A30" s="72">
        <v>19</v>
      </c>
      <c r="B30" s="81" t="s">
        <v>34</v>
      </c>
      <c r="C30" s="43">
        <v>153</v>
      </c>
      <c r="D30" s="90">
        <v>0.008920762637747071</v>
      </c>
      <c r="E30" s="43">
        <v>202</v>
      </c>
      <c r="F30" s="90">
        <v>0.011226588117601289</v>
      </c>
      <c r="G30" s="21">
        <v>-0.24257425742574257</v>
      </c>
      <c r="H30" s="44">
        <v>1</v>
      </c>
      <c r="I30" s="43">
        <v>153</v>
      </c>
      <c r="J30" s="87">
        <v>0</v>
      </c>
      <c r="K30" s="22">
        <v>0</v>
      </c>
      <c r="N30" s="72">
        <v>19</v>
      </c>
      <c r="O30" s="81" t="s">
        <v>34</v>
      </c>
      <c r="P30" s="43">
        <v>153</v>
      </c>
      <c r="Q30" s="90">
        <v>0.008920762637747071</v>
      </c>
      <c r="R30" s="43">
        <v>202</v>
      </c>
      <c r="S30" s="90">
        <v>0.011226588117601289</v>
      </c>
      <c r="T30" s="54">
        <v>-0.24257425742574257</v>
      </c>
      <c r="U30" s="22">
        <v>1</v>
      </c>
    </row>
    <row r="31" spans="1:21" ht="14.25" customHeight="1">
      <c r="A31" s="75">
        <v>20</v>
      </c>
      <c r="B31" s="82" t="s">
        <v>120</v>
      </c>
      <c r="C31" s="45">
        <v>107</v>
      </c>
      <c r="D31" s="91">
        <v>0.006238703282607428</v>
      </c>
      <c r="E31" s="45">
        <v>119</v>
      </c>
      <c r="F31" s="91">
        <v>0.006613683098982938</v>
      </c>
      <c r="G31" s="23">
        <v>-0.10084033613445376</v>
      </c>
      <c r="H31" s="46">
        <v>1</v>
      </c>
      <c r="I31" s="45">
        <v>43</v>
      </c>
      <c r="J31" s="88">
        <v>1.4883720930232558</v>
      </c>
      <c r="K31" s="24">
        <v>2</v>
      </c>
      <c r="N31" s="75">
        <v>20</v>
      </c>
      <c r="O31" s="82" t="s">
        <v>120</v>
      </c>
      <c r="P31" s="45">
        <v>107</v>
      </c>
      <c r="Q31" s="91">
        <v>0.006238703282607428</v>
      </c>
      <c r="R31" s="45">
        <v>119</v>
      </c>
      <c r="S31" s="91">
        <v>0.006613683098982938</v>
      </c>
      <c r="T31" s="55">
        <v>-0.10084033613445376</v>
      </c>
      <c r="U31" s="24">
        <v>1</v>
      </c>
    </row>
    <row r="32" spans="1:21" ht="14.25" customHeight="1">
      <c r="A32" s="135" t="s">
        <v>53</v>
      </c>
      <c r="B32" s="136"/>
      <c r="C32" s="49">
        <f>SUM(C12:C31)</f>
        <v>16821</v>
      </c>
      <c r="D32" s="6">
        <f>C32/C34</f>
        <v>0.9807591394087808</v>
      </c>
      <c r="E32" s="49">
        <f>SUM(E12:E31)</f>
        <v>17429</v>
      </c>
      <c r="F32" s="6">
        <f>E32/E34</f>
        <v>0.9686544767409548</v>
      </c>
      <c r="G32" s="25">
        <f>C32/E32-1</f>
        <v>-0.03488438808881744</v>
      </c>
      <c r="H32" s="25"/>
      <c r="I32" s="49">
        <f>SUM(I12:I31)</f>
        <v>11396</v>
      </c>
      <c r="J32" s="26">
        <f>C32/I32-1</f>
        <v>0.47604422604422614</v>
      </c>
      <c r="K32" s="27"/>
      <c r="N32" s="135" t="s">
        <v>53</v>
      </c>
      <c r="O32" s="136"/>
      <c r="P32" s="3">
        <f>SUM(P12:P31)</f>
        <v>16821</v>
      </c>
      <c r="Q32" s="6">
        <f>P32/P34</f>
        <v>0.9807591394087808</v>
      </c>
      <c r="R32" s="3">
        <f>SUM(R12:R31)</f>
        <v>17429</v>
      </c>
      <c r="S32" s="6">
        <f>R32/R34</f>
        <v>0.9686544767409548</v>
      </c>
      <c r="T32" s="25">
        <f>P32/R32-1</f>
        <v>-0.03488438808881744</v>
      </c>
      <c r="U32" s="50"/>
    </row>
    <row r="33" spans="1:21" ht="14.25" customHeight="1">
      <c r="A33" s="135" t="s">
        <v>12</v>
      </c>
      <c r="B33" s="136"/>
      <c r="C33" s="49">
        <f>C34-SUM(C12:C31)</f>
        <v>330</v>
      </c>
      <c r="D33" s="6">
        <f>C33/C34</f>
        <v>0.01924086059121917</v>
      </c>
      <c r="E33" s="49">
        <f>E34-SUM(E12:E31)</f>
        <v>564</v>
      </c>
      <c r="F33" s="6">
        <f>E33/E34</f>
        <v>0.03134552325904518</v>
      </c>
      <c r="G33" s="25">
        <f>C33/E33-1</f>
        <v>-0.4148936170212766</v>
      </c>
      <c r="H33" s="25"/>
      <c r="I33" s="49">
        <f>I34-SUM(I12:I31)</f>
        <v>274</v>
      </c>
      <c r="J33" s="26">
        <f>C33/I33-1</f>
        <v>0.2043795620437956</v>
      </c>
      <c r="K33" s="27"/>
      <c r="N33" s="135" t="s">
        <v>12</v>
      </c>
      <c r="O33" s="136"/>
      <c r="P33" s="3">
        <f>P34-SUM(P12:P31)</f>
        <v>330</v>
      </c>
      <c r="Q33" s="6">
        <f>P33/P34</f>
        <v>0.01924086059121917</v>
      </c>
      <c r="R33" s="3">
        <f>R34-SUM(R12:R31)</f>
        <v>564</v>
      </c>
      <c r="S33" s="6">
        <f>R33/R34</f>
        <v>0.03134552325904518</v>
      </c>
      <c r="T33" s="25">
        <f>P33/R33-1</f>
        <v>-0.4148936170212766</v>
      </c>
      <c r="U33" s="51"/>
    </row>
    <row r="34" spans="1:21" ht="14.25" customHeight="1">
      <c r="A34" s="131" t="s">
        <v>38</v>
      </c>
      <c r="B34" s="132"/>
      <c r="C34" s="47">
        <v>17151</v>
      </c>
      <c r="D34" s="28">
        <v>1</v>
      </c>
      <c r="E34" s="47">
        <v>17993</v>
      </c>
      <c r="F34" s="28">
        <v>0.9998888456622023</v>
      </c>
      <c r="G34" s="29">
        <v>-0.04679597621297171</v>
      </c>
      <c r="H34" s="29"/>
      <c r="I34" s="47">
        <v>11670</v>
      </c>
      <c r="J34" s="105">
        <v>0.4696658097686375</v>
      </c>
      <c r="K34" s="30"/>
      <c r="N34" s="131" t="s">
        <v>38</v>
      </c>
      <c r="O34" s="132"/>
      <c r="P34" s="47">
        <v>17151</v>
      </c>
      <c r="Q34" s="28">
        <v>1</v>
      </c>
      <c r="R34" s="47">
        <v>17993</v>
      </c>
      <c r="S34" s="28">
        <v>0.9998888456622023</v>
      </c>
      <c r="T34" s="52">
        <v>-0.04679597621297171</v>
      </c>
      <c r="U34" s="30"/>
    </row>
    <row r="35" spans="1:14" ht="14.25" customHeight="1">
      <c r="A35" t="s">
        <v>134</v>
      </c>
      <c r="C35" s="16"/>
      <c r="D35" s="16"/>
      <c r="E35" s="16"/>
      <c r="F35" s="16"/>
      <c r="G35" s="16"/>
      <c r="H35" s="16"/>
      <c r="I35" s="16"/>
      <c r="J35" s="16"/>
      <c r="N35" t="s">
        <v>134</v>
      </c>
    </row>
    <row r="36" spans="1:14" ht="15">
      <c r="A36" s="9" t="s">
        <v>142</v>
      </c>
      <c r="N36" s="9" t="s">
        <v>142</v>
      </c>
    </row>
    <row r="38" spans="1:11" ht="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2:21" ht="15" customHeight="1">
      <c r="L39" s="31"/>
      <c r="M39" s="31"/>
      <c r="N39" s="180" t="s">
        <v>123</v>
      </c>
      <c r="O39" s="180"/>
      <c r="P39" s="180"/>
      <c r="Q39" s="180"/>
      <c r="R39" s="180"/>
      <c r="S39" s="180"/>
      <c r="T39" s="180"/>
      <c r="U39" s="180"/>
    </row>
    <row r="40" spans="1:21" ht="15" customHeight="1">
      <c r="A40" s="143" t="s">
        <v>121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"/>
      <c r="M40" s="31"/>
      <c r="N40" s="180"/>
      <c r="O40" s="180"/>
      <c r="P40" s="180"/>
      <c r="Q40" s="180"/>
      <c r="R40" s="180"/>
      <c r="S40" s="180"/>
      <c r="T40" s="180"/>
      <c r="U40" s="180"/>
    </row>
    <row r="41" spans="1:21" ht="15">
      <c r="A41" s="144" t="s">
        <v>122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"/>
      <c r="M41" s="31"/>
      <c r="N41" s="144" t="s">
        <v>85</v>
      </c>
      <c r="O41" s="144"/>
      <c r="P41" s="144"/>
      <c r="Q41" s="144"/>
      <c r="R41" s="144"/>
      <c r="S41" s="144"/>
      <c r="T41" s="144"/>
      <c r="U41" s="144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16"/>
      <c r="K42" s="97" t="s">
        <v>4</v>
      </c>
      <c r="L42" s="14"/>
      <c r="M42" s="14"/>
      <c r="N42" s="15"/>
      <c r="O42" s="15"/>
      <c r="P42" s="15"/>
      <c r="Q42" s="15"/>
      <c r="R42" s="15"/>
      <c r="S42" s="15"/>
      <c r="T42" s="16"/>
      <c r="U42" s="97" t="s">
        <v>4</v>
      </c>
    </row>
    <row r="43" spans="1:21" ht="15">
      <c r="A43" s="147" t="s">
        <v>0</v>
      </c>
      <c r="B43" s="147" t="s">
        <v>52</v>
      </c>
      <c r="C43" s="149" t="s">
        <v>101</v>
      </c>
      <c r="D43" s="150"/>
      <c r="E43" s="150"/>
      <c r="F43" s="150"/>
      <c r="G43" s="150"/>
      <c r="H43" s="151"/>
      <c r="I43" s="149" t="s">
        <v>98</v>
      </c>
      <c r="J43" s="150"/>
      <c r="K43" s="151"/>
      <c r="L43" s="14"/>
      <c r="M43" s="14"/>
      <c r="N43" s="147" t="s">
        <v>0</v>
      </c>
      <c r="O43" s="147" t="s">
        <v>52</v>
      </c>
      <c r="P43" s="149" t="s">
        <v>103</v>
      </c>
      <c r="Q43" s="150"/>
      <c r="R43" s="150"/>
      <c r="S43" s="150"/>
      <c r="T43" s="150"/>
      <c r="U43" s="151"/>
    </row>
    <row r="44" spans="1:21" ht="15" customHeight="1">
      <c r="A44" s="148"/>
      <c r="B44" s="148"/>
      <c r="C44" s="156" t="s">
        <v>102</v>
      </c>
      <c r="D44" s="157"/>
      <c r="E44" s="157"/>
      <c r="F44" s="157"/>
      <c r="G44" s="157"/>
      <c r="H44" s="158"/>
      <c r="I44" s="156" t="s">
        <v>100</v>
      </c>
      <c r="J44" s="157"/>
      <c r="K44" s="158"/>
      <c r="L44" s="14"/>
      <c r="M44" s="14"/>
      <c r="N44" s="148"/>
      <c r="O44" s="148"/>
      <c r="P44" s="156" t="s">
        <v>104</v>
      </c>
      <c r="Q44" s="157"/>
      <c r="R44" s="157"/>
      <c r="S44" s="157"/>
      <c r="T44" s="157"/>
      <c r="U44" s="158"/>
    </row>
    <row r="45" spans="1:21" ht="15" customHeight="1">
      <c r="A45" s="148"/>
      <c r="B45" s="148"/>
      <c r="C45" s="152">
        <v>2019</v>
      </c>
      <c r="D45" s="153"/>
      <c r="E45" s="162">
        <v>2018</v>
      </c>
      <c r="F45" s="153"/>
      <c r="G45" s="137" t="s">
        <v>5</v>
      </c>
      <c r="H45" s="133" t="s">
        <v>61</v>
      </c>
      <c r="I45" s="167">
        <v>2018</v>
      </c>
      <c r="J45" s="134" t="s">
        <v>105</v>
      </c>
      <c r="K45" s="133" t="s">
        <v>112</v>
      </c>
      <c r="L45" s="14"/>
      <c r="M45" s="14"/>
      <c r="N45" s="148"/>
      <c r="O45" s="148"/>
      <c r="P45" s="152">
        <v>2019</v>
      </c>
      <c r="Q45" s="153"/>
      <c r="R45" s="152">
        <v>2018</v>
      </c>
      <c r="S45" s="153"/>
      <c r="T45" s="137" t="s">
        <v>5</v>
      </c>
      <c r="U45" s="145" t="s">
        <v>66</v>
      </c>
    </row>
    <row r="46" spans="1:21" ht="15" customHeight="1">
      <c r="A46" s="141" t="s">
        <v>6</v>
      </c>
      <c r="B46" s="141" t="s">
        <v>52</v>
      </c>
      <c r="C46" s="154"/>
      <c r="D46" s="155"/>
      <c r="E46" s="163"/>
      <c r="F46" s="155"/>
      <c r="G46" s="138"/>
      <c r="H46" s="134"/>
      <c r="I46" s="167"/>
      <c r="J46" s="134"/>
      <c r="K46" s="134"/>
      <c r="L46" s="14"/>
      <c r="M46" s="14"/>
      <c r="N46" s="141" t="s">
        <v>6</v>
      </c>
      <c r="O46" s="141" t="s">
        <v>52</v>
      </c>
      <c r="P46" s="154"/>
      <c r="Q46" s="155"/>
      <c r="R46" s="154"/>
      <c r="S46" s="155"/>
      <c r="T46" s="138"/>
      <c r="U46" s="146"/>
    </row>
    <row r="47" spans="1:21" ht="15" customHeight="1">
      <c r="A47" s="141"/>
      <c r="B47" s="141"/>
      <c r="C47" s="119" t="s">
        <v>8</v>
      </c>
      <c r="D47" s="17" t="s">
        <v>2</v>
      </c>
      <c r="E47" s="119" t="s">
        <v>8</v>
      </c>
      <c r="F47" s="17" t="s">
        <v>2</v>
      </c>
      <c r="G47" s="139" t="s">
        <v>9</v>
      </c>
      <c r="H47" s="139" t="s">
        <v>62</v>
      </c>
      <c r="I47" s="18" t="s">
        <v>8</v>
      </c>
      <c r="J47" s="168" t="s">
        <v>111</v>
      </c>
      <c r="K47" s="168" t="s">
        <v>113</v>
      </c>
      <c r="L47" s="14"/>
      <c r="M47" s="14"/>
      <c r="N47" s="141"/>
      <c r="O47" s="141"/>
      <c r="P47" s="119" t="s">
        <v>8</v>
      </c>
      <c r="Q47" s="17" t="s">
        <v>2</v>
      </c>
      <c r="R47" s="119" t="s">
        <v>8</v>
      </c>
      <c r="S47" s="17" t="s">
        <v>2</v>
      </c>
      <c r="T47" s="139" t="s">
        <v>9</v>
      </c>
      <c r="U47" s="129" t="s">
        <v>67</v>
      </c>
    </row>
    <row r="48" spans="1:21" ht="15" customHeight="1">
      <c r="A48" s="142"/>
      <c r="B48" s="142"/>
      <c r="C48" s="123" t="s">
        <v>10</v>
      </c>
      <c r="D48" s="98" t="s">
        <v>11</v>
      </c>
      <c r="E48" s="123" t="s">
        <v>10</v>
      </c>
      <c r="F48" s="98" t="s">
        <v>11</v>
      </c>
      <c r="G48" s="170"/>
      <c r="H48" s="170"/>
      <c r="I48" s="123" t="s">
        <v>10</v>
      </c>
      <c r="J48" s="169"/>
      <c r="K48" s="169"/>
      <c r="L48" s="14"/>
      <c r="M48" s="14"/>
      <c r="N48" s="142"/>
      <c r="O48" s="142"/>
      <c r="P48" s="123" t="s">
        <v>10</v>
      </c>
      <c r="Q48" s="98" t="s">
        <v>11</v>
      </c>
      <c r="R48" s="123" t="s">
        <v>10</v>
      </c>
      <c r="S48" s="98" t="s">
        <v>11</v>
      </c>
      <c r="T48" s="140"/>
      <c r="U48" s="130"/>
    </row>
    <row r="49" spans="1:21" ht="15">
      <c r="A49" s="73">
        <v>1</v>
      </c>
      <c r="B49" s="80" t="s">
        <v>46</v>
      </c>
      <c r="C49" s="41">
        <v>979</v>
      </c>
      <c r="D49" s="74">
        <v>0.05708121975395021</v>
      </c>
      <c r="E49" s="41">
        <v>992</v>
      </c>
      <c r="F49" s="74">
        <v>0.055132551547824156</v>
      </c>
      <c r="G49" s="32">
        <v>-0.01310483870967738</v>
      </c>
      <c r="H49" s="42">
        <v>0</v>
      </c>
      <c r="I49" s="41">
        <v>1006</v>
      </c>
      <c r="J49" s="33">
        <v>-0.026838966202783254</v>
      </c>
      <c r="K49" s="20">
        <v>0</v>
      </c>
      <c r="L49" s="14"/>
      <c r="M49" s="14"/>
      <c r="N49" s="73">
        <v>1</v>
      </c>
      <c r="O49" s="80" t="s">
        <v>46</v>
      </c>
      <c r="P49" s="41">
        <v>979</v>
      </c>
      <c r="Q49" s="74">
        <v>0.05708121975395021</v>
      </c>
      <c r="R49" s="41">
        <v>992</v>
      </c>
      <c r="S49" s="74">
        <v>0.055132551547824156</v>
      </c>
      <c r="T49" s="77">
        <v>-0.01310483870967738</v>
      </c>
      <c r="U49" s="20">
        <v>0</v>
      </c>
    </row>
    <row r="50" spans="1:21" ht="15">
      <c r="A50" s="104">
        <v>2</v>
      </c>
      <c r="B50" s="81" t="s">
        <v>42</v>
      </c>
      <c r="C50" s="43">
        <v>771</v>
      </c>
      <c r="D50" s="71">
        <v>0.04495364701766661</v>
      </c>
      <c r="E50" s="43">
        <v>982</v>
      </c>
      <c r="F50" s="71">
        <v>0.05457677985883399</v>
      </c>
      <c r="G50" s="34">
        <v>-0.214867617107943</v>
      </c>
      <c r="H50" s="44">
        <v>0</v>
      </c>
      <c r="I50" s="43">
        <v>441</v>
      </c>
      <c r="J50" s="35">
        <v>0.7482993197278911</v>
      </c>
      <c r="K50" s="22">
        <v>0</v>
      </c>
      <c r="L50" s="14"/>
      <c r="M50" s="14"/>
      <c r="N50" s="104">
        <v>2</v>
      </c>
      <c r="O50" s="81" t="s">
        <v>42</v>
      </c>
      <c r="P50" s="43">
        <v>771</v>
      </c>
      <c r="Q50" s="71">
        <v>0.04495364701766661</v>
      </c>
      <c r="R50" s="43">
        <v>982</v>
      </c>
      <c r="S50" s="71">
        <v>0.05457677985883399</v>
      </c>
      <c r="T50" s="78">
        <v>-0.214867617107943</v>
      </c>
      <c r="U50" s="22">
        <v>0</v>
      </c>
    </row>
    <row r="51" spans="1:21" ht="15">
      <c r="A51" s="104">
        <v>3</v>
      </c>
      <c r="B51" s="81" t="s">
        <v>68</v>
      </c>
      <c r="C51" s="43">
        <v>626</v>
      </c>
      <c r="D51" s="71">
        <v>0.036499329485161214</v>
      </c>
      <c r="E51" s="43">
        <v>489</v>
      </c>
      <c r="F51" s="71">
        <v>0.027177235591618963</v>
      </c>
      <c r="G51" s="34">
        <v>0.2801635991820042</v>
      </c>
      <c r="H51" s="44">
        <v>1</v>
      </c>
      <c r="I51" s="43">
        <v>280</v>
      </c>
      <c r="J51" s="35">
        <v>1.2357142857142858</v>
      </c>
      <c r="K51" s="22">
        <v>5</v>
      </c>
      <c r="L51" s="14"/>
      <c r="M51" s="14"/>
      <c r="N51" s="104">
        <v>3</v>
      </c>
      <c r="O51" s="81" t="s">
        <v>68</v>
      </c>
      <c r="P51" s="43">
        <v>626</v>
      </c>
      <c r="Q51" s="71">
        <v>0.036499329485161214</v>
      </c>
      <c r="R51" s="43">
        <v>489</v>
      </c>
      <c r="S51" s="71">
        <v>0.027177235591618963</v>
      </c>
      <c r="T51" s="78">
        <v>0.2801635991820042</v>
      </c>
      <c r="U51" s="22">
        <v>1</v>
      </c>
    </row>
    <row r="52" spans="1:21" ht="15">
      <c r="A52" s="104">
        <v>4</v>
      </c>
      <c r="B52" s="81" t="s">
        <v>54</v>
      </c>
      <c r="C52" s="43">
        <v>532</v>
      </c>
      <c r="D52" s="71">
        <v>0.03101859949857151</v>
      </c>
      <c r="E52" s="43">
        <v>359</v>
      </c>
      <c r="F52" s="71">
        <v>0.019952203634746847</v>
      </c>
      <c r="G52" s="34">
        <v>0.48189415041782735</v>
      </c>
      <c r="H52" s="44">
        <v>8</v>
      </c>
      <c r="I52" s="43">
        <v>297</v>
      </c>
      <c r="J52" s="35">
        <v>0.7912457912457913</v>
      </c>
      <c r="K52" s="22">
        <v>0</v>
      </c>
      <c r="L52" s="14"/>
      <c r="M52" s="14"/>
      <c r="N52" s="104">
        <v>4</v>
      </c>
      <c r="O52" s="81" t="s">
        <v>54</v>
      </c>
      <c r="P52" s="43">
        <v>532</v>
      </c>
      <c r="Q52" s="71">
        <v>0.03101859949857151</v>
      </c>
      <c r="R52" s="43">
        <v>359</v>
      </c>
      <c r="S52" s="71">
        <v>0.019952203634746847</v>
      </c>
      <c r="T52" s="78">
        <v>0.48189415041782735</v>
      </c>
      <c r="U52" s="22">
        <v>8</v>
      </c>
    </row>
    <row r="53" spans="1:21" ht="15">
      <c r="A53" s="104">
        <v>5</v>
      </c>
      <c r="B53" s="82" t="s">
        <v>49</v>
      </c>
      <c r="C53" s="45">
        <v>530</v>
      </c>
      <c r="D53" s="76">
        <v>0.030901988222261093</v>
      </c>
      <c r="E53" s="45">
        <v>451</v>
      </c>
      <c r="F53" s="76">
        <v>0.025065303173456344</v>
      </c>
      <c r="G53" s="36">
        <v>0.17516629711751652</v>
      </c>
      <c r="H53" s="46">
        <v>2</v>
      </c>
      <c r="I53" s="45">
        <v>285</v>
      </c>
      <c r="J53" s="37">
        <v>0.8596491228070176</v>
      </c>
      <c r="K53" s="24">
        <v>1</v>
      </c>
      <c r="L53" s="14"/>
      <c r="M53" s="14"/>
      <c r="N53" s="104">
        <v>5</v>
      </c>
      <c r="O53" s="82" t="s">
        <v>49</v>
      </c>
      <c r="P53" s="45">
        <v>530</v>
      </c>
      <c r="Q53" s="76">
        <v>0.030901988222261093</v>
      </c>
      <c r="R53" s="45">
        <v>451</v>
      </c>
      <c r="S53" s="76">
        <v>0.025065303173456344</v>
      </c>
      <c r="T53" s="79">
        <v>0.17516629711751652</v>
      </c>
      <c r="U53" s="24">
        <v>2</v>
      </c>
    </row>
    <row r="54" spans="1:21" ht="15">
      <c r="A54" s="38">
        <v>6</v>
      </c>
      <c r="B54" s="80" t="s">
        <v>65</v>
      </c>
      <c r="C54" s="41">
        <v>513</v>
      </c>
      <c r="D54" s="74">
        <v>0.02991079237362253</v>
      </c>
      <c r="E54" s="41">
        <v>461</v>
      </c>
      <c r="F54" s="74">
        <v>0.025621074862446507</v>
      </c>
      <c r="G54" s="32">
        <v>0.11279826464208242</v>
      </c>
      <c r="H54" s="42">
        <v>0</v>
      </c>
      <c r="I54" s="41">
        <v>380</v>
      </c>
      <c r="J54" s="33">
        <v>0.3500000000000001</v>
      </c>
      <c r="K54" s="20">
        <v>-3</v>
      </c>
      <c r="L54" s="14"/>
      <c r="M54" s="14"/>
      <c r="N54" s="38">
        <v>6</v>
      </c>
      <c r="O54" s="80" t="s">
        <v>65</v>
      </c>
      <c r="P54" s="41">
        <v>513</v>
      </c>
      <c r="Q54" s="74">
        <v>0.02991079237362253</v>
      </c>
      <c r="R54" s="41">
        <v>461</v>
      </c>
      <c r="S54" s="74">
        <v>0.025621074862446507</v>
      </c>
      <c r="T54" s="77">
        <v>0.11279826464208242</v>
      </c>
      <c r="U54" s="20">
        <v>0</v>
      </c>
    </row>
    <row r="55" spans="1:21" ht="15">
      <c r="A55" s="104">
        <v>7</v>
      </c>
      <c r="B55" s="81" t="s">
        <v>39</v>
      </c>
      <c r="C55" s="43">
        <v>499</v>
      </c>
      <c r="D55" s="71">
        <v>0.029094513439449594</v>
      </c>
      <c r="E55" s="43">
        <v>483</v>
      </c>
      <c r="F55" s="71">
        <v>0.026843772578224866</v>
      </c>
      <c r="G55" s="34">
        <v>0.0331262939958592</v>
      </c>
      <c r="H55" s="44">
        <v>-2</v>
      </c>
      <c r="I55" s="43">
        <v>228</v>
      </c>
      <c r="J55" s="35">
        <v>1.1885964912280702</v>
      </c>
      <c r="K55" s="22">
        <v>8</v>
      </c>
      <c r="L55" s="14"/>
      <c r="M55" s="14"/>
      <c r="N55" s="104">
        <v>7</v>
      </c>
      <c r="O55" s="81" t="s">
        <v>39</v>
      </c>
      <c r="P55" s="43">
        <v>499</v>
      </c>
      <c r="Q55" s="71">
        <v>0.029094513439449594</v>
      </c>
      <c r="R55" s="43">
        <v>483</v>
      </c>
      <c r="S55" s="71">
        <v>0.026843772578224866</v>
      </c>
      <c r="T55" s="78">
        <v>0.0331262939958592</v>
      </c>
      <c r="U55" s="22">
        <v>-2</v>
      </c>
    </row>
    <row r="56" spans="1:21" ht="15">
      <c r="A56" s="104">
        <v>8</v>
      </c>
      <c r="B56" s="81" t="s">
        <v>45</v>
      </c>
      <c r="C56" s="43">
        <v>472</v>
      </c>
      <c r="D56" s="71">
        <v>0.027520261209258934</v>
      </c>
      <c r="E56" s="43">
        <v>345</v>
      </c>
      <c r="F56" s="71">
        <v>0.019174123270160617</v>
      </c>
      <c r="G56" s="34">
        <v>0.36811594202898545</v>
      </c>
      <c r="H56" s="44">
        <v>6</v>
      </c>
      <c r="I56" s="43">
        <v>292</v>
      </c>
      <c r="J56" s="35">
        <v>0.6164383561643836</v>
      </c>
      <c r="K56" s="22">
        <v>-3</v>
      </c>
      <c r="L56" s="14"/>
      <c r="M56" s="14"/>
      <c r="N56" s="104">
        <v>8</v>
      </c>
      <c r="O56" s="81" t="s">
        <v>45</v>
      </c>
      <c r="P56" s="43">
        <v>472</v>
      </c>
      <c r="Q56" s="71">
        <v>0.027520261209258934</v>
      </c>
      <c r="R56" s="43">
        <v>345</v>
      </c>
      <c r="S56" s="71">
        <v>0.019174123270160617</v>
      </c>
      <c r="T56" s="78">
        <v>0.36811594202898545</v>
      </c>
      <c r="U56" s="22">
        <v>6</v>
      </c>
    </row>
    <row r="57" spans="1:21" ht="15">
      <c r="A57" s="104">
        <v>9</v>
      </c>
      <c r="B57" s="81" t="s">
        <v>41</v>
      </c>
      <c r="C57" s="43">
        <v>442</v>
      </c>
      <c r="D57" s="71">
        <v>0.02577109206460265</v>
      </c>
      <c r="E57" s="43">
        <v>624</v>
      </c>
      <c r="F57" s="71">
        <v>0.03468015339298616</v>
      </c>
      <c r="G57" s="34">
        <v>-0.29166666666666663</v>
      </c>
      <c r="H57" s="44">
        <v>-6</v>
      </c>
      <c r="I57" s="43">
        <v>261</v>
      </c>
      <c r="J57" s="35">
        <v>0.6934865900383143</v>
      </c>
      <c r="K57" s="22">
        <v>2</v>
      </c>
      <c r="L57" s="14"/>
      <c r="M57" s="14"/>
      <c r="N57" s="104">
        <v>9</v>
      </c>
      <c r="O57" s="81" t="s">
        <v>41</v>
      </c>
      <c r="P57" s="43">
        <v>442</v>
      </c>
      <c r="Q57" s="71">
        <v>0.02577109206460265</v>
      </c>
      <c r="R57" s="43">
        <v>624</v>
      </c>
      <c r="S57" s="71">
        <v>0.03468015339298616</v>
      </c>
      <c r="T57" s="78">
        <v>-0.29166666666666663</v>
      </c>
      <c r="U57" s="22">
        <v>-6</v>
      </c>
    </row>
    <row r="58" spans="1:21" ht="15">
      <c r="A58" s="103">
        <v>10</v>
      </c>
      <c r="B58" s="82" t="s">
        <v>51</v>
      </c>
      <c r="C58" s="45">
        <v>437</v>
      </c>
      <c r="D58" s="76">
        <v>0.025479563873826598</v>
      </c>
      <c r="E58" s="45">
        <v>349</v>
      </c>
      <c r="F58" s="76">
        <v>0.019396431945756683</v>
      </c>
      <c r="G58" s="36">
        <v>0.2521489971346704</v>
      </c>
      <c r="H58" s="46">
        <v>3</v>
      </c>
      <c r="I58" s="45">
        <v>182</v>
      </c>
      <c r="J58" s="37">
        <v>1.401098901098901</v>
      </c>
      <c r="K58" s="24">
        <v>8</v>
      </c>
      <c r="L58" s="14"/>
      <c r="M58" s="14"/>
      <c r="N58" s="103">
        <v>10</v>
      </c>
      <c r="O58" s="82" t="s">
        <v>51</v>
      </c>
      <c r="P58" s="45">
        <v>437</v>
      </c>
      <c r="Q58" s="76">
        <v>0.025479563873826598</v>
      </c>
      <c r="R58" s="45">
        <v>349</v>
      </c>
      <c r="S58" s="76">
        <v>0.019396431945756683</v>
      </c>
      <c r="T58" s="79">
        <v>0.2521489971346704</v>
      </c>
      <c r="U58" s="24">
        <v>3</v>
      </c>
    </row>
    <row r="59" spans="1:21" ht="15">
      <c r="A59" s="38">
        <v>11</v>
      </c>
      <c r="B59" s="80" t="s">
        <v>78</v>
      </c>
      <c r="C59" s="41">
        <v>421</v>
      </c>
      <c r="D59" s="74">
        <v>0.024546673663343246</v>
      </c>
      <c r="E59" s="41">
        <v>242</v>
      </c>
      <c r="F59" s="74">
        <v>0.013449674873561942</v>
      </c>
      <c r="G59" s="32">
        <v>0.7396694214876034</v>
      </c>
      <c r="H59" s="42">
        <v>11</v>
      </c>
      <c r="I59" s="41">
        <v>284</v>
      </c>
      <c r="J59" s="33">
        <v>0.482394366197183</v>
      </c>
      <c r="K59" s="20">
        <v>-4</v>
      </c>
      <c r="L59" s="14"/>
      <c r="M59" s="14"/>
      <c r="N59" s="38">
        <v>11</v>
      </c>
      <c r="O59" s="80" t="s">
        <v>78</v>
      </c>
      <c r="P59" s="41">
        <v>421</v>
      </c>
      <c r="Q59" s="74">
        <v>0.024546673663343246</v>
      </c>
      <c r="R59" s="41">
        <v>242</v>
      </c>
      <c r="S59" s="74">
        <v>0.013449674873561942</v>
      </c>
      <c r="T59" s="77">
        <v>0.7396694214876034</v>
      </c>
      <c r="U59" s="20">
        <v>11</v>
      </c>
    </row>
    <row r="60" spans="1:21" ht="15">
      <c r="A60" s="104">
        <v>12</v>
      </c>
      <c r="B60" s="81" t="s">
        <v>96</v>
      </c>
      <c r="C60" s="43">
        <v>382</v>
      </c>
      <c r="D60" s="71">
        <v>0.02227275377529007</v>
      </c>
      <c r="E60" s="43">
        <v>93</v>
      </c>
      <c r="F60" s="71">
        <v>0.005168676707608515</v>
      </c>
      <c r="G60" s="34">
        <v>3.10752688172043</v>
      </c>
      <c r="H60" s="44">
        <v>48</v>
      </c>
      <c r="I60" s="43">
        <v>258</v>
      </c>
      <c r="J60" s="35">
        <v>0.48062015503875966</v>
      </c>
      <c r="K60" s="22">
        <v>0</v>
      </c>
      <c r="L60" s="14"/>
      <c r="M60" s="14"/>
      <c r="N60" s="104">
        <v>12</v>
      </c>
      <c r="O60" s="81" t="s">
        <v>96</v>
      </c>
      <c r="P60" s="43">
        <v>382</v>
      </c>
      <c r="Q60" s="71">
        <v>0.02227275377529007</v>
      </c>
      <c r="R60" s="43">
        <v>93</v>
      </c>
      <c r="S60" s="71">
        <v>0.005168676707608515</v>
      </c>
      <c r="T60" s="78">
        <v>3.10752688172043</v>
      </c>
      <c r="U60" s="22">
        <v>48</v>
      </c>
    </row>
    <row r="61" spans="1:21" ht="15">
      <c r="A61" s="104">
        <v>13</v>
      </c>
      <c r="B61" s="81" t="s">
        <v>79</v>
      </c>
      <c r="C61" s="43">
        <v>337</v>
      </c>
      <c r="D61" s="71">
        <v>0.019649000058305638</v>
      </c>
      <c r="E61" s="43">
        <v>385</v>
      </c>
      <c r="F61" s="71">
        <v>0.021397210026121268</v>
      </c>
      <c r="G61" s="34">
        <v>-0.12467532467532472</v>
      </c>
      <c r="H61" s="44">
        <v>-3</v>
      </c>
      <c r="I61" s="43">
        <v>268</v>
      </c>
      <c r="J61" s="35">
        <v>0.2574626865671641</v>
      </c>
      <c r="K61" s="22">
        <v>-4</v>
      </c>
      <c r="L61" s="14"/>
      <c r="M61" s="14"/>
      <c r="N61" s="104">
        <v>13</v>
      </c>
      <c r="O61" s="81" t="s">
        <v>79</v>
      </c>
      <c r="P61" s="43">
        <v>337</v>
      </c>
      <c r="Q61" s="71">
        <v>0.019649000058305638</v>
      </c>
      <c r="R61" s="43">
        <v>385</v>
      </c>
      <c r="S61" s="71">
        <v>0.021397210026121268</v>
      </c>
      <c r="T61" s="78">
        <v>-0.12467532467532472</v>
      </c>
      <c r="U61" s="22">
        <v>-3</v>
      </c>
    </row>
    <row r="62" spans="1:21" ht="15">
      <c r="A62" s="104">
        <v>14</v>
      </c>
      <c r="B62" s="81" t="s">
        <v>44</v>
      </c>
      <c r="C62" s="43">
        <v>335</v>
      </c>
      <c r="D62" s="71">
        <v>0.01953238878199522</v>
      </c>
      <c r="E62" s="43">
        <v>388</v>
      </c>
      <c r="F62" s="71">
        <v>0.021563941532818317</v>
      </c>
      <c r="G62" s="34">
        <v>-0.13659793814432986</v>
      </c>
      <c r="H62" s="44">
        <v>-5</v>
      </c>
      <c r="I62" s="43">
        <v>246</v>
      </c>
      <c r="J62" s="35">
        <v>0.3617886178861789</v>
      </c>
      <c r="K62" s="22">
        <v>0</v>
      </c>
      <c r="L62" s="14"/>
      <c r="M62" s="14"/>
      <c r="N62" s="104">
        <v>14</v>
      </c>
      <c r="O62" s="81" t="s">
        <v>44</v>
      </c>
      <c r="P62" s="43">
        <v>335</v>
      </c>
      <c r="Q62" s="71">
        <v>0.01953238878199522</v>
      </c>
      <c r="R62" s="43">
        <v>388</v>
      </c>
      <c r="S62" s="71">
        <v>0.021563941532818317</v>
      </c>
      <c r="T62" s="78">
        <v>-0.13659793814432986</v>
      </c>
      <c r="U62" s="22">
        <v>-5</v>
      </c>
    </row>
    <row r="63" spans="1:21" ht="15">
      <c r="A63" s="103">
        <v>15</v>
      </c>
      <c r="B63" s="82" t="s">
        <v>82</v>
      </c>
      <c r="C63" s="45">
        <v>286</v>
      </c>
      <c r="D63" s="76">
        <v>0.016675412512389947</v>
      </c>
      <c r="E63" s="45">
        <v>161</v>
      </c>
      <c r="F63" s="76">
        <v>0.008947924192741622</v>
      </c>
      <c r="G63" s="36">
        <v>0.7763975155279503</v>
      </c>
      <c r="H63" s="46">
        <v>21</v>
      </c>
      <c r="I63" s="45">
        <v>163</v>
      </c>
      <c r="J63" s="37">
        <v>0.7546012269938651</v>
      </c>
      <c r="K63" s="24">
        <v>6</v>
      </c>
      <c r="L63" s="14"/>
      <c r="M63" s="14"/>
      <c r="N63" s="103">
        <v>15</v>
      </c>
      <c r="O63" s="82" t="s">
        <v>82</v>
      </c>
      <c r="P63" s="45">
        <v>286</v>
      </c>
      <c r="Q63" s="76">
        <v>0.016675412512389947</v>
      </c>
      <c r="R63" s="45">
        <v>161</v>
      </c>
      <c r="S63" s="76">
        <v>0.008947924192741622</v>
      </c>
      <c r="T63" s="79">
        <v>0.7763975155279503</v>
      </c>
      <c r="U63" s="24">
        <v>21</v>
      </c>
    </row>
    <row r="64" spans="1:21" ht="15">
      <c r="A64" s="38">
        <v>16</v>
      </c>
      <c r="B64" s="80" t="s">
        <v>47</v>
      </c>
      <c r="C64" s="41">
        <v>284</v>
      </c>
      <c r="D64" s="74">
        <v>0.01655880123607953</v>
      </c>
      <c r="E64" s="41">
        <v>275</v>
      </c>
      <c r="F64" s="74">
        <v>0.015283721447229478</v>
      </c>
      <c r="G64" s="32">
        <v>0.032727272727272716</v>
      </c>
      <c r="H64" s="42">
        <v>3</v>
      </c>
      <c r="I64" s="41">
        <v>266</v>
      </c>
      <c r="J64" s="33">
        <v>0.06766917293233088</v>
      </c>
      <c r="K64" s="20">
        <v>-6</v>
      </c>
      <c r="L64" s="14"/>
      <c r="M64" s="14"/>
      <c r="N64" s="38">
        <v>16</v>
      </c>
      <c r="O64" s="80" t="s">
        <v>47</v>
      </c>
      <c r="P64" s="41">
        <v>284</v>
      </c>
      <c r="Q64" s="74">
        <v>0.01655880123607953</v>
      </c>
      <c r="R64" s="41">
        <v>275</v>
      </c>
      <c r="S64" s="74">
        <v>0.015283721447229478</v>
      </c>
      <c r="T64" s="77">
        <v>0.032727272727272716</v>
      </c>
      <c r="U64" s="20">
        <v>3</v>
      </c>
    </row>
    <row r="65" spans="1:21" ht="15">
      <c r="A65" s="104">
        <v>17</v>
      </c>
      <c r="B65" s="81" t="s">
        <v>76</v>
      </c>
      <c r="C65" s="43">
        <v>271</v>
      </c>
      <c r="D65" s="71">
        <v>0.015800827940061803</v>
      </c>
      <c r="E65" s="43">
        <v>375</v>
      </c>
      <c r="F65" s="71">
        <v>0.020841438337131108</v>
      </c>
      <c r="G65" s="34">
        <v>-0.2773333333333333</v>
      </c>
      <c r="H65" s="44">
        <v>-6</v>
      </c>
      <c r="I65" s="43">
        <v>175</v>
      </c>
      <c r="J65" s="35">
        <v>0.5485714285714285</v>
      </c>
      <c r="K65" s="22">
        <v>2</v>
      </c>
      <c r="L65" s="14"/>
      <c r="M65" s="14"/>
      <c r="N65" s="104">
        <v>17</v>
      </c>
      <c r="O65" s="81" t="s">
        <v>76</v>
      </c>
      <c r="P65" s="43">
        <v>271</v>
      </c>
      <c r="Q65" s="71">
        <v>0.015800827940061803</v>
      </c>
      <c r="R65" s="43">
        <v>375</v>
      </c>
      <c r="S65" s="71">
        <v>0.020841438337131108</v>
      </c>
      <c r="T65" s="78">
        <v>-0.2773333333333333</v>
      </c>
      <c r="U65" s="22">
        <v>-6</v>
      </c>
    </row>
    <row r="66" spans="1:21" ht="15">
      <c r="A66" s="104">
        <v>18</v>
      </c>
      <c r="B66" s="81" t="s">
        <v>77</v>
      </c>
      <c r="C66" s="43">
        <v>269</v>
      </c>
      <c r="D66" s="71">
        <v>0.015684216663751385</v>
      </c>
      <c r="E66" s="43">
        <v>265</v>
      </c>
      <c r="F66" s="71">
        <v>0.014727949758239316</v>
      </c>
      <c r="G66" s="34">
        <v>0.015094339622641506</v>
      </c>
      <c r="H66" s="44">
        <v>2</v>
      </c>
      <c r="I66" s="43">
        <v>254</v>
      </c>
      <c r="J66" s="35">
        <v>0.059055118110236116</v>
      </c>
      <c r="K66" s="22">
        <v>-5</v>
      </c>
      <c r="L66" s="14"/>
      <c r="M66" s="14"/>
      <c r="N66" s="104">
        <v>18</v>
      </c>
      <c r="O66" s="81" t="s">
        <v>77</v>
      </c>
      <c r="P66" s="43">
        <v>269</v>
      </c>
      <c r="Q66" s="71">
        <v>0.015684216663751385</v>
      </c>
      <c r="R66" s="43">
        <v>265</v>
      </c>
      <c r="S66" s="71">
        <v>0.014727949758239316</v>
      </c>
      <c r="T66" s="78">
        <v>0.015094339622641506</v>
      </c>
      <c r="U66" s="22">
        <v>2</v>
      </c>
    </row>
    <row r="67" spans="1:21" ht="15">
      <c r="A67" s="104">
        <v>19</v>
      </c>
      <c r="B67" s="81" t="s">
        <v>48</v>
      </c>
      <c r="C67" s="43">
        <v>246</v>
      </c>
      <c r="D67" s="71">
        <v>0.014343186986181564</v>
      </c>
      <c r="E67" s="43">
        <v>409</v>
      </c>
      <c r="F67" s="71">
        <v>0.02273106207969766</v>
      </c>
      <c r="G67" s="34">
        <v>-0.39853300733496333</v>
      </c>
      <c r="H67" s="44">
        <v>-11</v>
      </c>
      <c r="I67" s="43">
        <v>226</v>
      </c>
      <c r="J67" s="35">
        <v>0.08849557522123885</v>
      </c>
      <c r="K67" s="22">
        <v>-3</v>
      </c>
      <c r="N67" s="104">
        <v>19</v>
      </c>
      <c r="O67" s="81" t="s">
        <v>48</v>
      </c>
      <c r="P67" s="43">
        <v>246</v>
      </c>
      <c r="Q67" s="71">
        <v>0.014343186986181564</v>
      </c>
      <c r="R67" s="43">
        <v>409</v>
      </c>
      <c r="S67" s="71">
        <v>0.02273106207969766</v>
      </c>
      <c r="T67" s="78">
        <v>-0.39853300733496333</v>
      </c>
      <c r="U67" s="22">
        <v>-11</v>
      </c>
    </row>
    <row r="68" spans="1:21" ht="15">
      <c r="A68" s="103">
        <v>20</v>
      </c>
      <c r="B68" s="82" t="s">
        <v>124</v>
      </c>
      <c r="C68" s="45">
        <v>233</v>
      </c>
      <c r="D68" s="76">
        <v>0.013585213690163838</v>
      </c>
      <c r="E68" s="45">
        <v>162</v>
      </c>
      <c r="F68" s="76">
        <v>0.009003501361640638</v>
      </c>
      <c r="G68" s="36">
        <v>0.43827160493827155</v>
      </c>
      <c r="H68" s="46">
        <v>15</v>
      </c>
      <c r="I68" s="45">
        <v>125</v>
      </c>
      <c r="J68" s="37">
        <v>0.8640000000000001</v>
      </c>
      <c r="K68" s="24">
        <v>6</v>
      </c>
      <c r="N68" s="103">
        <v>20</v>
      </c>
      <c r="O68" s="82" t="s">
        <v>124</v>
      </c>
      <c r="P68" s="45">
        <v>233</v>
      </c>
      <c r="Q68" s="76">
        <v>0.013585213690163838</v>
      </c>
      <c r="R68" s="45">
        <v>162</v>
      </c>
      <c r="S68" s="76">
        <v>0.009003501361640638</v>
      </c>
      <c r="T68" s="79">
        <v>0.43827160493827155</v>
      </c>
      <c r="U68" s="24">
        <v>15</v>
      </c>
    </row>
    <row r="69" spans="1:21" ht="15">
      <c r="A69" s="135" t="s">
        <v>53</v>
      </c>
      <c r="B69" s="136"/>
      <c r="C69" s="49">
        <f>SUM(C49:C68)</f>
        <v>8865</v>
      </c>
      <c r="D69" s="6">
        <f>C69/C71</f>
        <v>0.5168794822459332</v>
      </c>
      <c r="E69" s="49">
        <f>SUM(E49:E68)</f>
        <v>8290</v>
      </c>
      <c r="F69" s="6">
        <f>E69/E71</f>
        <v>0.460734730172845</v>
      </c>
      <c r="G69" s="25">
        <f>C69/E69-1</f>
        <v>0.06936067551266589</v>
      </c>
      <c r="H69" s="25"/>
      <c r="I69" s="49">
        <f>SUM(I49:I68)</f>
        <v>5917</v>
      </c>
      <c r="J69" s="26">
        <f>C69/I69-1</f>
        <v>0.49822545208720626</v>
      </c>
      <c r="K69" s="27"/>
      <c r="N69" s="135" t="s">
        <v>53</v>
      </c>
      <c r="O69" s="136"/>
      <c r="P69" s="3">
        <f>SUM(P49:P68)</f>
        <v>8865</v>
      </c>
      <c r="Q69" s="6">
        <f>P69/P71</f>
        <v>0.5168794822459332</v>
      </c>
      <c r="R69" s="3">
        <f>SUM(R49:R68)</f>
        <v>8290</v>
      </c>
      <c r="S69" s="6">
        <f>R69/R71</f>
        <v>0.460734730172845</v>
      </c>
      <c r="T69" s="25">
        <f>P69/R69-1</f>
        <v>0.06936067551266589</v>
      </c>
      <c r="U69" s="50"/>
    </row>
    <row r="70" spans="1:21" ht="15">
      <c r="A70" s="135" t="s">
        <v>12</v>
      </c>
      <c r="B70" s="136"/>
      <c r="C70" s="49">
        <f>C71-SUM(C49:C68)</f>
        <v>8286</v>
      </c>
      <c r="D70" s="6">
        <f>C70/C71</f>
        <v>0.48312051775406684</v>
      </c>
      <c r="E70" s="49">
        <f>E71-SUM(E49:E68)</f>
        <v>9703</v>
      </c>
      <c r="F70" s="6">
        <f>E70/E71</f>
        <v>0.5392652698271551</v>
      </c>
      <c r="G70" s="25">
        <f>C70/E70-1</f>
        <v>-0.146037308049057</v>
      </c>
      <c r="H70" s="25"/>
      <c r="I70" s="49">
        <f>I71-SUM(I49:I68)</f>
        <v>5753</v>
      </c>
      <c r="J70" s="26">
        <f>C70/I70-1</f>
        <v>0.44029202155397185</v>
      </c>
      <c r="K70" s="27"/>
      <c r="N70" s="135" t="s">
        <v>12</v>
      </c>
      <c r="O70" s="136"/>
      <c r="P70" s="3">
        <f>P71-SUM(P49:P68)</f>
        <v>8286</v>
      </c>
      <c r="Q70" s="6">
        <f>P70/P71</f>
        <v>0.48312051775406684</v>
      </c>
      <c r="R70" s="3">
        <f>R71-SUM(R49:R68)</f>
        <v>9703</v>
      </c>
      <c r="S70" s="6">
        <f>R70/R71</f>
        <v>0.5392652698271551</v>
      </c>
      <c r="T70" s="25">
        <f>P70/R70-1</f>
        <v>-0.146037308049057</v>
      </c>
      <c r="U70" s="51"/>
    </row>
    <row r="71" spans="1:21" ht="15">
      <c r="A71" s="131" t="s">
        <v>38</v>
      </c>
      <c r="B71" s="132"/>
      <c r="C71" s="47">
        <v>17151</v>
      </c>
      <c r="D71" s="28">
        <v>1</v>
      </c>
      <c r="E71" s="47">
        <v>17993</v>
      </c>
      <c r="F71" s="28">
        <v>1</v>
      </c>
      <c r="G71" s="29">
        <v>-0.04679597621297171</v>
      </c>
      <c r="H71" s="29"/>
      <c r="I71" s="47">
        <v>11670</v>
      </c>
      <c r="J71" s="105">
        <v>0.4696658097686375</v>
      </c>
      <c r="K71" s="30"/>
      <c r="N71" s="131" t="s">
        <v>38</v>
      </c>
      <c r="O71" s="132"/>
      <c r="P71" s="47">
        <v>17151</v>
      </c>
      <c r="Q71" s="28">
        <v>1</v>
      </c>
      <c r="R71" s="47">
        <v>17993</v>
      </c>
      <c r="S71" s="28">
        <v>1</v>
      </c>
      <c r="T71" s="52">
        <v>-0.04679597621297171</v>
      </c>
      <c r="U71" s="30"/>
    </row>
    <row r="72" spans="1:14" ht="15">
      <c r="A72" t="s">
        <v>134</v>
      </c>
      <c r="N72" t="s">
        <v>134</v>
      </c>
    </row>
    <row r="73" spans="1:14" ht="15">
      <c r="A73" s="9" t="s">
        <v>142</v>
      </c>
      <c r="N73" s="9" t="s">
        <v>142</v>
      </c>
    </row>
  </sheetData>
  <sheetProtection/>
  <mergeCells count="82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O9:O11"/>
    <mergeCell ref="T10:T11"/>
    <mergeCell ref="U10:U11"/>
    <mergeCell ref="N32:O32"/>
    <mergeCell ref="N33:O33"/>
    <mergeCell ref="N34:O34"/>
    <mergeCell ref="N41:U41"/>
    <mergeCell ref="N43:N45"/>
    <mergeCell ref="O43:O45"/>
    <mergeCell ref="P43:U43"/>
    <mergeCell ref="P44:U44"/>
    <mergeCell ref="P45:Q46"/>
    <mergeCell ref="R45:S46"/>
    <mergeCell ref="T45:T46"/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</mergeCells>
  <conditionalFormatting sqref="K32">
    <cfRule type="cellIs" priority="680" dxfId="146" operator="lessThan">
      <formula>0</formula>
    </cfRule>
  </conditionalFormatting>
  <conditionalFormatting sqref="K33">
    <cfRule type="cellIs" priority="682" dxfId="146" operator="lessThan">
      <formula>0</formula>
    </cfRule>
  </conditionalFormatting>
  <conditionalFormatting sqref="G32:H32 J32">
    <cfRule type="cellIs" priority="681" dxfId="146" operator="lessThan">
      <formula>0</formula>
    </cfRule>
  </conditionalFormatting>
  <conditionalFormatting sqref="G33:H33 J33">
    <cfRule type="cellIs" priority="683" dxfId="146" operator="lessThan">
      <formula>0</formula>
    </cfRule>
  </conditionalFormatting>
  <conditionalFormatting sqref="K69">
    <cfRule type="cellIs" priority="676" dxfId="146" operator="lessThan">
      <formula>0</formula>
    </cfRule>
  </conditionalFormatting>
  <conditionalFormatting sqref="K70">
    <cfRule type="cellIs" priority="678" dxfId="146" operator="lessThan">
      <formula>0</formula>
    </cfRule>
  </conditionalFormatting>
  <conditionalFormatting sqref="G69:H69 J69">
    <cfRule type="cellIs" priority="677" dxfId="146" operator="lessThan">
      <formula>0</formula>
    </cfRule>
  </conditionalFormatting>
  <conditionalFormatting sqref="G70:H70 J70">
    <cfRule type="cellIs" priority="679" dxfId="146" operator="lessThan">
      <formula>0</formula>
    </cfRule>
  </conditionalFormatting>
  <conditionalFormatting sqref="U33">
    <cfRule type="cellIs" priority="672" dxfId="146" operator="lessThan">
      <formula>0</formula>
    </cfRule>
  </conditionalFormatting>
  <conditionalFormatting sqref="T33">
    <cfRule type="cellIs" priority="671" dxfId="146" operator="lessThan">
      <formula>0</formula>
    </cfRule>
  </conditionalFormatting>
  <conditionalFormatting sqref="T32">
    <cfRule type="cellIs" priority="670" dxfId="146" operator="lessThan">
      <formula>0</formula>
    </cfRule>
  </conditionalFormatting>
  <conditionalFormatting sqref="U32">
    <cfRule type="cellIs" priority="673" dxfId="146" operator="lessThan">
      <formula>0</formula>
    </cfRule>
    <cfRule type="cellIs" priority="674" dxfId="147" operator="equal">
      <formula>0</formula>
    </cfRule>
    <cfRule type="cellIs" priority="675" dxfId="148" operator="greaterThan">
      <formula>0</formula>
    </cfRule>
  </conditionalFormatting>
  <conditionalFormatting sqref="T69">
    <cfRule type="cellIs" priority="664" dxfId="146" operator="lessThan">
      <formula>0</formula>
    </cfRule>
  </conditionalFormatting>
  <conditionalFormatting sqref="U70">
    <cfRule type="cellIs" priority="666" dxfId="146" operator="lessThan">
      <formula>0</formula>
    </cfRule>
  </conditionalFormatting>
  <conditionalFormatting sqref="U69">
    <cfRule type="cellIs" priority="667" dxfId="146" operator="lessThan">
      <formula>0</formula>
    </cfRule>
    <cfRule type="cellIs" priority="668" dxfId="147" operator="equal">
      <formula>0</formula>
    </cfRule>
    <cfRule type="cellIs" priority="669" dxfId="148" operator="greaterThan">
      <formula>0</formula>
    </cfRule>
  </conditionalFormatting>
  <conditionalFormatting sqref="T70">
    <cfRule type="cellIs" priority="665" dxfId="146" operator="lessThan">
      <formula>0</formula>
    </cfRule>
  </conditionalFormatting>
  <conditionalFormatting sqref="G12:G31 J12:J31">
    <cfRule type="cellIs" priority="32" dxfId="146" operator="lessThan">
      <formula>0</formula>
    </cfRule>
  </conditionalFormatting>
  <conditionalFormatting sqref="K12:K31">
    <cfRule type="cellIs" priority="29" dxfId="146" operator="lessThan">
      <formula>0</formula>
    </cfRule>
    <cfRule type="cellIs" priority="30" dxfId="147" operator="equal">
      <formula>0</formula>
    </cfRule>
    <cfRule type="cellIs" priority="31" dxfId="148" operator="greaterThan">
      <formula>0</formula>
    </cfRule>
  </conditionalFormatting>
  <conditionalFormatting sqref="H12:H31">
    <cfRule type="cellIs" priority="26" dxfId="146" operator="lessThan">
      <formula>0</formula>
    </cfRule>
    <cfRule type="cellIs" priority="27" dxfId="147" operator="equal">
      <formula>0</formula>
    </cfRule>
    <cfRule type="cellIs" priority="28" dxfId="148" operator="greaterThan">
      <formula>0</formula>
    </cfRule>
  </conditionalFormatting>
  <conditionalFormatting sqref="G34 J34">
    <cfRule type="cellIs" priority="25" dxfId="146" operator="lessThan">
      <formula>0</formula>
    </cfRule>
  </conditionalFormatting>
  <conditionalFormatting sqref="K34">
    <cfRule type="cellIs" priority="24" dxfId="146" operator="lessThan">
      <formula>0</formula>
    </cfRule>
  </conditionalFormatting>
  <conditionalFormatting sqref="H34">
    <cfRule type="cellIs" priority="23" dxfId="146" operator="lessThan">
      <formula>0</formula>
    </cfRule>
  </conditionalFormatting>
  <conditionalFormatting sqref="T12:T31">
    <cfRule type="cellIs" priority="22" dxfId="146" operator="lessThan">
      <formula>0</formula>
    </cfRule>
  </conditionalFormatting>
  <conditionalFormatting sqref="U12:U31">
    <cfRule type="cellIs" priority="19" dxfId="146" operator="lessThan">
      <formula>0</formula>
    </cfRule>
    <cfRule type="cellIs" priority="20" dxfId="147" operator="equal">
      <formula>0</formula>
    </cfRule>
    <cfRule type="cellIs" priority="21" dxfId="148" operator="greaterThan">
      <formula>0</formula>
    </cfRule>
  </conditionalFormatting>
  <conditionalFormatting sqref="T34">
    <cfRule type="cellIs" priority="18" dxfId="146" operator="lessThan">
      <formula>0</formula>
    </cfRule>
  </conditionalFormatting>
  <conditionalFormatting sqref="U34">
    <cfRule type="cellIs" priority="17" dxfId="146" operator="lessThan">
      <formula>0</formula>
    </cfRule>
  </conditionalFormatting>
  <conditionalFormatting sqref="G49:G68 J49:J68">
    <cfRule type="cellIs" priority="16" dxfId="146" operator="lessThan">
      <formula>0</formula>
    </cfRule>
  </conditionalFormatting>
  <conditionalFormatting sqref="K49:K68">
    <cfRule type="cellIs" priority="13" dxfId="146" operator="lessThan">
      <formula>0</formula>
    </cfRule>
    <cfRule type="cellIs" priority="14" dxfId="147" operator="equal">
      <formula>0</formula>
    </cfRule>
    <cfRule type="cellIs" priority="15" dxfId="148" operator="greaterThan">
      <formula>0</formula>
    </cfRule>
  </conditionalFormatting>
  <conditionalFormatting sqref="H49:H68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G71 J71">
    <cfRule type="cellIs" priority="9" dxfId="146" operator="lessThan">
      <formula>0</formula>
    </cfRule>
  </conditionalFormatting>
  <conditionalFormatting sqref="K71">
    <cfRule type="cellIs" priority="8" dxfId="146" operator="lessThan">
      <formula>0</formula>
    </cfRule>
  </conditionalFormatting>
  <conditionalFormatting sqref="H71">
    <cfRule type="cellIs" priority="7" dxfId="146" operator="lessThan">
      <formula>0</formula>
    </cfRule>
  </conditionalFormatting>
  <conditionalFormatting sqref="T49:T68">
    <cfRule type="cellIs" priority="6" dxfId="146" operator="lessThan">
      <formula>0</formula>
    </cfRule>
  </conditionalFormatting>
  <conditionalFormatting sqref="U49:U68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1">
    <cfRule type="cellIs" priority="2" dxfId="146" operator="lessThan">
      <formula>0</formula>
    </cfRule>
  </conditionalFormatting>
  <conditionalFormatting sqref="U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showGridLines="0" zoomScalePageLayoutView="0" workbookViewId="0" topLeftCell="A1">
      <selection activeCell="K31" sqref="K31"/>
    </sheetView>
  </sheetViews>
  <sheetFormatPr defaultColWidth="9.140625" defaultRowHeight="15"/>
  <cols>
    <col min="1" max="1" width="8.140625" style="0" customWidth="1"/>
    <col min="2" max="2" width="20.28125" style="0" customWidth="1"/>
    <col min="3" max="8" width="8.8515625" style="0" customWidth="1"/>
    <col min="9" max="9" width="9.421875" style="0" customWidth="1"/>
    <col min="10" max="11" width="11.28125" style="0" customWidth="1"/>
    <col min="12" max="13" width="8.8515625" style="0" customWidth="1"/>
    <col min="14" max="14" width="10.7109375" style="0" customWidth="1"/>
    <col min="15" max="15" width="22.57421875" style="0" customWidth="1"/>
    <col min="16" max="21" width="11.00390625" style="0" customWidth="1"/>
    <col min="22" max="29" width="0" style="0" hidden="1" customWidth="1"/>
  </cols>
  <sheetData>
    <row r="1" spans="1:14" ht="15">
      <c r="A1" t="s">
        <v>3</v>
      </c>
      <c r="C1" s="112"/>
      <c r="N1" s="113">
        <v>43501</v>
      </c>
    </row>
    <row r="2" spans="1:14" ht="14.25" customHeight="1">
      <c r="A2" s="143" t="s">
        <v>14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4.25" customHeight="1">
      <c r="A3" s="144" t="s">
        <v>15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7" t="s">
        <v>0</v>
      </c>
      <c r="B5" s="165" t="s">
        <v>1</v>
      </c>
      <c r="C5" s="149" t="s">
        <v>101</v>
      </c>
      <c r="D5" s="150"/>
      <c r="E5" s="150"/>
      <c r="F5" s="150"/>
      <c r="G5" s="151"/>
      <c r="H5" s="150" t="s">
        <v>98</v>
      </c>
      <c r="I5" s="150"/>
      <c r="J5" s="149" t="s">
        <v>103</v>
      </c>
      <c r="K5" s="150"/>
      <c r="L5" s="150"/>
      <c r="M5" s="150"/>
      <c r="N5" s="151"/>
    </row>
    <row r="6" spans="1:14" ht="14.25" customHeight="1">
      <c r="A6" s="148"/>
      <c r="B6" s="166"/>
      <c r="C6" s="156" t="s">
        <v>102</v>
      </c>
      <c r="D6" s="157"/>
      <c r="E6" s="157"/>
      <c r="F6" s="157"/>
      <c r="G6" s="158"/>
      <c r="H6" s="157" t="s">
        <v>100</v>
      </c>
      <c r="I6" s="157"/>
      <c r="J6" s="156" t="s">
        <v>104</v>
      </c>
      <c r="K6" s="157"/>
      <c r="L6" s="157"/>
      <c r="M6" s="157"/>
      <c r="N6" s="158"/>
    </row>
    <row r="7" spans="1:14" ht="14.25" customHeight="1">
      <c r="A7" s="148"/>
      <c r="B7" s="148"/>
      <c r="C7" s="152">
        <v>2019</v>
      </c>
      <c r="D7" s="153"/>
      <c r="E7" s="162">
        <v>2018</v>
      </c>
      <c r="F7" s="162"/>
      <c r="G7" s="137" t="s">
        <v>5</v>
      </c>
      <c r="H7" s="159">
        <v>2018</v>
      </c>
      <c r="I7" s="152" t="s">
        <v>105</v>
      </c>
      <c r="J7" s="152">
        <v>2019</v>
      </c>
      <c r="K7" s="153"/>
      <c r="L7" s="162">
        <v>2018</v>
      </c>
      <c r="M7" s="153"/>
      <c r="N7" s="164" t="s">
        <v>5</v>
      </c>
    </row>
    <row r="8" spans="1:14" ht="14.25" customHeight="1">
      <c r="A8" s="141" t="s">
        <v>6</v>
      </c>
      <c r="B8" s="141" t="s">
        <v>7</v>
      </c>
      <c r="C8" s="154"/>
      <c r="D8" s="155"/>
      <c r="E8" s="163"/>
      <c r="F8" s="163"/>
      <c r="G8" s="138"/>
      <c r="H8" s="160"/>
      <c r="I8" s="161"/>
      <c r="J8" s="154"/>
      <c r="K8" s="155"/>
      <c r="L8" s="163"/>
      <c r="M8" s="155"/>
      <c r="N8" s="164"/>
    </row>
    <row r="9" spans="1:14" ht="14.25" customHeight="1">
      <c r="A9" s="141"/>
      <c r="B9" s="141"/>
      <c r="C9" s="119" t="s">
        <v>8</v>
      </c>
      <c r="D9" s="121" t="s">
        <v>2</v>
      </c>
      <c r="E9" s="120" t="s">
        <v>8</v>
      </c>
      <c r="F9" s="94" t="s">
        <v>2</v>
      </c>
      <c r="G9" s="139" t="s">
        <v>9</v>
      </c>
      <c r="H9" s="95" t="s">
        <v>8</v>
      </c>
      <c r="I9" s="173" t="s">
        <v>106</v>
      </c>
      <c r="J9" s="119" t="s">
        <v>8</v>
      </c>
      <c r="K9" s="93" t="s">
        <v>2</v>
      </c>
      <c r="L9" s="120" t="s">
        <v>8</v>
      </c>
      <c r="M9" s="93" t="s">
        <v>2</v>
      </c>
      <c r="N9" s="171" t="s">
        <v>9</v>
      </c>
    </row>
    <row r="10" spans="1:14" ht="14.25" customHeight="1">
      <c r="A10" s="142"/>
      <c r="B10" s="142"/>
      <c r="C10" s="123" t="s">
        <v>10</v>
      </c>
      <c r="D10" s="122" t="s">
        <v>11</v>
      </c>
      <c r="E10" s="92" t="s">
        <v>10</v>
      </c>
      <c r="F10" s="98" t="s">
        <v>11</v>
      </c>
      <c r="G10" s="140"/>
      <c r="H10" s="96" t="s">
        <v>10</v>
      </c>
      <c r="I10" s="174"/>
      <c r="J10" s="123" t="s">
        <v>10</v>
      </c>
      <c r="K10" s="122" t="s">
        <v>11</v>
      </c>
      <c r="L10" s="92" t="s">
        <v>10</v>
      </c>
      <c r="M10" s="122" t="s">
        <v>11</v>
      </c>
      <c r="N10" s="172"/>
    </row>
    <row r="11" spans="1:14" ht="14.25" customHeight="1">
      <c r="A11" s="73">
        <v>1</v>
      </c>
      <c r="B11" s="83" t="s">
        <v>28</v>
      </c>
      <c r="C11" s="41">
        <v>821</v>
      </c>
      <c r="D11" s="86">
        <v>0.15184020713889404</v>
      </c>
      <c r="E11" s="41">
        <v>857</v>
      </c>
      <c r="F11" s="89">
        <v>0.172851956434046</v>
      </c>
      <c r="G11" s="77">
        <v>-0.04200700116686118</v>
      </c>
      <c r="H11" s="106">
        <v>1073</v>
      </c>
      <c r="I11" s="74">
        <v>-0.23485554520037277</v>
      </c>
      <c r="J11" s="41">
        <v>821</v>
      </c>
      <c r="K11" s="86">
        <v>0.15184020713889404</v>
      </c>
      <c r="L11" s="41">
        <v>857</v>
      </c>
      <c r="M11" s="89">
        <v>0.172851956434046</v>
      </c>
      <c r="N11" s="77">
        <v>-0.04200700116686118</v>
      </c>
    </row>
    <row r="12" spans="1:14" ht="14.25" customHeight="1">
      <c r="A12" s="72">
        <v>2</v>
      </c>
      <c r="B12" s="84" t="s">
        <v>23</v>
      </c>
      <c r="C12" s="43">
        <v>725</v>
      </c>
      <c r="D12" s="87">
        <v>0.13408544479378584</v>
      </c>
      <c r="E12" s="43">
        <v>605</v>
      </c>
      <c r="F12" s="90">
        <v>0.12202501008471157</v>
      </c>
      <c r="G12" s="78">
        <v>0.19834710743801653</v>
      </c>
      <c r="H12" s="107">
        <v>859</v>
      </c>
      <c r="I12" s="71">
        <v>-0.15599534342258436</v>
      </c>
      <c r="J12" s="43">
        <v>725</v>
      </c>
      <c r="K12" s="87">
        <v>0.13408544479378584</v>
      </c>
      <c r="L12" s="43">
        <v>605</v>
      </c>
      <c r="M12" s="90">
        <v>0.12202501008471157</v>
      </c>
      <c r="N12" s="78">
        <v>0.19834710743801653</v>
      </c>
    </row>
    <row r="13" spans="1:14" ht="14.25" customHeight="1">
      <c r="A13" s="72">
        <v>3</v>
      </c>
      <c r="B13" s="84" t="s">
        <v>26</v>
      </c>
      <c r="C13" s="43">
        <v>690</v>
      </c>
      <c r="D13" s="87">
        <v>0.12761235435546514</v>
      </c>
      <c r="E13" s="43">
        <v>651</v>
      </c>
      <c r="F13" s="90">
        <v>0.13130294473578055</v>
      </c>
      <c r="G13" s="78">
        <v>0.05990783410138256</v>
      </c>
      <c r="H13" s="107">
        <v>909</v>
      </c>
      <c r="I13" s="71">
        <v>-0.24092409240924095</v>
      </c>
      <c r="J13" s="43">
        <v>690</v>
      </c>
      <c r="K13" s="87">
        <v>0.12761235435546514</v>
      </c>
      <c r="L13" s="43">
        <v>651</v>
      </c>
      <c r="M13" s="90">
        <v>0.13130294473578055</v>
      </c>
      <c r="N13" s="78">
        <v>0.05990783410138256</v>
      </c>
    </row>
    <row r="14" spans="1:14" ht="14.25" customHeight="1">
      <c r="A14" s="72">
        <v>4</v>
      </c>
      <c r="B14" s="84" t="s">
        <v>20</v>
      </c>
      <c r="C14" s="43">
        <v>635</v>
      </c>
      <c r="D14" s="87">
        <v>0.1174403550952469</v>
      </c>
      <c r="E14" s="43">
        <v>435</v>
      </c>
      <c r="F14" s="90">
        <v>0.08773699072206535</v>
      </c>
      <c r="G14" s="78">
        <v>0.45977011494252884</v>
      </c>
      <c r="H14" s="107">
        <v>789</v>
      </c>
      <c r="I14" s="71">
        <v>-0.1951837769328264</v>
      </c>
      <c r="J14" s="43">
        <v>635</v>
      </c>
      <c r="K14" s="87">
        <v>0.1174403550952469</v>
      </c>
      <c r="L14" s="43">
        <v>435</v>
      </c>
      <c r="M14" s="90">
        <v>0.08773699072206535</v>
      </c>
      <c r="N14" s="78">
        <v>0.45977011494252884</v>
      </c>
    </row>
    <row r="15" spans="1:14" ht="14.25" customHeight="1">
      <c r="A15" s="75">
        <v>5</v>
      </c>
      <c r="B15" s="85" t="s">
        <v>34</v>
      </c>
      <c r="C15" s="45">
        <v>482</v>
      </c>
      <c r="D15" s="88">
        <v>0.08914370260773072</v>
      </c>
      <c r="E15" s="45">
        <v>445</v>
      </c>
      <c r="F15" s="91">
        <v>0.08975393303751512</v>
      </c>
      <c r="G15" s="79">
        <v>0.08314606741573027</v>
      </c>
      <c r="H15" s="108">
        <v>653</v>
      </c>
      <c r="I15" s="76">
        <v>-0.26186830015313933</v>
      </c>
      <c r="J15" s="45">
        <v>482</v>
      </c>
      <c r="K15" s="88">
        <v>0.08914370260773072</v>
      </c>
      <c r="L15" s="45">
        <v>445</v>
      </c>
      <c r="M15" s="91">
        <v>0.08975393303751512</v>
      </c>
      <c r="N15" s="79">
        <v>0.08314606741573027</v>
      </c>
    </row>
    <row r="16" spans="1:14" ht="14.25" customHeight="1">
      <c r="A16" s="73">
        <v>6</v>
      </c>
      <c r="B16" s="83" t="s">
        <v>29</v>
      </c>
      <c r="C16" s="41">
        <v>453</v>
      </c>
      <c r="D16" s="86">
        <v>0.08378028481597928</v>
      </c>
      <c r="E16" s="41">
        <v>576</v>
      </c>
      <c r="F16" s="89">
        <v>0.11617587736990723</v>
      </c>
      <c r="G16" s="77">
        <v>-0.21354166666666663</v>
      </c>
      <c r="H16" s="106">
        <v>558</v>
      </c>
      <c r="I16" s="74">
        <v>-0.18817204301075274</v>
      </c>
      <c r="J16" s="41">
        <v>453</v>
      </c>
      <c r="K16" s="86">
        <v>0.08378028481597928</v>
      </c>
      <c r="L16" s="41">
        <v>576</v>
      </c>
      <c r="M16" s="89">
        <v>0.11617587736990723</v>
      </c>
      <c r="N16" s="77">
        <v>-0.21354166666666663</v>
      </c>
    </row>
    <row r="17" spans="1:14" ht="14.25" customHeight="1">
      <c r="A17" s="72">
        <v>7</v>
      </c>
      <c r="B17" s="84" t="s">
        <v>22</v>
      </c>
      <c r="C17" s="43">
        <v>330</v>
      </c>
      <c r="D17" s="87">
        <v>0.061031995561309414</v>
      </c>
      <c r="E17" s="43">
        <v>213</v>
      </c>
      <c r="F17" s="90">
        <v>0.042960871319080274</v>
      </c>
      <c r="G17" s="78">
        <v>0.5492957746478873</v>
      </c>
      <c r="H17" s="107">
        <v>337</v>
      </c>
      <c r="I17" s="71">
        <v>-0.020771513353115778</v>
      </c>
      <c r="J17" s="43">
        <v>330</v>
      </c>
      <c r="K17" s="87">
        <v>0.061031995561309414</v>
      </c>
      <c r="L17" s="43">
        <v>213</v>
      </c>
      <c r="M17" s="90">
        <v>0.042960871319080274</v>
      </c>
      <c r="N17" s="78">
        <v>0.5492957746478873</v>
      </c>
    </row>
    <row r="18" spans="1:14" ht="14.25" customHeight="1">
      <c r="A18" s="72">
        <v>8</v>
      </c>
      <c r="B18" s="84" t="s">
        <v>30</v>
      </c>
      <c r="C18" s="43">
        <v>324</v>
      </c>
      <c r="D18" s="87">
        <v>0.05992232291474015</v>
      </c>
      <c r="E18" s="43">
        <v>300</v>
      </c>
      <c r="F18" s="90">
        <v>0.060508269463493344</v>
      </c>
      <c r="G18" s="78">
        <v>0.08000000000000007</v>
      </c>
      <c r="H18" s="107">
        <v>404</v>
      </c>
      <c r="I18" s="71">
        <v>-0.19801980198019797</v>
      </c>
      <c r="J18" s="43">
        <v>324</v>
      </c>
      <c r="K18" s="87">
        <v>0.05992232291474015</v>
      </c>
      <c r="L18" s="43">
        <v>300</v>
      </c>
      <c r="M18" s="90">
        <v>0.060508269463493344</v>
      </c>
      <c r="N18" s="78">
        <v>0.08000000000000007</v>
      </c>
    </row>
    <row r="19" spans="1:14" ht="14.25" customHeight="1">
      <c r="A19" s="72">
        <v>9</v>
      </c>
      <c r="B19" s="84" t="s">
        <v>63</v>
      </c>
      <c r="C19" s="43">
        <v>298</v>
      </c>
      <c r="D19" s="87">
        <v>0.05511374144627335</v>
      </c>
      <c r="E19" s="43">
        <v>335</v>
      </c>
      <c r="F19" s="90">
        <v>0.06756756756756757</v>
      </c>
      <c r="G19" s="78">
        <v>-0.11044776119402988</v>
      </c>
      <c r="H19" s="107">
        <v>665</v>
      </c>
      <c r="I19" s="71">
        <v>-0.5518796992481203</v>
      </c>
      <c r="J19" s="43">
        <v>298</v>
      </c>
      <c r="K19" s="87">
        <v>0.05511374144627335</v>
      </c>
      <c r="L19" s="43">
        <v>335</v>
      </c>
      <c r="M19" s="90">
        <v>0.06756756756756757</v>
      </c>
      <c r="N19" s="78">
        <v>-0.11044776119402988</v>
      </c>
    </row>
    <row r="20" spans="1:14" ht="14.25" customHeight="1">
      <c r="A20" s="75">
        <v>10</v>
      </c>
      <c r="B20" s="85" t="s">
        <v>21</v>
      </c>
      <c r="C20" s="45">
        <v>191</v>
      </c>
      <c r="D20" s="88">
        <v>0.03532457924912151</v>
      </c>
      <c r="E20" s="45">
        <v>168</v>
      </c>
      <c r="F20" s="91">
        <v>0.033884630899556276</v>
      </c>
      <c r="G20" s="79">
        <v>0.13690476190476186</v>
      </c>
      <c r="H20" s="108">
        <v>221</v>
      </c>
      <c r="I20" s="76">
        <v>-0.1357466063348416</v>
      </c>
      <c r="J20" s="45">
        <v>191</v>
      </c>
      <c r="K20" s="88">
        <v>0.03532457924912151</v>
      </c>
      <c r="L20" s="45">
        <v>168</v>
      </c>
      <c r="M20" s="91">
        <v>0.033884630899556276</v>
      </c>
      <c r="N20" s="79">
        <v>0.13690476190476186</v>
      </c>
    </row>
    <row r="21" spans="1:14" ht="14.25" customHeight="1">
      <c r="A21" s="73">
        <v>11</v>
      </c>
      <c r="B21" s="83" t="s">
        <v>31</v>
      </c>
      <c r="C21" s="41">
        <v>179</v>
      </c>
      <c r="D21" s="86">
        <v>0.033105233955982985</v>
      </c>
      <c r="E21" s="41">
        <v>116</v>
      </c>
      <c r="F21" s="89">
        <v>0.023396530859217425</v>
      </c>
      <c r="G21" s="77">
        <v>0.5431034482758621</v>
      </c>
      <c r="H21" s="106">
        <v>234</v>
      </c>
      <c r="I21" s="74">
        <v>-0.2350427350427351</v>
      </c>
      <c r="J21" s="41">
        <v>179</v>
      </c>
      <c r="K21" s="86">
        <v>0.033105233955982985</v>
      </c>
      <c r="L21" s="41">
        <v>116</v>
      </c>
      <c r="M21" s="89">
        <v>0.023396530859217425</v>
      </c>
      <c r="N21" s="77">
        <v>0.5431034482758621</v>
      </c>
    </row>
    <row r="22" spans="1:14" ht="14.25" customHeight="1">
      <c r="A22" s="72">
        <v>12</v>
      </c>
      <c r="B22" s="84" t="s">
        <v>19</v>
      </c>
      <c r="C22" s="43">
        <v>71</v>
      </c>
      <c r="D22" s="87">
        <v>0.013131126317736268</v>
      </c>
      <c r="E22" s="43">
        <v>90</v>
      </c>
      <c r="F22" s="90">
        <v>0.018152480839048003</v>
      </c>
      <c r="G22" s="78">
        <v>-0.21111111111111114</v>
      </c>
      <c r="H22" s="107">
        <v>12</v>
      </c>
      <c r="I22" s="71">
        <v>4.916666666666667</v>
      </c>
      <c r="J22" s="43">
        <v>71</v>
      </c>
      <c r="K22" s="87">
        <v>0.013131126317736268</v>
      </c>
      <c r="L22" s="43">
        <v>90</v>
      </c>
      <c r="M22" s="90">
        <v>0.018152480839048003</v>
      </c>
      <c r="N22" s="78">
        <v>-0.21111111111111114</v>
      </c>
    </row>
    <row r="23" spans="1:14" ht="14.25" customHeight="1">
      <c r="A23" s="72">
        <v>13</v>
      </c>
      <c r="B23" s="84" t="s">
        <v>25</v>
      </c>
      <c r="C23" s="43">
        <v>48</v>
      </c>
      <c r="D23" s="87">
        <v>0.008877381172554096</v>
      </c>
      <c r="E23" s="43">
        <v>22</v>
      </c>
      <c r="F23" s="90">
        <v>0.004437273093989512</v>
      </c>
      <c r="G23" s="78">
        <v>1.1818181818181817</v>
      </c>
      <c r="H23" s="107">
        <v>41</v>
      </c>
      <c r="I23" s="71">
        <v>0.1707317073170731</v>
      </c>
      <c r="J23" s="43">
        <v>48</v>
      </c>
      <c r="K23" s="87">
        <v>0.008877381172554096</v>
      </c>
      <c r="L23" s="43">
        <v>22</v>
      </c>
      <c r="M23" s="90">
        <v>0.004437273093989512</v>
      </c>
      <c r="N23" s="78">
        <v>1.1818181818181817</v>
      </c>
    </row>
    <row r="24" spans="1:14" ht="14.25" customHeight="1">
      <c r="A24" s="72">
        <v>14</v>
      </c>
      <c r="B24" s="84" t="s">
        <v>81</v>
      </c>
      <c r="C24" s="43">
        <v>43</v>
      </c>
      <c r="D24" s="87">
        <v>0.007952653967079712</v>
      </c>
      <c r="E24" s="43">
        <v>23</v>
      </c>
      <c r="F24" s="90">
        <v>0.00463896732553449</v>
      </c>
      <c r="G24" s="78">
        <v>0.8695652173913044</v>
      </c>
      <c r="H24" s="107">
        <v>35</v>
      </c>
      <c r="I24" s="71">
        <v>0.22857142857142865</v>
      </c>
      <c r="J24" s="43">
        <v>43</v>
      </c>
      <c r="K24" s="87">
        <v>0.007952653967079712</v>
      </c>
      <c r="L24" s="43">
        <v>23</v>
      </c>
      <c r="M24" s="90">
        <v>0.00463896732553449</v>
      </c>
      <c r="N24" s="78">
        <v>0.8695652173913044</v>
      </c>
    </row>
    <row r="25" spans="1:14" ht="15">
      <c r="A25" s="75">
        <v>15</v>
      </c>
      <c r="B25" s="85" t="s">
        <v>27</v>
      </c>
      <c r="C25" s="45">
        <v>39</v>
      </c>
      <c r="D25" s="88">
        <v>0.007212872202700203</v>
      </c>
      <c r="E25" s="45">
        <v>62</v>
      </c>
      <c r="F25" s="91">
        <v>0.012505042355788625</v>
      </c>
      <c r="G25" s="79">
        <v>-0.3709677419354839</v>
      </c>
      <c r="H25" s="108">
        <v>59</v>
      </c>
      <c r="I25" s="76">
        <v>-0.3389830508474576</v>
      </c>
      <c r="J25" s="45">
        <v>39</v>
      </c>
      <c r="K25" s="88">
        <v>0.007212872202700203</v>
      </c>
      <c r="L25" s="45">
        <v>62</v>
      </c>
      <c r="M25" s="91">
        <v>0.012505042355788625</v>
      </c>
      <c r="N25" s="79">
        <v>-0.3709677419354839</v>
      </c>
    </row>
    <row r="26" spans="1:14" ht="15">
      <c r="A26" s="135" t="s">
        <v>60</v>
      </c>
      <c r="B26" s="136"/>
      <c r="C26" s="49">
        <f>SUM(C11:C25)</f>
        <v>5329</v>
      </c>
      <c r="D26" s="4">
        <f>C26/C28</f>
        <v>0.9855742555945995</v>
      </c>
      <c r="E26" s="49">
        <f>SUM(E11:E25)</f>
        <v>4898</v>
      </c>
      <c r="F26" s="4">
        <f>E26/E28</f>
        <v>0.9878983461073013</v>
      </c>
      <c r="G26" s="7">
        <f>C26/E26-1</f>
        <v>0.087995100040833</v>
      </c>
      <c r="H26" s="49">
        <f>SUM(H11:H25)</f>
        <v>6849</v>
      </c>
      <c r="I26" s="4">
        <f>C26/H26-1</f>
        <v>-0.22193020878960434</v>
      </c>
      <c r="J26" s="49">
        <f>SUM(J11:J25)</f>
        <v>5329</v>
      </c>
      <c r="K26" s="4">
        <f>J26/J28</f>
        <v>0.9855742555945995</v>
      </c>
      <c r="L26" s="49">
        <f>SUM(L11:L25)</f>
        <v>4898</v>
      </c>
      <c r="M26" s="4">
        <f>L26/L28</f>
        <v>0.9878983461073013</v>
      </c>
      <c r="N26" s="7">
        <f>J26/L26-1</f>
        <v>0.087995100040833</v>
      </c>
    </row>
    <row r="27" spans="1:14" ht="15">
      <c r="A27" s="135" t="s">
        <v>12</v>
      </c>
      <c r="B27" s="136"/>
      <c r="C27" s="3">
        <f>C28-SUM(C11:C25)</f>
        <v>78</v>
      </c>
      <c r="D27" s="4">
        <f>C27/C28</f>
        <v>0.014425744405400407</v>
      </c>
      <c r="E27" s="3">
        <f>E28-SUM(E11:E25)</f>
        <v>60</v>
      </c>
      <c r="F27" s="6">
        <f>E27/E28</f>
        <v>0.012101653892698669</v>
      </c>
      <c r="G27" s="7">
        <f>C27/E27-1</f>
        <v>0.30000000000000004</v>
      </c>
      <c r="H27" s="3">
        <f>H28-SUM(H11:H25)</f>
        <v>158</v>
      </c>
      <c r="I27" s="8">
        <f>C27/H27-1</f>
        <v>-0.5063291139240507</v>
      </c>
      <c r="J27" s="3">
        <f>J28-SUM(J11:J25)</f>
        <v>78</v>
      </c>
      <c r="K27" s="4">
        <f>J27/J28</f>
        <v>0.014425744405400407</v>
      </c>
      <c r="L27" s="3">
        <f>L28-SUM(L11:L25)</f>
        <v>60</v>
      </c>
      <c r="M27" s="4">
        <f>L27/L28</f>
        <v>0.012101653892698669</v>
      </c>
      <c r="N27" s="7">
        <f>J27/L27-1</f>
        <v>0.30000000000000004</v>
      </c>
    </row>
    <row r="28" spans="1:14" ht="15">
      <c r="A28" s="131" t="s">
        <v>13</v>
      </c>
      <c r="B28" s="132"/>
      <c r="C28" s="109">
        <v>5407</v>
      </c>
      <c r="D28" s="99">
        <v>1</v>
      </c>
      <c r="E28" s="109">
        <v>4958</v>
      </c>
      <c r="F28" s="100">
        <v>1</v>
      </c>
      <c r="G28" s="101">
        <v>0.09056070996369514</v>
      </c>
      <c r="H28" s="110">
        <v>7007</v>
      </c>
      <c r="I28" s="102">
        <v>-0.22834308548594262</v>
      </c>
      <c r="J28" s="109">
        <v>5407</v>
      </c>
      <c r="K28" s="99">
        <v>1</v>
      </c>
      <c r="L28" s="109">
        <v>4958</v>
      </c>
      <c r="M28" s="100">
        <v>1</v>
      </c>
      <c r="N28" s="101">
        <v>0.09056070996369514</v>
      </c>
    </row>
    <row r="29" spans="1:2" ht="15">
      <c r="A29" t="s">
        <v>134</v>
      </c>
      <c r="B29" s="31"/>
    </row>
    <row r="30" ht="15">
      <c r="A30" s="9" t="s">
        <v>142</v>
      </c>
    </row>
    <row r="31" ht="15">
      <c r="A31" s="39"/>
    </row>
    <row r="32" spans="1:29" ht="15">
      <c r="A32" s="143" t="s">
        <v>125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V32" s="143" t="s">
        <v>127</v>
      </c>
      <c r="W32" s="143"/>
      <c r="X32" s="143"/>
      <c r="Y32" s="143"/>
      <c r="Z32" s="143"/>
      <c r="AA32" s="143"/>
      <c r="AB32" s="143"/>
      <c r="AC32" s="143"/>
    </row>
    <row r="33" spans="1:29" ht="15">
      <c r="A33" s="144" t="s">
        <v>126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V33" s="144" t="s">
        <v>128</v>
      </c>
      <c r="W33" s="144"/>
      <c r="X33" s="144"/>
      <c r="Y33" s="144"/>
      <c r="Z33" s="144"/>
      <c r="AA33" s="144"/>
      <c r="AB33" s="144"/>
      <c r="AC33" s="144"/>
    </row>
    <row r="34" spans="1:29" ht="25.5">
      <c r="A34" s="15"/>
      <c r="B34" s="15"/>
      <c r="C34" s="15"/>
      <c r="D34" s="15"/>
      <c r="E34" s="15"/>
      <c r="F34" s="15"/>
      <c r="G34" s="15"/>
      <c r="H34" s="15"/>
      <c r="I34" s="15"/>
      <c r="J34" s="16"/>
      <c r="K34" s="97" t="s">
        <v>4</v>
      </c>
      <c r="V34" s="15"/>
      <c r="W34" s="15"/>
      <c r="X34" s="15"/>
      <c r="Y34" s="15"/>
      <c r="Z34" s="15"/>
      <c r="AA34" s="15"/>
      <c r="AB34" s="16"/>
      <c r="AC34" s="97" t="s">
        <v>4</v>
      </c>
    </row>
    <row r="35" spans="1:29" ht="15">
      <c r="A35" s="147" t="s">
        <v>0</v>
      </c>
      <c r="B35" s="147" t="s">
        <v>52</v>
      </c>
      <c r="C35" s="149" t="s">
        <v>101</v>
      </c>
      <c r="D35" s="150"/>
      <c r="E35" s="150"/>
      <c r="F35" s="150"/>
      <c r="G35" s="150"/>
      <c r="H35" s="151"/>
      <c r="I35" s="149" t="s">
        <v>98</v>
      </c>
      <c r="J35" s="150"/>
      <c r="K35" s="151"/>
      <c r="V35" s="147" t="s">
        <v>0</v>
      </c>
      <c r="W35" s="147" t="s">
        <v>52</v>
      </c>
      <c r="X35" s="149" t="s">
        <v>103</v>
      </c>
      <c r="Y35" s="150"/>
      <c r="Z35" s="150"/>
      <c r="AA35" s="150"/>
      <c r="AB35" s="150"/>
      <c r="AC35" s="151"/>
    </row>
    <row r="36" spans="1:29" ht="15">
      <c r="A36" s="148"/>
      <c r="B36" s="148"/>
      <c r="C36" s="156" t="s">
        <v>102</v>
      </c>
      <c r="D36" s="157"/>
      <c r="E36" s="157"/>
      <c r="F36" s="157"/>
      <c r="G36" s="157"/>
      <c r="H36" s="158"/>
      <c r="I36" s="156" t="s">
        <v>100</v>
      </c>
      <c r="J36" s="157"/>
      <c r="K36" s="158"/>
      <c r="V36" s="148"/>
      <c r="W36" s="148"/>
      <c r="X36" s="156" t="s">
        <v>104</v>
      </c>
      <c r="Y36" s="157"/>
      <c r="Z36" s="157"/>
      <c r="AA36" s="157"/>
      <c r="AB36" s="157"/>
      <c r="AC36" s="158"/>
    </row>
    <row r="37" spans="1:29" ht="15" customHeight="1">
      <c r="A37" s="148"/>
      <c r="B37" s="148"/>
      <c r="C37" s="152">
        <v>2019</v>
      </c>
      <c r="D37" s="153"/>
      <c r="E37" s="162">
        <v>2018</v>
      </c>
      <c r="F37" s="153"/>
      <c r="G37" s="137" t="s">
        <v>5</v>
      </c>
      <c r="H37" s="133" t="s">
        <v>61</v>
      </c>
      <c r="I37" s="167">
        <v>2019</v>
      </c>
      <c r="J37" s="134" t="s">
        <v>105</v>
      </c>
      <c r="K37" s="133" t="s">
        <v>112</v>
      </c>
      <c r="V37" s="148"/>
      <c r="W37" s="148"/>
      <c r="X37" s="152">
        <v>2019</v>
      </c>
      <c r="Y37" s="153"/>
      <c r="Z37" s="152">
        <v>2018</v>
      </c>
      <c r="AA37" s="153"/>
      <c r="AB37" s="137" t="s">
        <v>5</v>
      </c>
      <c r="AC37" s="145" t="s">
        <v>66</v>
      </c>
    </row>
    <row r="38" spans="1:29" ht="15">
      <c r="A38" s="141" t="s">
        <v>6</v>
      </c>
      <c r="B38" s="141" t="s">
        <v>52</v>
      </c>
      <c r="C38" s="154"/>
      <c r="D38" s="155"/>
      <c r="E38" s="163"/>
      <c r="F38" s="155"/>
      <c r="G38" s="138"/>
      <c r="H38" s="134"/>
      <c r="I38" s="167"/>
      <c r="J38" s="134"/>
      <c r="K38" s="134"/>
      <c r="V38" s="141" t="s">
        <v>6</v>
      </c>
      <c r="W38" s="141" t="s">
        <v>52</v>
      </c>
      <c r="X38" s="154"/>
      <c r="Y38" s="155"/>
      <c r="Z38" s="154"/>
      <c r="AA38" s="155"/>
      <c r="AB38" s="138"/>
      <c r="AC38" s="146"/>
    </row>
    <row r="39" spans="1:29" ht="15" customHeight="1">
      <c r="A39" s="141"/>
      <c r="B39" s="141"/>
      <c r="C39" s="119" t="s">
        <v>8</v>
      </c>
      <c r="D39" s="17" t="s">
        <v>2</v>
      </c>
      <c r="E39" s="119" t="s">
        <v>8</v>
      </c>
      <c r="F39" s="17" t="s">
        <v>2</v>
      </c>
      <c r="G39" s="139" t="s">
        <v>9</v>
      </c>
      <c r="H39" s="139" t="s">
        <v>62</v>
      </c>
      <c r="I39" s="18" t="s">
        <v>8</v>
      </c>
      <c r="J39" s="168" t="s">
        <v>111</v>
      </c>
      <c r="K39" s="168" t="s">
        <v>113</v>
      </c>
      <c r="V39" s="141"/>
      <c r="W39" s="141"/>
      <c r="X39" s="119" t="s">
        <v>8</v>
      </c>
      <c r="Y39" s="17" t="s">
        <v>2</v>
      </c>
      <c r="Z39" s="119" t="s">
        <v>8</v>
      </c>
      <c r="AA39" s="17" t="s">
        <v>2</v>
      </c>
      <c r="AB39" s="139" t="s">
        <v>9</v>
      </c>
      <c r="AC39" s="129" t="s">
        <v>67</v>
      </c>
    </row>
    <row r="40" spans="1:29" ht="14.25" customHeight="1">
      <c r="A40" s="142"/>
      <c r="B40" s="142"/>
      <c r="C40" s="123" t="s">
        <v>10</v>
      </c>
      <c r="D40" s="98" t="s">
        <v>11</v>
      </c>
      <c r="E40" s="123" t="s">
        <v>10</v>
      </c>
      <c r="F40" s="98" t="s">
        <v>11</v>
      </c>
      <c r="G40" s="170"/>
      <c r="H40" s="170"/>
      <c r="I40" s="123" t="s">
        <v>10</v>
      </c>
      <c r="J40" s="169"/>
      <c r="K40" s="169"/>
      <c r="V40" s="142"/>
      <c r="W40" s="142"/>
      <c r="X40" s="123" t="s">
        <v>10</v>
      </c>
      <c r="Y40" s="98" t="s">
        <v>11</v>
      </c>
      <c r="Z40" s="123" t="s">
        <v>10</v>
      </c>
      <c r="AA40" s="98" t="s">
        <v>11</v>
      </c>
      <c r="AB40" s="140"/>
      <c r="AC40" s="130"/>
    </row>
    <row r="41" spans="1:29" ht="15">
      <c r="A41" s="73">
        <v>1</v>
      </c>
      <c r="B41" s="80" t="s">
        <v>86</v>
      </c>
      <c r="C41" s="41">
        <v>582</v>
      </c>
      <c r="D41" s="74">
        <v>0.10763824671721842</v>
      </c>
      <c r="E41" s="41">
        <v>549</v>
      </c>
      <c r="F41" s="74">
        <v>0.11073013311819283</v>
      </c>
      <c r="G41" s="32">
        <v>0.060109289617486406</v>
      </c>
      <c r="H41" s="42">
        <v>0</v>
      </c>
      <c r="I41" s="41">
        <v>744</v>
      </c>
      <c r="J41" s="33">
        <v>-0.217741935483871</v>
      </c>
      <c r="K41" s="20">
        <v>0</v>
      </c>
      <c r="V41" s="73">
        <v>1</v>
      </c>
      <c r="W41" s="80" t="s">
        <v>86</v>
      </c>
      <c r="X41" s="41">
        <v>582</v>
      </c>
      <c r="Y41" s="74">
        <v>0.10763824671721842</v>
      </c>
      <c r="Z41" s="41">
        <v>1293</v>
      </c>
      <c r="AA41" s="74">
        <v>0.10806519013790221</v>
      </c>
      <c r="AB41" s="77">
        <v>-0.5498839907192575</v>
      </c>
      <c r="AC41" s="20">
        <v>0</v>
      </c>
    </row>
    <row r="42" spans="1:29" ht="15">
      <c r="A42" s="104">
        <v>2</v>
      </c>
      <c r="B42" s="81" t="s">
        <v>87</v>
      </c>
      <c r="C42" s="43">
        <v>444</v>
      </c>
      <c r="D42" s="71">
        <v>0.0821157758461254</v>
      </c>
      <c r="E42" s="43">
        <v>536</v>
      </c>
      <c r="F42" s="71">
        <v>0.10810810810810811</v>
      </c>
      <c r="G42" s="34">
        <v>-0.17164179104477617</v>
      </c>
      <c r="H42" s="44">
        <v>0</v>
      </c>
      <c r="I42" s="43">
        <v>527</v>
      </c>
      <c r="J42" s="35">
        <v>-0.1574952561669829</v>
      </c>
      <c r="K42" s="22">
        <v>1</v>
      </c>
      <c r="V42" s="104">
        <v>2</v>
      </c>
      <c r="W42" s="81" t="s">
        <v>87</v>
      </c>
      <c r="X42" s="43">
        <v>444</v>
      </c>
      <c r="Y42" s="71">
        <v>0.0821157758461254</v>
      </c>
      <c r="Z42" s="43">
        <v>1063</v>
      </c>
      <c r="AA42" s="71">
        <v>0.08884245716673632</v>
      </c>
      <c r="AB42" s="78">
        <v>-0.5823142050799623</v>
      </c>
      <c r="AC42" s="22">
        <v>0</v>
      </c>
    </row>
    <row r="43" spans="1:29" ht="15">
      <c r="A43" s="104">
        <v>3</v>
      </c>
      <c r="B43" s="81" t="s">
        <v>89</v>
      </c>
      <c r="C43" s="43">
        <v>378</v>
      </c>
      <c r="D43" s="71">
        <v>0.0699093767338635</v>
      </c>
      <c r="E43" s="43">
        <v>347</v>
      </c>
      <c r="F43" s="71">
        <v>0.0699878983461073</v>
      </c>
      <c r="G43" s="34">
        <v>0.08933717579250722</v>
      </c>
      <c r="H43" s="44">
        <v>0</v>
      </c>
      <c r="I43" s="43">
        <v>488</v>
      </c>
      <c r="J43" s="35">
        <v>-0.22540983606557374</v>
      </c>
      <c r="K43" s="22">
        <v>1</v>
      </c>
      <c r="V43" s="104">
        <v>3</v>
      </c>
      <c r="W43" s="81" t="s">
        <v>89</v>
      </c>
      <c r="X43" s="43">
        <v>378</v>
      </c>
      <c r="Y43" s="71">
        <v>0.0699093767338635</v>
      </c>
      <c r="Z43" s="43">
        <v>835</v>
      </c>
      <c r="AA43" s="71">
        <v>0.06978687839531968</v>
      </c>
      <c r="AB43" s="78">
        <v>-0.5473053892215569</v>
      </c>
      <c r="AC43" s="22">
        <v>1</v>
      </c>
    </row>
    <row r="44" spans="1:29" ht="15">
      <c r="A44" s="104">
        <v>4</v>
      </c>
      <c r="B44" s="81" t="s">
        <v>92</v>
      </c>
      <c r="C44" s="43">
        <v>311</v>
      </c>
      <c r="D44" s="71">
        <v>0.05751803218050675</v>
      </c>
      <c r="E44" s="43">
        <v>172</v>
      </c>
      <c r="F44" s="71">
        <v>0.03469140782573618</v>
      </c>
      <c r="G44" s="34">
        <v>0.808139534883721</v>
      </c>
      <c r="H44" s="44">
        <v>5</v>
      </c>
      <c r="I44" s="43">
        <v>354</v>
      </c>
      <c r="J44" s="35">
        <v>-0.12146892655367236</v>
      </c>
      <c r="K44" s="22">
        <v>1</v>
      </c>
      <c r="V44" s="104">
        <v>4</v>
      </c>
      <c r="W44" s="81" t="s">
        <v>92</v>
      </c>
      <c r="X44" s="43">
        <v>311</v>
      </c>
      <c r="Y44" s="71">
        <v>0.05751803218050675</v>
      </c>
      <c r="Z44" s="43">
        <v>526</v>
      </c>
      <c r="AA44" s="71">
        <v>0.043961554534057666</v>
      </c>
      <c r="AB44" s="78">
        <v>-0.40874524714828897</v>
      </c>
      <c r="AC44" s="22">
        <v>2</v>
      </c>
    </row>
    <row r="45" spans="1:29" ht="15">
      <c r="A45" s="104">
        <v>5</v>
      </c>
      <c r="B45" s="82" t="s">
        <v>88</v>
      </c>
      <c r="C45" s="45">
        <v>298</v>
      </c>
      <c r="D45" s="76">
        <v>0.05511374144627335</v>
      </c>
      <c r="E45" s="45">
        <v>335</v>
      </c>
      <c r="F45" s="76">
        <v>0.06756756756756757</v>
      </c>
      <c r="G45" s="36">
        <v>-0.11044776119402988</v>
      </c>
      <c r="H45" s="46">
        <v>-1</v>
      </c>
      <c r="I45" s="45">
        <v>665</v>
      </c>
      <c r="J45" s="37">
        <v>-0.5518796992481203</v>
      </c>
      <c r="K45" s="24">
        <v>-3</v>
      </c>
      <c r="V45" s="104">
        <v>5</v>
      </c>
      <c r="W45" s="82" t="s">
        <v>88</v>
      </c>
      <c r="X45" s="45">
        <v>298</v>
      </c>
      <c r="Y45" s="76">
        <v>0.05511374144627335</v>
      </c>
      <c r="Z45" s="45">
        <v>1000</v>
      </c>
      <c r="AA45" s="76">
        <v>0.08357709987463435</v>
      </c>
      <c r="AB45" s="79">
        <v>-0.702</v>
      </c>
      <c r="AC45" s="24">
        <v>-2</v>
      </c>
    </row>
    <row r="46" spans="1:29" ht="15">
      <c r="A46" s="38">
        <v>6</v>
      </c>
      <c r="B46" s="80" t="s">
        <v>93</v>
      </c>
      <c r="C46" s="41">
        <v>264</v>
      </c>
      <c r="D46" s="74">
        <v>0.048825596449047534</v>
      </c>
      <c r="E46" s="41">
        <v>150</v>
      </c>
      <c r="F46" s="74">
        <v>0.030254134731746672</v>
      </c>
      <c r="G46" s="32">
        <v>0.76</v>
      </c>
      <c r="H46" s="42">
        <v>5</v>
      </c>
      <c r="I46" s="41">
        <v>270</v>
      </c>
      <c r="J46" s="33">
        <v>-0.022222222222222254</v>
      </c>
      <c r="K46" s="20">
        <v>2</v>
      </c>
      <c r="V46" s="38">
        <v>6</v>
      </c>
      <c r="W46" s="80" t="s">
        <v>93</v>
      </c>
      <c r="X46" s="41">
        <v>264</v>
      </c>
      <c r="Y46" s="74">
        <v>0.048825596449047534</v>
      </c>
      <c r="Z46" s="41">
        <v>420</v>
      </c>
      <c r="AA46" s="74">
        <v>0.035102381947346425</v>
      </c>
      <c r="AB46" s="77">
        <v>-0.37142857142857144</v>
      </c>
      <c r="AC46" s="20">
        <v>3</v>
      </c>
    </row>
    <row r="47" spans="1:29" ht="15">
      <c r="A47" s="104">
        <v>7</v>
      </c>
      <c r="B47" s="81" t="s">
        <v>90</v>
      </c>
      <c r="C47" s="43">
        <v>240</v>
      </c>
      <c r="D47" s="71">
        <v>0.044386905862770484</v>
      </c>
      <c r="E47" s="43">
        <v>263</v>
      </c>
      <c r="F47" s="71">
        <v>0.053045582896329165</v>
      </c>
      <c r="G47" s="34">
        <v>-0.0874524714828897</v>
      </c>
      <c r="H47" s="44">
        <v>-1</v>
      </c>
      <c r="I47" s="43">
        <v>311</v>
      </c>
      <c r="J47" s="35">
        <v>-0.22829581993569137</v>
      </c>
      <c r="K47" s="22">
        <v>0</v>
      </c>
      <c r="V47" s="104">
        <v>7</v>
      </c>
      <c r="W47" s="81" t="s">
        <v>90</v>
      </c>
      <c r="X47" s="43">
        <v>240</v>
      </c>
      <c r="Y47" s="71">
        <v>0.044386905862770484</v>
      </c>
      <c r="Z47" s="43">
        <v>574</v>
      </c>
      <c r="AA47" s="71">
        <v>0.047973255328040115</v>
      </c>
      <c r="AB47" s="78">
        <v>-0.5818815331010453</v>
      </c>
      <c r="AC47" s="22">
        <v>-2</v>
      </c>
    </row>
    <row r="48" spans="1:29" ht="15">
      <c r="A48" s="104">
        <v>8</v>
      </c>
      <c r="B48" s="81" t="s">
        <v>129</v>
      </c>
      <c r="C48" s="43">
        <v>218</v>
      </c>
      <c r="D48" s="71">
        <v>0.04031810615868319</v>
      </c>
      <c r="E48" s="43">
        <v>149</v>
      </c>
      <c r="F48" s="71">
        <v>0.030052440500201696</v>
      </c>
      <c r="G48" s="34">
        <v>0.46308724832214776</v>
      </c>
      <c r="H48" s="44">
        <v>4</v>
      </c>
      <c r="I48" s="43">
        <v>155</v>
      </c>
      <c r="J48" s="35">
        <v>0.40645161290322585</v>
      </c>
      <c r="K48" s="22">
        <v>8</v>
      </c>
      <c r="V48" s="104">
        <v>8</v>
      </c>
      <c r="W48" s="81" t="s">
        <v>129</v>
      </c>
      <c r="X48" s="43">
        <v>218</v>
      </c>
      <c r="Y48" s="71">
        <v>0.04031810615868319</v>
      </c>
      <c r="Z48" s="43">
        <v>304</v>
      </c>
      <c r="AA48" s="71">
        <v>0.025407438361888843</v>
      </c>
      <c r="AB48" s="78">
        <v>-0.2828947368421053</v>
      </c>
      <c r="AC48" s="22">
        <v>4</v>
      </c>
    </row>
    <row r="49" spans="1:29" ht="15">
      <c r="A49" s="104">
        <v>9</v>
      </c>
      <c r="B49" s="81" t="s">
        <v>94</v>
      </c>
      <c r="C49" s="43">
        <v>199</v>
      </c>
      <c r="D49" s="71">
        <v>0.03680414277788052</v>
      </c>
      <c r="E49" s="43">
        <v>179</v>
      </c>
      <c r="F49" s="71">
        <v>0.03610326744655103</v>
      </c>
      <c r="G49" s="34">
        <v>0.1117318435754191</v>
      </c>
      <c r="H49" s="44">
        <v>-1</v>
      </c>
      <c r="I49" s="43">
        <v>312</v>
      </c>
      <c r="J49" s="35">
        <v>-0.3621794871794872</v>
      </c>
      <c r="K49" s="22">
        <v>-3</v>
      </c>
      <c r="V49" s="104">
        <v>9</v>
      </c>
      <c r="W49" s="81" t="s">
        <v>94</v>
      </c>
      <c r="X49" s="43">
        <v>199</v>
      </c>
      <c r="Y49" s="71">
        <v>0.03680414277788052</v>
      </c>
      <c r="Z49" s="43">
        <v>491</v>
      </c>
      <c r="AA49" s="71">
        <v>0.041036356038445465</v>
      </c>
      <c r="AB49" s="78">
        <v>-0.594704684317719</v>
      </c>
      <c r="AC49" s="22">
        <v>-2</v>
      </c>
    </row>
    <row r="50" spans="1:29" ht="15">
      <c r="A50" s="103">
        <v>10</v>
      </c>
      <c r="B50" s="82" t="s">
        <v>91</v>
      </c>
      <c r="C50" s="45">
        <v>179</v>
      </c>
      <c r="D50" s="76">
        <v>0.033105233955982985</v>
      </c>
      <c r="E50" s="45">
        <v>115</v>
      </c>
      <c r="F50" s="76">
        <v>0.02319483662767245</v>
      </c>
      <c r="G50" s="36">
        <v>0.5565217391304347</v>
      </c>
      <c r="H50" s="46">
        <v>4</v>
      </c>
      <c r="I50" s="45">
        <v>234</v>
      </c>
      <c r="J50" s="37">
        <v>-0.2350427350427351</v>
      </c>
      <c r="K50" s="24">
        <v>-1</v>
      </c>
      <c r="V50" s="103">
        <v>10</v>
      </c>
      <c r="W50" s="82" t="s">
        <v>91</v>
      </c>
      <c r="X50" s="45">
        <v>179</v>
      </c>
      <c r="Y50" s="76">
        <v>0.033105233955982985</v>
      </c>
      <c r="Z50" s="45">
        <v>349</v>
      </c>
      <c r="AA50" s="76">
        <v>0.02916840785624739</v>
      </c>
      <c r="AB50" s="79">
        <v>-0.4871060171919771</v>
      </c>
      <c r="AC50" s="24">
        <v>0</v>
      </c>
    </row>
    <row r="51" spans="1:29" ht="15">
      <c r="A51" s="135" t="s">
        <v>95</v>
      </c>
      <c r="B51" s="136"/>
      <c r="C51" s="49">
        <f>SUM(C41:C50)</f>
        <v>3113</v>
      </c>
      <c r="D51" s="6">
        <f>C51/C53</f>
        <v>0.5757351581283522</v>
      </c>
      <c r="E51" s="49">
        <f>SUM(E41:E50)</f>
        <v>2795</v>
      </c>
      <c r="F51" s="6">
        <f>E51/E53</f>
        <v>0.563735377168213</v>
      </c>
      <c r="G51" s="25">
        <f>C51/E51-1</f>
        <v>0.11377459749552776</v>
      </c>
      <c r="H51" s="48"/>
      <c r="I51" s="49">
        <f>SUM(I41:I50)</f>
        <v>4060</v>
      </c>
      <c r="J51" s="26">
        <f>D51/I51-1</f>
        <v>-0.9998581933108058</v>
      </c>
      <c r="K51" s="27"/>
      <c r="V51" s="135" t="s">
        <v>95</v>
      </c>
      <c r="W51" s="136"/>
      <c r="X51" s="49">
        <f>SUM(X41:X50)</f>
        <v>3113</v>
      </c>
      <c r="Y51" s="6">
        <f>X51/X53</f>
        <v>0.5757351581283522</v>
      </c>
      <c r="Z51" s="49">
        <f>SUM(Z41:Z50)</f>
        <v>6855</v>
      </c>
      <c r="AA51" s="6">
        <f>Z51/Z53</f>
        <v>1.382613957240823</v>
      </c>
      <c r="AB51" s="25">
        <f>X51/Z51-1</f>
        <v>-0.5458789204959884</v>
      </c>
      <c r="AC51" s="50"/>
    </row>
    <row r="52" spans="1:29" ht="15">
      <c r="A52" s="135" t="s">
        <v>12</v>
      </c>
      <c r="B52" s="136"/>
      <c r="C52" s="49">
        <f>C53-C51</f>
        <v>2294</v>
      </c>
      <c r="D52" s="6">
        <f>C52/C53</f>
        <v>0.42426484187164787</v>
      </c>
      <c r="E52" s="49">
        <f>E53-E51</f>
        <v>2163</v>
      </c>
      <c r="F52" s="6">
        <f>E52/E53</f>
        <v>0.436264622831787</v>
      </c>
      <c r="G52" s="25">
        <f>C52/E52-1</f>
        <v>0.060564031437817745</v>
      </c>
      <c r="H52" s="3"/>
      <c r="I52" s="49">
        <f>I53-SUM(I41:I50)</f>
        <v>2947</v>
      </c>
      <c r="J52" s="26">
        <f>D52/I52-1</f>
        <v>-0.9998560350044549</v>
      </c>
      <c r="K52" s="27"/>
      <c r="V52" s="135" t="s">
        <v>12</v>
      </c>
      <c r="W52" s="136"/>
      <c r="X52" s="49">
        <f>X53-X51</f>
        <v>2294</v>
      </c>
      <c r="Y52" s="6">
        <f>X52/X53</f>
        <v>0.42426484187164787</v>
      </c>
      <c r="Z52" s="49">
        <f>Z53-Z51</f>
        <v>-1897</v>
      </c>
      <c r="AA52" s="6">
        <f>Z52/Z53</f>
        <v>-0.3826139572408229</v>
      </c>
      <c r="AB52" s="25">
        <f>X52/Z52-1</f>
        <v>-2.209277807063785</v>
      </c>
      <c r="AC52" s="51"/>
    </row>
    <row r="53" spans="1:29" ht="15">
      <c r="A53" s="131" t="s">
        <v>38</v>
      </c>
      <c r="B53" s="132"/>
      <c r="C53" s="47">
        <v>5407</v>
      </c>
      <c r="D53" s="28">
        <v>1</v>
      </c>
      <c r="E53" s="47">
        <v>4958</v>
      </c>
      <c r="F53" s="28">
        <v>1</v>
      </c>
      <c r="G53" s="29">
        <v>0.09056070996369514</v>
      </c>
      <c r="H53" s="29"/>
      <c r="I53" s="47">
        <v>7007</v>
      </c>
      <c r="J53" s="105">
        <v>-0.22834308548594262</v>
      </c>
      <c r="K53" s="30"/>
      <c r="V53" s="131" t="s">
        <v>38</v>
      </c>
      <c r="W53" s="132"/>
      <c r="X53" s="47">
        <v>5407</v>
      </c>
      <c r="Y53" s="28">
        <v>1</v>
      </c>
      <c r="Z53" s="47">
        <v>4958</v>
      </c>
      <c r="AA53" s="28">
        <v>1</v>
      </c>
      <c r="AB53" s="52">
        <v>0.09056070996369514</v>
      </c>
      <c r="AC53" s="30"/>
    </row>
    <row r="54" spans="1:22" ht="15">
      <c r="A54" t="s">
        <v>134</v>
      </c>
      <c r="V54" t="s">
        <v>134</v>
      </c>
    </row>
    <row r="55" spans="1:22" ht="15">
      <c r="A55" s="9" t="s">
        <v>136</v>
      </c>
      <c r="V55" s="9" t="s">
        <v>136</v>
      </c>
    </row>
  </sheetData>
  <sheetProtection/>
  <mergeCells count="67">
    <mergeCell ref="A52:B52"/>
    <mergeCell ref="V52:W52"/>
    <mergeCell ref="A53:B53"/>
    <mergeCell ref="V53:W53"/>
    <mergeCell ref="H39:H40"/>
    <mergeCell ref="J39:J40"/>
    <mergeCell ref="K39:K40"/>
    <mergeCell ref="B38:B40"/>
    <mergeCell ref="V38:V40"/>
    <mergeCell ref="W38:W40"/>
    <mergeCell ref="AB39:AB40"/>
    <mergeCell ref="AC39:AC40"/>
    <mergeCell ref="A51:B51"/>
    <mergeCell ref="V51:W51"/>
    <mergeCell ref="K37:K38"/>
    <mergeCell ref="X37:Y38"/>
    <mergeCell ref="Z37:AA38"/>
    <mergeCell ref="AB37:AB38"/>
    <mergeCell ref="AC37:AC38"/>
    <mergeCell ref="A38:A40"/>
    <mergeCell ref="G39:G40"/>
    <mergeCell ref="X35:AC35"/>
    <mergeCell ref="C36:H36"/>
    <mergeCell ref="I36:K36"/>
    <mergeCell ref="X36:AC36"/>
    <mergeCell ref="C37:D38"/>
    <mergeCell ref="E37:F38"/>
    <mergeCell ref="G37:G38"/>
    <mergeCell ref="H37:H38"/>
    <mergeCell ref="I37:I38"/>
    <mergeCell ref="J37:J38"/>
    <mergeCell ref="A32:K32"/>
    <mergeCell ref="V32:AC32"/>
    <mergeCell ref="A33:K33"/>
    <mergeCell ref="V33:AC33"/>
    <mergeCell ref="A35:A37"/>
    <mergeCell ref="B35:B37"/>
    <mergeCell ref="C35:H35"/>
    <mergeCell ref="I35:K35"/>
    <mergeCell ref="V35:V37"/>
    <mergeCell ref="W35:W37"/>
    <mergeCell ref="A26:B26"/>
    <mergeCell ref="A27:B27"/>
    <mergeCell ref="A28:B28"/>
    <mergeCell ref="A5:A7"/>
    <mergeCell ref="B5:B7"/>
    <mergeCell ref="C5:G5"/>
    <mergeCell ref="H6:I6"/>
    <mergeCell ref="J6:N6"/>
    <mergeCell ref="G7:G8"/>
    <mergeCell ref="A2:N2"/>
    <mergeCell ref="A3:N3"/>
    <mergeCell ref="A8:A10"/>
    <mergeCell ref="H5:I5"/>
    <mergeCell ref="J5:N5"/>
    <mergeCell ref="J7:K8"/>
    <mergeCell ref="L7:M8"/>
    <mergeCell ref="N7:N8"/>
    <mergeCell ref="N9:N10"/>
    <mergeCell ref="C6:G6"/>
    <mergeCell ref="I7:I8"/>
    <mergeCell ref="H7:H8"/>
    <mergeCell ref="B8:B10"/>
    <mergeCell ref="G9:G10"/>
    <mergeCell ref="I9:I10"/>
    <mergeCell ref="C7:D8"/>
    <mergeCell ref="E7:F8"/>
  </mergeCells>
  <conditionalFormatting sqref="G27 I27 N27">
    <cfRule type="cellIs" priority="473" dxfId="146" operator="lessThan">
      <formula>0</formula>
    </cfRule>
  </conditionalFormatting>
  <conditionalFormatting sqref="G26 N26">
    <cfRule type="cellIs" priority="273" dxfId="146" operator="lessThan">
      <formula>0</formula>
    </cfRule>
  </conditionalFormatting>
  <conditionalFormatting sqref="AB51">
    <cfRule type="cellIs" priority="178" dxfId="146" operator="lessThan">
      <formula>0</formula>
    </cfRule>
  </conditionalFormatting>
  <conditionalFormatting sqref="J52">
    <cfRule type="cellIs" priority="190" dxfId="146" operator="lessThan">
      <formula>0</formula>
    </cfRule>
  </conditionalFormatting>
  <conditionalFormatting sqref="G52 I52">
    <cfRule type="cellIs" priority="191" dxfId="146" operator="lessThan">
      <formula>0</formula>
    </cfRule>
  </conditionalFormatting>
  <conditionalFormatting sqref="J51">
    <cfRule type="cellIs" priority="188" dxfId="146" operator="lessThan">
      <formula>0</formula>
    </cfRule>
  </conditionalFormatting>
  <conditionalFormatting sqref="G51">
    <cfRule type="cellIs" priority="189" dxfId="146" operator="lessThan">
      <formula>0</formula>
    </cfRule>
  </conditionalFormatting>
  <conditionalFormatting sqref="K52">
    <cfRule type="cellIs" priority="186" dxfId="146" operator="lessThan">
      <formula>0</formula>
    </cfRule>
  </conditionalFormatting>
  <conditionalFormatting sqref="J52">
    <cfRule type="cellIs" priority="187" dxfId="146" operator="lessThan">
      <formula>0</formula>
    </cfRule>
  </conditionalFormatting>
  <conditionalFormatting sqref="K51">
    <cfRule type="cellIs" priority="184" dxfId="146" operator="lessThan">
      <formula>0</formula>
    </cfRule>
  </conditionalFormatting>
  <conditionalFormatting sqref="J51">
    <cfRule type="cellIs" priority="185" dxfId="146" operator="lessThan">
      <formula>0</formula>
    </cfRule>
  </conditionalFormatting>
  <conditionalFormatting sqref="AC51">
    <cfRule type="cellIs" priority="181" dxfId="146" operator="lessThan">
      <formula>0</formula>
    </cfRule>
    <cfRule type="cellIs" priority="182" dxfId="147" operator="equal">
      <formula>0</formula>
    </cfRule>
    <cfRule type="cellIs" priority="183" dxfId="148" operator="greaterThan">
      <formula>0</formula>
    </cfRule>
  </conditionalFormatting>
  <conditionalFormatting sqref="AC52">
    <cfRule type="cellIs" priority="180" dxfId="146" operator="lessThan">
      <formula>0</formula>
    </cfRule>
  </conditionalFormatting>
  <conditionalFormatting sqref="AB52">
    <cfRule type="cellIs" priority="179" dxfId="146" operator="lessThan">
      <formula>0</formula>
    </cfRule>
  </conditionalFormatting>
  <conditionalFormatting sqref="AC53">
    <cfRule type="cellIs" priority="42" dxfId="146" operator="lessThan">
      <formula>0</formula>
    </cfRule>
  </conditionalFormatting>
  <conditionalFormatting sqref="K53">
    <cfRule type="cellIs" priority="26" dxfId="146" operator="lessThan">
      <formula>0</formula>
    </cfRule>
  </conditionalFormatting>
  <conditionalFormatting sqref="G11:G15 I11:I15 N11:N15">
    <cfRule type="cellIs" priority="20" dxfId="146" operator="lessThan">
      <formula>0</formula>
    </cfRule>
  </conditionalFormatting>
  <conditionalFormatting sqref="G16:G25 I16:I25 N16:N25">
    <cfRule type="cellIs" priority="19" dxfId="146" operator="lessThan">
      <formula>0</formula>
    </cfRule>
  </conditionalFormatting>
  <conditionalFormatting sqref="C11:D25 F11:I25 K11:K25 M11:N25">
    <cfRule type="cellIs" priority="18" dxfId="149" operator="equal">
      <formula>0</formula>
    </cfRule>
  </conditionalFormatting>
  <conditionalFormatting sqref="E11:E25">
    <cfRule type="cellIs" priority="17" dxfId="149" operator="equal">
      <formula>0</formula>
    </cfRule>
  </conditionalFormatting>
  <conditionalFormatting sqref="J11:J25">
    <cfRule type="cellIs" priority="16" dxfId="149" operator="equal">
      <formula>0</formula>
    </cfRule>
  </conditionalFormatting>
  <conditionalFormatting sqref="L11:L25">
    <cfRule type="cellIs" priority="15" dxfId="149" operator="equal">
      <formula>0</formula>
    </cfRule>
  </conditionalFormatting>
  <conditionalFormatting sqref="N28 I28 G28">
    <cfRule type="cellIs" priority="14" dxfId="146" operator="lessThan">
      <formula>0</formula>
    </cfRule>
  </conditionalFormatting>
  <conditionalFormatting sqref="J41:J50 G41:G50">
    <cfRule type="cellIs" priority="13" dxfId="146" operator="lessThan">
      <formula>0</formula>
    </cfRule>
  </conditionalFormatting>
  <conditionalFormatting sqref="K41:K50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H41:H50">
    <cfRule type="cellIs" priority="7" dxfId="146" operator="lessThan">
      <formula>0</formula>
    </cfRule>
    <cfRule type="cellIs" priority="8" dxfId="147" operator="equal">
      <formula>0</formula>
    </cfRule>
    <cfRule type="cellIs" priority="9" dxfId="148" operator="greaterThan">
      <formula>0</formula>
    </cfRule>
  </conditionalFormatting>
  <conditionalFormatting sqref="G53:H53 J53">
    <cfRule type="cellIs" priority="6" dxfId="146" operator="lessThan">
      <formula>0</formula>
    </cfRule>
  </conditionalFormatting>
  <conditionalFormatting sqref="AB41:AB50">
    <cfRule type="cellIs" priority="5" dxfId="146" operator="lessThan">
      <formula>0</formula>
    </cfRule>
  </conditionalFormatting>
  <conditionalFormatting sqref="AC41:AC50">
    <cfRule type="cellIs" priority="2" dxfId="146" operator="lessThan">
      <formula>0</formula>
    </cfRule>
    <cfRule type="cellIs" priority="3" dxfId="147" operator="equal">
      <formula>0</formula>
    </cfRule>
    <cfRule type="cellIs" priority="4" dxfId="148" operator="greaterThan">
      <formula>0</formula>
    </cfRule>
  </conditionalFormatting>
  <conditionalFormatting sqref="AB5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F39" sqref="F39"/>
    </sheetView>
  </sheetViews>
  <sheetFormatPr defaultColWidth="9.140625" defaultRowHeight="15"/>
  <cols>
    <col min="1" max="1" width="8.140625" style="0" customWidth="1"/>
    <col min="2" max="2" width="16.00390625" style="0" customWidth="1"/>
    <col min="3" max="8" width="8.8515625" style="0" customWidth="1"/>
    <col min="9" max="9" width="9.57421875" style="0" customWidth="1"/>
    <col min="10" max="13" width="8.8515625" style="0" customWidth="1"/>
    <col min="14" max="14" width="13.00390625" style="0" bestFit="1" customWidth="1"/>
    <col min="16" max="16" width="17.00390625" style="0" bestFit="1" customWidth="1"/>
  </cols>
  <sheetData>
    <row r="1" spans="1:14" ht="15">
      <c r="A1" t="s">
        <v>3</v>
      </c>
      <c r="C1" s="112"/>
      <c r="N1" s="113">
        <v>43501</v>
      </c>
    </row>
    <row r="2" spans="1:14" ht="14.25" customHeight="1">
      <c r="A2" s="143" t="s">
        <v>16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4.25" customHeight="1">
      <c r="A3" s="144" t="s">
        <v>17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7" t="s">
        <v>0</v>
      </c>
      <c r="B5" s="165" t="s">
        <v>1</v>
      </c>
      <c r="C5" s="149" t="s">
        <v>101</v>
      </c>
      <c r="D5" s="150"/>
      <c r="E5" s="150"/>
      <c r="F5" s="150"/>
      <c r="G5" s="151"/>
      <c r="H5" s="150" t="s">
        <v>98</v>
      </c>
      <c r="I5" s="150"/>
      <c r="J5" s="149" t="s">
        <v>103</v>
      </c>
      <c r="K5" s="150"/>
      <c r="L5" s="150"/>
      <c r="M5" s="150"/>
      <c r="N5" s="151"/>
    </row>
    <row r="6" spans="1:14" ht="14.25" customHeight="1">
      <c r="A6" s="148"/>
      <c r="B6" s="166"/>
      <c r="C6" s="156" t="s">
        <v>102</v>
      </c>
      <c r="D6" s="157"/>
      <c r="E6" s="157"/>
      <c r="F6" s="157"/>
      <c r="G6" s="158"/>
      <c r="H6" s="157" t="s">
        <v>100</v>
      </c>
      <c r="I6" s="157"/>
      <c r="J6" s="156" t="s">
        <v>104</v>
      </c>
      <c r="K6" s="157"/>
      <c r="L6" s="157"/>
      <c r="M6" s="157"/>
      <c r="N6" s="158"/>
    </row>
    <row r="7" spans="1:14" ht="14.25" customHeight="1">
      <c r="A7" s="148"/>
      <c r="B7" s="148"/>
      <c r="C7" s="152">
        <v>2019</v>
      </c>
      <c r="D7" s="153"/>
      <c r="E7" s="162">
        <v>2018</v>
      </c>
      <c r="F7" s="162"/>
      <c r="G7" s="137" t="s">
        <v>5</v>
      </c>
      <c r="H7" s="159">
        <v>2018</v>
      </c>
      <c r="I7" s="152" t="s">
        <v>105</v>
      </c>
      <c r="J7" s="152">
        <v>2019</v>
      </c>
      <c r="K7" s="153"/>
      <c r="L7" s="162">
        <v>2018</v>
      </c>
      <c r="M7" s="153"/>
      <c r="N7" s="164" t="s">
        <v>5</v>
      </c>
    </row>
    <row r="8" spans="1:14" ht="14.25" customHeight="1">
      <c r="A8" s="141" t="s">
        <v>6</v>
      </c>
      <c r="B8" s="141" t="s">
        <v>7</v>
      </c>
      <c r="C8" s="154"/>
      <c r="D8" s="155"/>
      <c r="E8" s="163"/>
      <c r="F8" s="163"/>
      <c r="G8" s="138"/>
      <c r="H8" s="160"/>
      <c r="I8" s="161"/>
      <c r="J8" s="154"/>
      <c r="K8" s="155"/>
      <c r="L8" s="163"/>
      <c r="M8" s="155"/>
      <c r="N8" s="164"/>
    </row>
    <row r="9" spans="1:14" ht="14.25" customHeight="1">
      <c r="A9" s="141"/>
      <c r="B9" s="141"/>
      <c r="C9" s="119" t="s">
        <v>8</v>
      </c>
      <c r="D9" s="121" t="s">
        <v>2</v>
      </c>
      <c r="E9" s="120" t="s">
        <v>8</v>
      </c>
      <c r="F9" s="94" t="s">
        <v>2</v>
      </c>
      <c r="G9" s="139" t="s">
        <v>9</v>
      </c>
      <c r="H9" s="95" t="s">
        <v>8</v>
      </c>
      <c r="I9" s="173" t="s">
        <v>106</v>
      </c>
      <c r="J9" s="119" t="s">
        <v>8</v>
      </c>
      <c r="K9" s="93" t="s">
        <v>2</v>
      </c>
      <c r="L9" s="120" t="s">
        <v>8</v>
      </c>
      <c r="M9" s="93" t="s">
        <v>2</v>
      </c>
      <c r="N9" s="171" t="s">
        <v>9</v>
      </c>
    </row>
    <row r="10" spans="1:14" ht="14.25" customHeight="1">
      <c r="A10" s="142"/>
      <c r="B10" s="142"/>
      <c r="C10" s="123" t="s">
        <v>10</v>
      </c>
      <c r="D10" s="122" t="s">
        <v>11</v>
      </c>
      <c r="E10" s="92" t="s">
        <v>10</v>
      </c>
      <c r="F10" s="98" t="s">
        <v>11</v>
      </c>
      <c r="G10" s="140"/>
      <c r="H10" s="96" t="s">
        <v>10</v>
      </c>
      <c r="I10" s="174"/>
      <c r="J10" s="123" t="s">
        <v>10</v>
      </c>
      <c r="K10" s="122" t="s">
        <v>11</v>
      </c>
      <c r="L10" s="92" t="s">
        <v>10</v>
      </c>
      <c r="M10" s="122" t="s">
        <v>11</v>
      </c>
      <c r="N10" s="172"/>
    </row>
    <row r="11" spans="1:14" ht="14.25" customHeight="1">
      <c r="A11" s="73">
        <v>1</v>
      </c>
      <c r="B11" s="83" t="s">
        <v>19</v>
      </c>
      <c r="C11" s="41">
        <v>6396</v>
      </c>
      <c r="D11" s="86">
        <v>0.12459578447033155</v>
      </c>
      <c r="E11" s="41">
        <v>6953</v>
      </c>
      <c r="F11" s="89">
        <v>0.13622915809479025</v>
      </c>
      <c r="G11" s="77">
        <v>-0.08010930533582628</v>
      </c>
      <c r="H11" s="106">
        <v>5713</v>
      </c>
      <c r="I11" s="74">
        <v>0.11955189917731479</v>
      </c>
      <c r="J11" s="41">
        <v>6396</v>
      </c>
      <c r="K11" s="86">
        <v>0.12459578447033155</v>
      </c>
      <c r="L11" s="41">
        <v>6953</v>
      </c>
      <c r="M11" s="89">
        <v>0.13622915809479025</v>
      </c>
      <c r="N11" s="77">
        <v>-0.08010930533582628</v>
      </c>
    </row>
    <row r="12" spans="1:14" ht="14.25" customHeight="1">
      <c r="A12" s="72">
        <v>2</v>
      </c>
      <c r="B12" s="84" t="s">
        <v>20</v>
      </c>
      <c r="C12" s="43">
        <v>5961</v>
      </c>
      <c r="D12" s="87">
        <v>0.11612186854716172</v>
      </c>
      <c r="E12" s="43">
        <v>4717</v>
      </c>
      <c r="F12" s="90">
        <v>0.09241952232606439</v>
      </c>
      <c r="G12" s="78">
        <v>0.2637269450922197</v>
      </c>
      <c r="H12" s="107">
        <v>5601</v>
      </c>
      <c r="I12" s="71">
        <v>0.06427423674343857</v>
      </c>
      <c r="J12" s="43">
        <v>5961</v>
      </c>
      <c r="K12" s="87">
        <v>0.11612186854716172</v>
      </c>
      <c r="L12" s="43">
        <v>4717</v>
      </c>
      <c r="M12" s="90">
        <v>0.09241952232606439</v>
      </c>
      <c r="N12" s="78">
        <v>0.2637269450922197</v>
      </c>
    </row>
    <row r="13" spans="1:14" ht="14.25" customHeight="1">
      <c r="A13" s="72">
        <v>3</v>
      </c>
      <c r="B13" s="84" t="s">
        <v>21</v>
      </c>
      <c r="C13" s="43">
        <v>5137</v>
      </c>
      <c r="D13" s="87">
        <v>0.10007012895936417</v>
      </c>
      <c r="E13" s="43">
        <v>5658</v>
      </c>
      <c r="F13" s="90">
        <v>0.11085640392640922</v>
      </c>
      <c r="G13" s="78">
        <v>-0.09208200777659947</v>
      </c>
      <c r="H13" s="107">
        <v>5721</v>
      </c>
      <c r="I13" s="71">
        <v>-0.10208005593427727</v>
      </c>
      <c r="J13" s="43">
        <v>5137</v>
      </c>
      <c r="K13" s="87">
        <v>0.10007012895936417</v>
      </c>
      <c r="L13" s="43">
        <v>5658</v>
      </c>
      <c r="M13" s="90">
        <v>0.11085640392640922</v>
      </c>
      <c r="N13" s="78">
        <v>-0.09208200777659947</v>
      </c>
    </row>
    <row r="14" spans="1:14" ht="14.25" customHeight="1">
      <c r="A14" s="72">
        <v>4</v>
      </c>
      <c r="B14" s="84" t="s">
        <v>22</v>
      </c>
      <c r="C14" s="43">
        <v>3633</v>
      </c>
      <c r="D14" s="87">
        <v>0.0707718081583356</v>
      </c>
      <c r="E14" s="43">
        <v>3587</v>
      </c>
      <c r="F14" s="90">
        <v>0.07027959011736123</v>
      </c>
      <c r="G14" s="78">
        <v>0.012824086980763871</v>
      </c>
      <c r="H14" s="107">
        <v>2832</v>
      </c>
      <c r="I14" s="71">
        <v>0.28283898305084754</v>
      </c>
      <c r="J14" s="43">
        <v>3633</v>
      </c>
      <c r="K14" s="87">
        <v>0.0707718081583356</v>
      </c>
      <c r="L14" s="43">
        <v>3587</v>
      </c>
      <c r="M14" s="90">
        <v>0.07027959011736123</v>
      </c>
      <c r="N14" s="78">
        <v>0.012824086980763871</v>
      </c>
    </row>
    <row r="15" spans="1:14" ht="14.25" customHeight="1">
      <c r="A15" s="75">
        <v>5</v>
      </c>
      <c r="B15" s="85" t="s">
        <v>23</v>
      </c>
      <c r="C15" s="45">
        <v>3139</v>
      </c>
      <c r="D15" s="88">
        <v>0.06114855651225309</v>
      </c>
      <c r="E15" s="45">
        <v>3361</v>
      </c>
      <c r="F15" s="91">
        <v>0.06585160367562061</v>
      </c>
      <c r="G15" s="79">
        <v>-0.06605177030645637</v>
      </c>
      <c r="H15" s="108">
        <v>3526</v>
      </c>
      <c r="I15" s="76">
        <v>-0.1097560975609756</v>
      </c>
      <c r="J15" s="45">
        <v>3139</v>
      </c>
      <c r="K15" s="88">
        <v>0.06114855651225309</v>
      </c>
      <c r="L15" s="45">
        <v>3361</v>
      </c>
      <c r="M15" s="91">
        <v>0.06585160367562061</v>
      </c>
      <c r="N15" s="79">
        <v>-0.06605177030645637</v>
      </c>
    </row>
    <row r="16" spans="1:14" ht="14.25" customHeight="1">
      <c r="A16" s="73">
        <v>6</v>
      </c>
      <c r="B16" s="83" t="s">
        <v>31</v>
      </c>
      <c r="C16" s="41">
        <v>2760</v>
      </c>
      <c r="D16" s="86">
        <v>0.05376553551252581</v>
      </c>
      <c r="E16" s="41">
        <v>1930</v>
      </c>
      <c r="F16" s="89">
        <v>0.03781422049805051</v>
      </c>
      <c r="G16" s="77">
        <v>0.43005181347150256</v>
      </c>
      <c r="H16" s="106">
        <v>2509</v>
      </c>
      <c r="I16" s="74">
        <v>0.10003985651654035</v>
      </c>
      <c r="J16" s="41">
        <v>2760</v>
      </c>
      <c r="K16" s="86">
        <v>0.05376553551252581</v>
      </c>
      <c r="L16" s="41">
        <v>1930</v>
      </c>
      <c r="M16" s="89">
        <v>0.03781422049805051</v>
      </c>
      <c r="N16" s="77">
        <v>0.43005181347150256</v>
      </c>
    </row>
    <row r="17" spans="1:14" ht="14.25" customHeight="1">
      <c r="A17" s="72">
        <v>7</v>
      </c>
      <c r="B17" s="84" t="s">
        <v>24</v>
      </c>
      <c r="C17" s="43">
        <v>2714</v>
      </c>
      <c r="D17" s="87">
        <v>0.05286944325398371</v>
      </c>
      <c r="E17" s="43">
        <v>2487</v>
      </c>
      <c r="F17" s="90">
        <v>0.04872744371950861</v>
      </c>
      <c r="G17" s="78">
        <v>0.09127462806594289</v>
      </c>
      <c r="H17" s="107">
        <v>1738</v>
      </c>
      <c r="I17" s="71">
        <v>0.5615650172612199</v>
      </c>
      <c r="J17" s="43">
        <v>2714</v>
      </c>
      <c r="K17" s="87">
        <v>0.05286944325398371</v>
      </c>
      <c r="L17" s="43">
        <v>2487</v>
      </c>
      <c r="M17" s="90">
        <v>0.04872744371950861</v>
      </c>
      <c r="N17" s="78">
        <v>0.09127462806594289</v>
      </c>
    </row>
    <row r="18" spans="1:14" ht="14.25" customHeight="1">
      <c r="A18" s="72">
        <v>8</v>
      </c>
      <c r="B18" s="84" t="s">
        <v>26</v>
      </c>
      <c r="C18" s="43">
        <v>2586</v>
      </c>
      <c r="D18" s="87">
        <v>0.05037596914325788</v>
      </c>
      <c r="E18" s="43">
        <v>2531</v>
      </c>
      <c r="F18" s="90">
        <v>0.04958952957542272</v>
      </c>
      <c r="G18" s="78">
        <v>0.021730541288028427</v>
      </c>
      <c r="H18" s="107">
        <v>2921</v>
      </c>
      <c r="I18" s="71">
        <v>-0.11468675111263271</v>
      </c>
      <c r="J18" s="43">
        <v>2586</v>
      </c>
      <c r="K18" s="87">
        <v>0.05037596914325788</v>
      </c>
      <c r="L18" s="43">
        <v>2531</v>
      </c>
      <c r="M18" s="90">
        <v>0.04958952957542272</v>
      </c>
      <c r="N18" s="78">
        <v>0.021730541288028427</v>
      </c>
    </row>
    <row r="19" spans="1:14" ht="14.25" customHeight="1">
      <c r="A19" s="72">
        <v>9</v>
      </c>
      <c r="B19" s="84" t="s">
        <v>25</v>
      </c>
      <c r="C19" s="43">
        <v>2332</v>
      </c>
      <c r="D19" s="87">
        <v>0.0454279814547863</v>
      </c>
      <c r="E19" s="43">
        <v>2197</v>
      </c>
      <c r="F19" s="90">
        <v>0.04304551421462019</v>
      </c>
      <c r="G19" s="78">
        <v>0.06144742831133354</v>
      </c>
      <c r="H19" s="107">
        <v>2142</v>
      </c>
      <c r="I19" s="71">
        <v>0.08870214752567684</v>
      </c>
      <c r="J19" s="43">
        <v>2332</v>
      </c>
      <c r="K19" s="87">
        <v>0.0454279814547863</v>
      </c>
      <c r="L19" s="43">
        <v>2197</v>
      </c>
      <c r="M19" s="90">
        <v>0.04304551421462019</v>
      </c>
      <c r="N19" s="78">
        <v>0.06144742831133354</v>
      </c>
    </row>
    <row r="20" spans="1:14" ht="14.25" customHeight="1">
      <c r="A20" s="75">
        <v>10</v>
      </c>
      <c r="B20" s="85" t="s">
        <v>28</v>
      </c>
      <c r="C20" s="45">
        <v>2245</v>
      </c>
      <c r="D20" s="88">
        <v>0.04373319827015234</v>
      </c>
      <c r="E20" s="45">
        <v>2177</v>
      </c>
      <c r="F20" s="91">
        <v>0.042653657007386506</v>
      </c>
      <c r="G20" s="79">
        <v>0.031235645383555388</v>
      </c>
      <c r="H20" s="108">
        <v>1967</v>
      </c>
      <c r="I20" s="76">
        <v>0.1413319776309101</v>
      </c>
      <c r="J20" s="45">
        <v>2245</v>
      </c>
      <c r="K20" s="88">
        <v>0.04373319827015234</v>
      </c>
      <c r="L20" s="45">
        <v>2177</v>
      </c>
      <c r="M20" s="91">
        <v>0.042653657007386506</v>
      </c>
      <c r="N20" s="79">
        <v>0.031235645383555388</v>
      </c>
    </row>
    <row r="21" spans="1:14" ht="14.25" customHeight="1">
      <c r="A21" s="73">
        <v>11</v>
      </c>
      <c r="B21" s="83" t="s">
        <v>34</v>
      </c>
      <c r="C21" s="41">
        <v>2053</v>
      </c>
      <c r="D21" s="86">
        <v>0.039992987104063585</v>
      </c>
      <c r="E21" s="41">
        <v>1977</v>
      </c>
      <c r="F21" s="89">
        <v>0.038735084935049666</v>
      </c>
      <c r="G21" s="77">
        <v>0.03844208396560456</v>
      </c>
      <c r="H21" s="106">
        <v>3306</v>
      </c>
      <c r="I21" s="74">
        <v>-0.3790078644888082</v>
      </c>
      <c r="J21" s="41">
        <v>2053</v>
      </c>
      <c r="K21" s="86">
        <v>0.039992987104063585</v>
      </c>
      <c r="L21" s="41">
        <v>1977</v>
      </c>
      <c r="M21" s="89">
        <v>0.038735084935049666</v>
      </c>
      <c r="N21" s="77">
        <v>0.03844208396560456</v>
      </c>
    </row>
    <row r="22" spans="1:14" ht="14.25" customHeight="1">
      <c r="A22" s="72">
        <v>12</v>
      </c>
      <c r="B22" s="84" t="s">
        <v>29</v>
      </c>
      <c r="C22" s="43">
        <v>1754</v>
      </c>
      <c r="D22" s="87">
        <v>0.034168387423539955</v>
      </c>
      <c r="E22" s="43">
        <v>1969</v>
      </c>
      <c r="F22" s="90">
        <v>0.0385783420521562</v>
      </c>
      <c r="G22" s="78">
        <v>-0.10919248349415944</v>
      </c>
      <c r="H22" s="107">
        <v>1839</v>
      </c>
      <c r="I22" s="71">
        <v>-0.04622077215878195</v>
      </c>
      <c r="J22" s="43">
        <v>1754</v>
      </c>
      <c r="K22" s="87">
        <v>0.034168387423539955</v>
      </c>
      <c r="L22" s="43">
        <v>1969</v>
      </c>
      <c r="M22" s="90">
        <v>0.0385783420521562</v>
      </c>
      <c r="N22" s="78">
        <v>-0.10919248349415944</v>
      </c>
    </row>
    <row r="23" spans="1:14" ht="14.25" customHeight="1">
      <c r="A23" s="72">
        <v>13</v>
      </c>
      <c r="B23" s="84" t="s">
        <v>30</v>
      </c>
      <c r="C23" s="43">
        <v>1251</v>
      </c>
      <c r="D23" s="87">
        <v>0.024369813379047027</v>
      </c>
      <c r="E23" s="43">
        <v>1376</v>
      </c>
      <c r="F23" s="90">
        <v>0.026959775857677462</v>
      </c>
      <c r="G23" s="78">
        <v>-0.09084302325581395</v>
      </c>
      <c r="H23" s="107">
        <v>1201</v>
      </c>
      <c r="I23" s="71">
        <v>0.04163197335553703</v>
      </c>
      <c r="J23" s="43">
        <v>1251</v>
      </c>
      <c r="K23" s="87">
        <v>0.024369813379047027</v>
      </c>
      <c r="L23" s="43">
        <v>1376</v>
      </c>
      <c r="M23" s="90">
        <v>0.026959775857677462</v>
      </c>
      <c r="N23" s="78">
        <v>-0.09084302325581395</v>
      </c>
    </row>
    <row r="24" spans="1:14" ht="14.25" customHeight="1">
      <c r="A24" s="72">
        <v>14</v>
      </c>
      <c r="B24" s="84" t="s">
        <v>50</v>
      </c>
      <c r="C24" s="43">
        <v>1181</v>
      </c>
      <c r="D24" s="87">
        <v>0.023006194724743835</v>
      </c>
      <c r="E24" s="43">
        <v>1147</v>
      </c>
      <c r="F24" s="90">
        <v>0.02247301083485178</v>
      </c>
      <c r="G24" s="78">
        <v>0.0296425457715781</v>
      </c>
      <c r="H24" s="107">
        <v>1251</v>
      </c>
      <c r="I24" s="71">
        <v>-0.05595523581135087</v>
      </c>
      <c r="J24" s="43">
        <v>1181</v>
      </c>
      <c r="K24" s="87">
        <v>0.023006194724743835</v>
      </c>
      <c r="L24" s="43">
        <v>1147</v>
      </c>
      <c r="M24" s="90">
        <v>0.02247301083485178</v>
      </c>
      <c r="N24" s="78">
        <v>0.0296425457715781</v>
      </c>
    </row>
    <row r="25" spans="1:14" ht="14.25" customHeight="1">
      <c r="A25" s="75">
        <v>15</v>
      </c>
      <c r="B25" s="85" t="s">
        <v>18</v>
      </c>
      <c r="C25" s="45">
        <v>1170</v>
      </c>
      <c r="D25" s="88">
        <v>0.022791911793353332</v>
      </c>
      <c r="E25" s="45">
        <v>686</v>
      </c>
      <c r="F25" s="91">
        <v>0.013440702208115362</v>
      </c>
      <c r="G25" s="79">
        <v>0.7055393586005831</v>
      </c>
      <c r="H25" s="108">
        <v>1748</v>
      </c>
      <c r="I25" s="76">
        <v>-0.3306636155606407</v>
      </c>
      <c r="J25" s="45">
        <v>1170</v>
      </c>
      <c r="K25" s="88">
        <v>0.022791911793353332</v>
      </c>
      <c r="L25" s="45">
        <v>686</v>
      </c>
      <c r="M25" s="91">
        <v>0.013440702208115362</v>
      </c>
      <c r="N25" s="79">
        <v>0.7055393586005831</v>
      </c>
    </row>
    <row r="26" spans="1:14" ht="14.25" customHeight="1">
      <c r="A26" s="73">
        <v>16</v>
      </c>
      <c r="B26" s="83" t="s">
        <v>27</v>
      </c>
      <c r="C26" s="41">
        <v>923</v>
      </c>
      <c r="D26" s="86">
        <v>0.017980285970312072</v>
      </c>
      <c r="E26" s="41">
        <v>1268</v>
      </c>
      <c r="F26" s="89">
        <v>0.024843746938615567</v>
      </c>
      <c r="G26" s="77">
        <v>-0.27208201892744477</v>
      </c>
      <c r="H26" s="106">
        <v>793</v>
      </c>
      <c r="I26" s="74">
        <v>0.16393442622950816</v>
      </c>
      <c r="J26" s="41">
        <v>923</v>
      </c>
      <c r="K26" s="86">
        <v>0.017980285970312072</v>
      </c>
      <c r="L26" s="41">
        <v>1268</v>
      </c>
      <c r="M26" s="89">
        <v>0.024843746938615567</v>
      </c>
      <c r="N26" s="77">
        <v>-0.27208201892744477</v>
      </c>
    </row>
    <row r="27" spans="1:14" ht="14.25" customHeight="1">
      <c r="A27" s="72">
        <v>17</v>
      </c>
      <c r="B27" s="84" t="s">
        <v>32</v>
      </c>
      <c r="C27" s="43">
        <v>821</v>
      </c>
      <c r="D27" s="87">
        <v>0.015993298788327424</v>
      </c>
      <c r="E27" s="43">
        <v>689</v>
      </c>
      <c r="F27" s="90">
        <v>0.013499480789200415</v>
      </c>
      <c r="G27" s="78">
        <v>0.1915820029027575</v>
      </c>
      <c r="H27" s="107">
        <v>662</v>
      </c>
      <c r="I27" s="71">
        <v>0.24018126888217517</v>
      </c>
      <c r="J27" s="43">
        <v>821</v>
      </c>
      <c r="K27" s="87">
        <v>0.015993298788327424</v>
      </c>
      <c r="L27" s="43">
        <v>689</v>
      </c>
      <c r="M27" s="90">
        <v>0.013499480789200415</v>
      </c>
      <c r="N27" s="78">
        <v>0.1915820029027575</v>
      </c>
    </row>
    <row r="28" spans="1:14" ht="14.25" customHeight="1">
      <c r="A28" s="72">
        <v>18</v>
      </c>
      <c r="B28" s="84" t="s">
        <v>35</v>
      </c>
      <c r="C28" s="43">
        <v>797</v>
      </c>
      <c r="D28" s="87">
        <v>0.01552577239256633</v>
      </c>
      <c r="E28" s="43">
        <v>1450</v>
      </c>
      <c r="F28" s="90">
        <v>0.028409647524442094</v>
      </c>
      <c r="G28" s="78">
        <v>-0.45034482758620686</v>
      </c>
      <c r="H28" s="107">
        <v>1370</v>
      </c>
      <c r="I28" s="71">
        <v>-0.4182481751824818</v>
      </c>
      <c r="J28" s="43">
        <v>797</v>
      </c>
      <c r="K28" s="87">
        <v>0.01552577239256633</v>
      </c>
      <c r="L28" s="43">
        <v>1450</v>
      </c>
      <c r="M28" s="90">
        <v>0.028409647524442094</v>
      </c>
      <c r="N28" s="78">
        <v>-0.45034482758620686</v>
      </c>
    </row>
    <row r="29" spans="1:14" ht="14.25" customHeight="1">
      <c r="A29" s="72">
        <v>19</v>
      </c>
      <c r="B29" s="84" t="s">
        <v>56</v>
      </c>
      <c r="C29" s="43">
        <v>747</v>
      </c>
      <c r="D29" s="87">
        <v>0.014551759068064052</v>
      </c>
      <c r="E29" s="43">
        <v>1057</v>
      </c>
      <c r="F29" s="90">
        <v>0.0207096534023002</v>
      </c>
      <c r="G29" s="78">
        <v>-0.293282876064333</v>
      </c>
      <c r="H29" s="107">
        <v>598</v>
      </c>
      <c r="I29" s="71">
        <v>0.24916387959866215</v>
      </c>
      <c r="J29" s="43">
        <v>747</v>
      </c>
      <c r="K29" s="87">
        <v>0.014551759068064052</v>
      </c>
      <c r="L29" s="43">
        <v>1057</v>
      </c>
      <c r="M29" s="90">
        <v>0.0207096534023002</v>
      </c>
      <c r="N29" s="78">
        <v>-0.293282876064333</v>
      </c>
    </row>
    <row r="30" spans="1:14" ht="14.25" customHeight="1">
      <c r="A30" s="75">
        <v>20</v>
      </c>
      <c r="B30" s="85" t="s">
        <v>36</v>
      </c>
      <c r="C30" s="45">
        <v>699</v>
      </c>
      <c r="D30" s="88">
        <v>0.013616706276541863</v>
      </c>
      <c r="E30" s="45">
        <v>735</v>
      </c>
      <c r="F30" s="91">
        <v>0.014400752365837889</v>
      </c>
      <c r="G30" s="79">
        <v>-0.048979591836734726</v>
      </c>
      <c r="H30" s="108">
        <v>483</v>
      </c>
      <c r="I30" s="76">
        <v>0.44720496894409933</v>
      </c>
      <c r="J30" s="45">
        <v>699</v>
      </c>
      <c r="K30" s="88">
        <v>0.013616706276541863</v>
      </c>
      <c r="L30" s="45">
        <v>735</v>
      </c>
      <c r="M30" s="91">
        <v>0.014400752365837889</v>
      </c>
      <c r="N30" s="79">
        <v>-0.048979591836734726</v>
      </c>
    </row>
    <row r="31" spans="1:14" ht="14.25" customHeight="1">
      <c r="A31" s="135" t="s">
        <v>53</v>
      </c>
      <c r="B31" s="136"/>
      <c r="C31" s="49">
        <f>SUM(C11:C30)</f>
        <v>48299</v>
      </c>
      <c r="D31" s="4">
        <f>C31/C33</f>
        <v>0.9408773912027116</v>
      </c>
      <c r="E31" s="49">
        <f>SUM(E11:E30)</f>
        <v>47952</v>
      </c>
      <c r="F31" s="4">
        <f>E31/E33</f>
        <v>0.9395168400634809</v>
      </c>
      <c r="G31" s="7">
        <f>C31/E31-1</f>
        <v>0.007236403069736497</v>
      </c>
      <c r="H31" s="49">
        <f>SUM(H11:H30)</f>
        <v>47921</v>
      </c>
      <c r="I31" s="4">
        <f>C31/H31-1</f>
        <v>0.007887982304209062</v>
      </c>
      <c r="J31" s="49">
        <f>SUM(J11:J30)</f>
        <v>48299</v>
      </c>
      <c r="K31" s="4">
        <f>J31/J33</f>
        <v>0.9408773912027116</v>
      </c>
      <c r="L31" s="49">
        <f>SUM(L11:L30)</f>
        <v>47952</v>
      </c>
      <c r="M31" s="4">
        <f>L31/L33</f>
        <v>0.9395168400634809</v>
      </c>
      <c r="N31" s="7">
        <f>J31/L31-1</f>
        <v>0.007236403069736497</v>
      </c>
    </row>
    <row r="32" spans="1:14" ht="14.25" customHeight="1">
      <c r="A32" s="135" t="s">
        <v>12</v>
      </c>
      <c r="B32" s="136"/>
      <c r="C32" s="3">
        <f>C33-SUM(C11:C30)</f>
        <v>3035</v>
      </c>
      <c r="D32" s="4">
        <f>C32/C33</f>
        <v>0.05912260879728835</v>
      </c>
      <c r="E32" s="5">
        <f>E33-SUM(E11:E30)</f>
        <v>3087</v>
      </c>
      <c r="F32" s="6">
        <f>E32/E33</f>
        <v>0.060483159936519135</v>
      </c>
      <c r="G32" s="7">
        <f>C32/E32-1</f>
        <v>-0.01684483317136376</v>
      </c>
      <c r="H32" s="5">
        <f>H33-SUM(H11:H30)</f>
        <v>4476</v>
      </c>
      <c r="I32" s="8">
        <f>C32/H32-1</f>
        <v>-0.3219392314566577</v>
      </c>
      <c r="J32" s="3">
        <f>J33-SUM(J11:J30)</f>
        <v>3035</v>
      </c>
      <c r="K32" s="4">
        <f>J32/J33</f>
        <v>0.05912260879728835</v>
      </c>
      <c r="L32" s="3">
        <f>L33-SUM(L11:L30)</f>
        <v>3087</v>
      </c>
      <c r="M32" s="4">
        <f>L32/L33</f>
        <v>0.060483159936519135</v>
      </c>
      <c r="N32" s="7">
        <f>J32/L32-1</f>
        <v>-0.01684483317136376</v>
      </c>
    </row>
    <row r="33" spans="1:15" ht="14.25" customHeight="1">
      <c r="A33" s="131" t="s">
        <v>13</v>
      </c>
      <c r="B33" s="132"/>
      <c r="C33" s="109">
        <v>51334</v>
      </c>
      <c r="D33" s="99">
        <v>1</v>
      </c>
      <c r="E33" s="109">
        <v>51039</v>
      </c>
      <c r="F33" s="100">
        <v>0.9999999999999999</v>
      </c>
      <c r="G33" s="101">
        <v>0.005779893806696856</v>
      </c>
      <c r="H33" s="110">
        <v>52397</v>
      </c>
      <c r="I33" s="102">
        <v>-0.020287421035555475</v>
      </c>
      <c r="J33" s="109">
        <v>51334</v>
      </c>
      <c r="K33" s="99">
        <v>1</v>
      </c>
      <c r="L33" s="109">
        <v>51039</v>
      </c>
      <c r="M33" s="100">
        <v>0.9999999999999999</v>
      </c>
      <c r="N33" s="101">
        <v>0.005779893806696856</v>
      </c>
      <c r="O33" s="14"/>
    </row>
    <row r="34" ht="14.25" customHeight="1">
      <c r="A34" t="s">
        <v>134</v>
      </c>
    </row>
    <row r="35" ht="15">
      <c r="A35" s="9" t="s">
        <v>136</v>
      </c>
    </row>
  </sheetData>
  <sheetProtection/>
  <mergeCells count="26">
    <mergeCell ref="B5:B7"/>
    <mergeCell ref="N9:N10"/>
    <mergeCell ref="J7:K8"/>
    <mergeCell ref="L7:M8"/>
    <mergeCell ref="I9:I10"/>
    <mergeCell ref="C7:D8"/>
    <mergeCell ref="E7:F8"/>
    <mergeCell ref="C6:G6"/>
    <mergeCell ref="H6:I6"/>
    <mergeCell ref="J6:N6"/>
    <mergeCell ref="A2:N2"/>
    <mergeCell ref="A3:N3"/>
    <mergeCell ref="N7:N8"/>
    <mergeCell ref="G7:G8"/>
    <mergeCell ref="H7:H8"/>
    <mergeCell ref="I7:I8"/>
    <mergeCell ref="A5:A7"/>
    <mergeCell ref="C5:G5"/>
    <mergeCell ref="H5:I5"/>
    <mergeCell ref="J5:N5"/>
    <mergeCell ref="A31:B31"/>
    <mergeCell ref="A32:B32"/>
    <mergeCell ref="A33:B33"/>
    <mergeCell ref="A8:A10"/>
    <mergeCell ref="B8:B10"/>
    <mergeCell ref="G9:G10"/>
  </mergeCells>
  <conditionalFormatting sqref="G32 I32 N32">
    <cfRule type="cellIs" priority="335" dxfId="146" operator="lessThan">
      <formula>0</formula>
    </cfRule>
  </conditionalFormatting>
  <conditionalFormatting sqref="G31 N31">
    <cfRule type="cellIs" priority="140" dxfId="146" operator="lessThan">
      <formula>0</formula>
    </cfRule>
  </conditionalFormatting>
  <conditionalFormatting sqref="G11:G15 I11:I15 N11:N15">
    <cfRule type="cellIs" priority="7" dxfId="146" operator="lessThan">
      <formula>0</formula>
    </cfRule>
  </conditionalFormatting>
  <conditionalFormatting sqref="G16:G30 I16:I30 N16:N30">
    <cfRule type="cellIs" priority="6" dxfId="146" operator="lessThan">
      <formula>0</formula>
    </cfRule>
  </conditionalFormatting>
  <conditionalFormatting sqref="C11:D30 F11:I30 K11:K30 M11:N30">
    <cfRule type="cellIs" priority="5" dxfId="149" operator="equal">
      <formula>0</formula>
    </cfRule>
  </conditionalFormatting>
  <conditionalFormatting sqref="E11:E30">
    <cfRule type="cellIs" priority="4" dxfId="149" operator="equal">
      <formula>0</formula>
    </cfRule>
  </conditionalFormatting>
  <conditionalFormatting sqref="J11:J30">
    <cfRule type="cellIs" priority="3" dxfId="149" operator="equal">
      <formula>0</formula>
    </cfRule>
  </conditionalFormatting>
  <conditionalFormatting sqref="L11:L30">
    <cfRule type="cellIs" priority="2" dxfId="149" operator="equal">
      <formula>0</formula>
    </cfRule>
  </conditionalFormatting>
  <conditionalFormatting sqref="N33 I33 G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2014-07-02T18:05:00Z</cp:lastPrinted>
  <dcterms:created xsi:type="dcterms:W3CDTF">2011-02-07T09:02:19Z</dcterms:created>
  <dcterms:modified xsi:type="dcterms:W3CDTF">2019-02-05T14:57:12Z</dcterms:modified>
  <cp:category/>
  <cp:version/>
  <cp:contentType/>
  <cp:contentStatus/>
</cp:coreProperties>
</file>