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7200" windowHeight="132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<sst xmlns="http://schemas.openxmlformats.org/spreadsheetml/2006/main" count="787" uniqueCount="149">
  <si>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</si>
  <si>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</si>
  <si>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</si>
  <si>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</si>
  <si>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</si>
  <si>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</si>
  <si>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</si>
  <si>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</si>
  <si>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</si>
  <si>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</si>
  <si>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</si>
  <si>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</si>
  <si>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</si>
  <si>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</si>
  <si>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</si>
  <si>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</si>
  <si>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</si>
  <si>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</si>
  <si>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</si>
  <si>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</si>
  <si>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</si>
  <si>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</si>
  <si>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</si>
  <si>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</si>
  <si>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</si>
  <si>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</si>
  <si>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</si>
  <si>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</si>
  <si>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</si>
  <si>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</si>
  <si>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</si>
  <si>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</si>
  <si>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</si>
  <si>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</si>
  <si>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</si>
  <si>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</si>
  <si>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</si>
  <si>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</si>
  <si>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</si>
  <si>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</si>
  <si>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</si>
  <si>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</si>
  <si>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</si>
  <si>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</si>
  <si>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</si>
  <si>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</si>
  <si>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</si>
  <si>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</si>
  <si>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</si>
  <si>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</si>
  <si>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</si>
  <si>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</si>
  <si>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</si>
  <si>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</si>
  <si>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</si>
  <si>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</si>
  <si>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</si>
  <si>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</si>
  <si>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</si>
  <si>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</si>
  <si>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</si>
  <si>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</si>
  <si>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</si>
  <si>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</si>
  <si>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</si>
  <si>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</si>
  <si>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</si>
  <si>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</si>
  <si>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</si>
  <si>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</si>
  <si>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</si>
  <si>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</si>
  <si>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</si>
  <si>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</si>
  <si>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</si>
  <si>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</si>
  <si>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</si>
  <si>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</si>
  <si>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</si>
  <si>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</si>
  <si>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</si>
  <si>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</si>
  <si>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</si>
  <si>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</si>
  <si>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</si>
  <si>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</si>
  <si>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</si>
  <si>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Toyota Aygo</t>
  </si>
  <si>
    <t>ISUZU</t>
  </si>
  <si>
    <t>Opel Insignia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</si>
  <si>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</si>
  <si>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</si>
  <si>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</si>
  <si>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</si>
  <si>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</si>
  <si>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</si>
  <si>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</si>
  <si>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</si>
  <si>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</si>
  <si>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</si>
  <si>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</si>
  <si>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</si>
  <si>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</si>
  <si>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</si>
  <si>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</si>
  <si>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</si>
  <si>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</si>
  <si>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</si>
  <si>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</si>
  <si>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</si>
  <si>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</si>
  <si>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</si>
  <si>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</si>
  <si>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Renault Captur</t>
  </si>
  <si>
    <t>Citroen Jumper</t>
  </si>
  <si>
    <t>RAZEM 1-10</t>
  </si>
  <si>
    <t>5/07/2018</t>
  </si>
  <si>
    <t>Czerwiec</t>
  </si>
  <si>
    <t>June</t>
  </si>
  <si>
    <t>Renault Megane</t>
  </si>
  <si>
    <t>Volkswagen Polo</t>
  </si>
  <si>
    <t>JEEP</t>
  </si>
  <si>
    <t>Kia Stonic</t>
  </si>
  <si>
    <t>2018
Lip</t>
  </si>
  <si>
    <t>2017
Lip</t>
  </si>
  <si>
    <t>2018
Sty - Lip</t>
  </si>
  <si>
    <t>2017
Sty - Lip</t>
  </si>
  <si>
    <t>Lipiec</t>
  </si>
  <si>
    <t>Rok narastająco Styczeń - Lipiec</t>
  </si>
  <si>
    <t>July</t>
  </si>
  <si>
    <t>YTD January - July</t>
  </si>
  <si>
    <t>Lip/Cze
Zmiana %</t>
  </si>
  <si>
    <t>Jul/Jun Ch %</t>
  </si>
  <si>
    <t>Rejestracje nowych samochodów osobowych OGÓŁEM, ranking modeli - Lipiec 2018</t>
  </si>
  <si>
    <t>Registrations of new PC, Top Models - July 2018</t>
  </si>
  <si>
    <t>Lip/Cze
Zmiana poz</t>
  </si>
  <si>
    <t>Jul/Jun Ch position</t>
  </si>
  <si>
    <t>Kia Cee'D</t>
  </si>
  <si>
    <t>Rejestracje nowych samochodów osobowych na REGON, ranking marek - Lipiec 2018</t>
  </si>
  <si>
    <t>Registrations of New PC For Business Activity, Top Makes - July 2018</t>
  </si>
  <si>
    <t>Rejestracje nowych samochodów osobowych na REGON, ranking modeli - Lipiec 2018</t>
  </si>
  <si>
    <t>Registrations of New PC For Business Activity, Top Models - July 2018</t>
  </si>
  <si>
    <t>Ford Mondeo</t>
  </si>
  <si>
    <t>Rejestracje nowych samochodów osobowych na KLIENTÓW INDYWIDUALNYCH, ranking marek - Lipiec 2018</t>
  </si>
  <si>
    <t>Registrations of New PC For Indyvidual Customers, Top Makes - July 2018</t>
  </si>
  <si>
    <t>Rejestracje nowych samochodów osobowych na KLIENTÓW INDYWIDUALNYCH, ranking modeli - Lipiec 2018</t>
  </si>
  <si>
    <t>Registrations of New PC For Indyvidual Customers, Top Models - July 2018</t>
  </si>
  <si>
    <t>Rejestracje nowych samochodów dostawczych do 3,5T, ranking modeli - Lipiec 2018</t>
  </si>
  <si>
    <t>Registrations of new LCV up to 3.5T, Top Models - July 2018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</si>
</sst>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63" fillId="33" borderId="14" xfId="57" applyFont="1" applyFill="1" applyBorder="1" applyAlignment="1">
      <alignment horizontal="center" wrapText="1"/>
      <protection/>
    </xf>
    <xf numFmtId="0" fontId="63" fillId="33" borderId="23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9" xfId="57" applyFont="1" applyFill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7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4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5</xdr:col>
      <xdr:colOff>400050</xdr:colOff>
      <xdr:row>70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410825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11"/>
      <c r="B1" t="s">
        <v>90</v>
      </c>
      <c r="C1" s="112"/>
      <c r="E1" s="111"/>
      <c r="F1" s="111"/>
      <c r="G1" s="111"/>
      <c r="H1" t="s">
        <v>116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0" t="s">
        <v>80</v>
      </c>
      <c r="C3" s="121"/>
      <c r="D3" s="121"/>
      <c r="E3" s="121"/>
      <c r="F3" s="121"/>
      <c r="G3" s="121"/>
      <c r="H3" s="122"/>
    </row>
    <row r="4" spans="2:8" ht="24.75" customHeight="1">
      <c r="B4" s="59"/>
      <c r="C4" s="60" t="s">
        <v>123</v>
      </c>
      <c r="D4" s="60" t="s">
        <v>124</v>
      </c>
      <c r="E4" s="61" t="s">
        <v>81</v>
      </c>
      <c r="F4" s="60" t="s">
        <v>125</v>
      </c>
      <c r="G4" s="60" t="s">
        <v>126</v>
      </c>
      <c r="H4" s="61" t="s">
        <v>81</v>
      </c>
    </row>
    <row r="5" spans="2:8" ht="24.75" customHeight="1">
      <c r="B5" s="62" t="s">
        <v>74</v>
      </c>
      <c r="C5" s="63">
        <v>46285</v>
      </c>
      <c r="D5" s="63">
        <v>36831</v>
      </c>
      <c r="E5" s="64">
        <v>0.2566859439059488</v>
      </c>
      <c r="F5" s="63">
        <v>319330</v>
      </c>
      <c r="G5" s="63">
        <v>283845</v>
      </c>
      <c r="H5" s="64">
        <v>0.12501541334178867</v>
      </c>
    </row>
    <row r="6" spans="2:8" ht="24.75" customHeight="1">
      <c r="B6" s="62" t="s">
        <v>75</v>
      </c>
      <c r="C6" s="63">
        <v>5673</v>
      </c>
      <c r="D6" s="63">
        <v>4783</v>
      </c>
      <c r="E6" s="64">
        <v>0.1860756847167051</v>
      </c>
      <c r="F6" s="63">
        <v>38103</v>
      </c>
      <c r="G6" s="63">
        <v>34375</v>
      </c>
      <c r="H6" s="64">
        <v>0.10845090909090915</v>
      </c>
    </row>
    <row r="7" spans="2:8" ht="24.75" customHeight="1">
      <c r="B7" s="13" t="s">
        <v>76</v>
      </c>
      <c r="C7" s="11">
        <f>C6-C8</f>
        <v>5557</v>
      </c>
      <c r="D7" s="11">
        <f>D6-D8</f>
        <v>4682</v>
      </c>
      <c r="E7" s="12">
        <f>C7/D7-1</f>
        <v>0.1868859461768475</v>
      </c>
      <c r="F7" s="11">
        <f>F6-F8</f>
        <v>37298</v>
      </c>
      <c r="G7" s="11">
        <f>G6-G8</f>
        <v>33726</v>
      </c>
      <c r="H7" s="12">
        <f>F7/G7-1</f>
        <v>0.10591235248769504</v>
      </c>
    </row>
    <row r="8" spans="2:8" ht="24.75" customHeight="1">
      <c r="B8" s="67" t="s">
        <v>77</v>
      </c>
      <c r="C8" s="65">
        <v>116</v>
      </c>
      <c r="D8" s="65">
        <v>101</v>
      </c>
      <c r="E8" s="66">
        <v>0.14851485148514842</v>
      </c>
      <c r="F8" s="65">
        <v>805</v>
      </c>
      <c r="G8" s="65">
        <v>649</v>
      </c>
      <c r="H8" s="66">
        <v>0.2403697996918337</v>
      </c>
    </row>
    <row r="9" spans="2:8" ht="15">
      <c r="B9" s="68" t="s">
        <v>78</v>
      </c>
      <c r="C9" s="69">
        <v>51958</v>
      </c>
      <c r="D9" s="69">
        <v>41614</v>
      </c>
      <c r="E9" s="70">
        <v>0.2485701927236026</v>
      </c>
      <c r="F9" s="69">
        <v>357433</v>
      </c>
      <c r="G9" s="69">
        <v>318220</v>
      </c>
      <c r="H9" s="70">
        <v>0.1232260700144554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1">
    <mergeCell ref="B3:H3"/>
  </mergeCells>
  <conditionalFormatting sqref="E7 H7">
    <cfRule type="cellIs" priority="68" dxfId="178" operator="lessThan">
      <formula>0</formula>
    </cfRule>
  </conditionalFormatting>
  <conditionalFormatting sqref="H6 E6">
    <cfRule type="cellIs" priority="2" dxfId="178" operator="lessThan">
      <formula>0</formula>
    </cfRule>
  </conditionalFormatting>
  <conditionalFormatting sqref="E5 H5">
    <cfRule type="cellIs" priority="3" dxfId="178" operator="lessThan">
      <formula>0</formula>
    </cfRule>
  </conditionalFormatting>
  <conditionalFormatting sqref="H8:H9 E8:E9">
    <cfRule type="cellIs" priority="1" dxfId="178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t="s">
        <v>116</v>
      </c>
    </row>
    <row r="2" spans="1:14" ht="14.2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127</v>
      </c>
      <c r="D5" s="144"/>
      <c r="E5" s="144"/>
      <c r="F5" s="144"/>
      <c r="G5" s="145"/>
      <c r="H5" s="144" t="s">
        <v>117</v>
      </c>
      <c r="I5" s="144"/>
      <c r="J5" s="143" t="s">
        <v>128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129</v>
      </c>
      <c r="D6" s="151"/>
      <c r="E6" s="151"/>
      <c r="F6" s="151"/>
      <c r="G6" s="152"/>
      <c r="H6" s="151" t="s">
        <v>118</v>
      </c>
      <c r="I6" s="151"/>
      <c r="J6" s="150" t="s">
        <v>130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131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132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19</v>
      </c>
      <c r="C11" s="41">
        <v>5417</v>
      </c>
      <c r="D11" s="86">
        <v>0.11703575672464081</v>
      </c>
      <c r="E11" s="41">
        <v>4670</v>
      </c>
      <c r="F11" s="89">
        <v>0.1267953626021558</v>
      </c>
      <c r="G11" s="77">
        <v>0.15995717344753757</v>
      </c>
      <c r="H11" s="106">
        <v>6319</v>
      </c>
      <c r="I11" s="74">
        <v>-0.14274410507991775</v>
      </c>
      <c r="J11" s="41">
        <v>41172</v>
      </c>
      <c r="K11" s="86">
        <v>0.12893245232204928</v>
      </c>
      <c r="L11" s="41">
        <v>36098</v>
      </c>
      <c r="M11" s="89">
        <v>0.12717504271697583</v>
      </c>
      <c r="N11" s="77">
        <v>0.14056180397805962</v>
      </c>
    </row>
    <row r="12" spans="1:14" ht="14.25" customHeight="1">
      <c r="A12" s="72">
        <v>2</v>
      </c>
      <c r="B12" s="84" t="s">
        <v>20</v>
      </c>
      <c r="C12" s="43">
        <v>5522</v>
      </c>
      <c r="D12" s="87">
        <v>0.11930431025170142</v>
      </c>
      <c r="E12" s="43">
        <v>3473</v>
      </c>
      <c r="F12" s="90">
        <v>0.09429556623496511</v>
      </c>
      <c r="G12" s="78">
        <v>0.5899798445148288</v>
      </c>
      <c r="H12" s="107">
        <v>5091</v>
      </c>
      <c r="I12" s="71">
        <v>0.08465920251424075</v>
      </c>
      <c r="J12" s="43">
        <v>33975</v>
      </c>
      <c r="K12" s="87">
        <v>0.10639463877493502</v>
      </c>
      <c r="L12" s="43">
        <v>27955</v>
      </c>
      <c r="M12" s="90">
        <v>0.09848685021754831</v>
      </c>
      <c r="N12" s="78">
        <v>0.21534609193346443</v>
      </c>
    </row>
    <row r="13" spans="1:14" ht="14.25" customHeight="1">
      <c r="A13" s="72">
        <v>3</v>
      </c>
      <c r="B13" s="84" t="s">
        <v>21</v>
      </c>
      <c r="C13" s="43">
        <v>4587</v>
      </c>
      <c r="D13" s="87">
        <v>0.09910338122501891</v>
      </c>
      <c r="E13" s="43">
        <v>3934</v>
      </c>
      <c r="F13" s="90">
        <v>0.1068121962477261</v>
      </c>
      <c r="G13" s="78">
        <v>0.16598881545500754</v>
      </c>
      <c r="H13" s="107">
        <v>3993</v>
      </c>
      <c r="I13" s="71">
        <v>0.14876033057851235</v>
      </c>
      <c r="J13" s="43">
        <v>33892</v>
      </c>
      <c r="K13" s="87">
        <v>0.1061347195690978</v>
      </c>
      <c r="L13" s="43">
        <v>31252</v>
      </c>
      <c r="M13" s="90">
        <v>0.11010234458947665</v>
      </c>
      <c r="N13" s="78">
        <v>0.08447459362600784</v>
      </c>
    </row>
    <row r="14" spans="1:14" ht="14.25" customHeight="1">
      <c r="A14" s="72">
        <v>4</v>
      </c>
      <c r="B14" s="84" t="s">
        <v>22</v>
      </c>
      <c r="C14" s="43">
        <v>3412</v>
      </c>
      <c r="D14" s="87">
        <v>0.07371718699362645</v>
      </c>
      <c r="E14" s="43">
        <v>2597</v>
      </c>
      <c r="F14" s="90">
        <v>0.07051125410659499</v>
      </c>
      <c r="G14" s="78">
        <v>0.31382364266461305</v>
      </c>
      <c r="H14" s="107">
        <v>3152</v>
      </c>
      <c r="I14" s="71">
        <v>0.0824873096446701</v>
      </c>
      <c r="J14" s="43">
        <v>22232</v>
      </c>
      <c r="K14" s="87">
        <v>0.0696207684840134</v>
      </c>
      <c r="L14" s="43">
        <v>21317</v>
      </c>
      <c r="M14" s="90">
        <v>0.07510084729341718</v>
      </c>
      <c r="N14" s="78">
        <v>0.04292348829572634</v>
      </c>
    </row>
    <row r="15" spans="1:14" ht="14.25" customHeight="1">
      <c r="A15" s="75">
        <v>5</v>
      </c>
      <c r="B15" s="85" t="s">
        <v>23</v>
      </c>
      <c r="C15" s="45">
        <v>2292</v>
      </c>
      <c r="D15" s="88">
        <v>0.04951928270498002</v>
      </c>
      <c r="E15" s="45">
        <v>2139</v>
      </c>
      <c r="F15" s="91">
        <v>0.05807607721756129</v>
      </c>
      <c r="G15" s="79">
        <v>0.07152875175315576</v>
      </c>
      <c r="H15" s="108">
        <v>2644</v>
      </c>
      <c r="I15" s="76">
        <v>-0.13313161875945534</v>
      </c>
      <c r="J15" s="45">
        <v>19423</v>
      </c>
      <c r="K15" s="88">
        <v>0.060824225722606706</v>
      </c>
      <c r="L15" s="45">
        <v>17454</v>
      </c>
      <c r="M15" s="91">
        <v>0.0614913068752312</v>
      </c>
      <c r="N15" s="79">
        <v>0.11281081700469797</v>
      </c>
    </row>
    <row r="16" spans="1:14" ht="14.25" customHeight="1">
      <c r="A16" s="73">
        <v>6</v>
      </c>
      <c r="B16" s="83" t="s">
        <v>26</v>
      </c>
      <c r="C16" s="41">
        <v>2577</v>
      </c>
      <c r="D16" s="86">
        <v>0.05567678513557308</v>
      </c>
      <c r="E16" s="41">
        <v>1725</v>
      </c>
      <c r="F16" s="89">
        <v>0.046835546143194594</v>
      </c>
      <c r="G16" s="77">
        <v>0.4939130434782608</v>
      </c>
      <c r="H16" s="106">
        <v>2639</v>
      </c>
      <c r="I16" s="74">
        <v>-0.023493747631678663</v>
      </c>
      <c r="J16" s="41">
        <v>16467</v>
      </c>
      <c r="K16" s="86">
        <v>0.05156734412676541</v>
      </c>
      <c r="L16" s="41">
        <v>15913</v>
      </c>
      <c r="M16" s="89">
        <v>0.056062287516073915</v>
      </c>
      <c r="N16" s="77">
        <v>0.03481430277131903</v>
      </c>
    </row>
    <row r="17" spans="1:14" ht="14.25" customHeight="1">
      <c r="A17" s="72">
        <v>7</v>
      </c>
      <c r="B17" s="84" t="s">
        <v>24</v>
      </c>
      <c r="C17" s="43">
        <v>2058</v>
      </c>
      <c r="D17" s="87">
        <v>0.04446364913038781</v>
      </c>
      <c r="E17" s="43">
        <v>1878</v>
      </c>
      <c r="F17" s="90">
        <v>0.05098965545328663</v>
      </c>
      <c r="G17" s="78">
        <v>0.09584664536741205</v>
      </c>
      <c r="H17" s="107">
        <v>2370</v>
      </c>
      <c r="I17" s="71">
        <v>-0.1316455696202532</v>
      </c>
      <c r="J17" s="43">
        <v>15396</v>
      </c>
      <c r="K17" s="87">
        <v>0.048213446904456204</v>
      </c>
      <c r="L17" s="43">
        <v>13467</v>
      </c>
      <c r="M17" s="90">
        <v>0.04744490831263542</v>
      </c>
      <c r="N17" s="78">
        <v>0.14323902873691252</v>
      </c>
    </row>
    <row r="18" spans="1:14" ht="14.25" customHeight="1">
      <c r="A18" s="72">
        <v>8</v>
      </c>
      <c r="B18" s="84" t="s">
        <v>31</v>
      </c>
      <c r="C18" s="43">
        <v>1875</v>
      </c>
      <c r="D18" s="87">
        <v>0.04050988441179648</v>
      </c>
      <c r="E18" s="43">
        <v>1798</v>
      </c>
      <c r="F18" s="90">
        <v>0.048817572153892104</v>
      </c>
      <c r="G18" s="78">
        <v>0.04282536151279204</v>
      </c>
      <c r="H18" s="107">
        <v>2606</v>
      </c>
      <c r="I18" s="71">
        <v>-0.28050652340752114</v>
      </c>
      <c r="J18" s="43">
        <v>14526</v>
      </c>
      <c r="K18" s="87">
        <v>0.04548899257821063</v>
      </c>
      <c r="L18" s="43">
        <v>12842</v>
      </c>
      <c r="M18" s="90">
        <v>0.04524300234282795</v>
      </c>
      <c r="N18" s="78">
        <v>0.13113222239526556</v>
      </c>
    </row>
    <row r="19" spans="1:14" ht="14.25" customHeight="1">
      <c r="A19" s="72">
        <v>9</v>
      </c>
      <c r="B19" s="84" t="s">
        <v>25</v>
      </c>
      <c r="C19" s="43">
        <v>1712</v>
      </c>
      <c r="D19" s="87">
        <v>0.03698822512693097</v>
      </c>
      <c r="E19" s="43">
        <v>1564</v>
      </c>
      <c r="F19" s="90">
        <v>0.042464228503163094</v>
      </c>
      <c r="G19" s="78">
        <v>0.09462915601023014</v>
      </c>
      <c r="H19" s="107">
        <v>1724</v>
      </c>
      <c r="I19" s="71">
        <v>-0.00696055684454755</v>
      </c>
      <c r="J19" s="43">
        <v>13128</v>
      </c>
      <c r="K19" s="87">
        <v>0.0411110763160367</v>
      </c>
      <c r="L19" s="43">
        <v>11337</v>
      </c>
      <c r="M19" s="90">
        <v>0.03994081276753157</v>
      </c>
      <c r="N19" s="78">
        <v>0.15797830113786726</v>
      </c>
    </row>
    <row r="20" spans="1:14" ht="14.25" customHeight="1">
      <c r="A20" s="75">
        <v>10</v>
      </c>
      <c r="B20" s="85" t="s">
        <v>34</v>
      </c>
      <c r="C20" s="45">
        <v>1373</v>
      </c>
      <c r="D20" s="88">
        <v>0.02966403802527817</v>
      </c>
      <c r="E20" s="45">
        <v>1408</v>
      </c>
      <c r="F20" s="91">
        <v>0.03822866606934376</v>
      </c>
      <c r="G20" s="79">
        <v>-0.024857954545454586</v>
      </c>
      <c r="H20" s="108">
        <v>1708</v>
      </c>
      <c r="I20" s="76">
        <v>-0.19613583138173307</v>
      </c>
      <c r="J20" s="45">
        <v>10334</v>
      </c>
      <c r="K20" s="88">
        <v>0.032361506905082514</v>
      </c>
      <c r="L20" s="45">
        <v>8840</v>
      </c>
      <c r="M20" s="91">
        <v>0.03114375803695679</v>
      </c>
      <c r="N20" s="79">
        <v>0.1690045248868779</v>
      </c>
    </row>
    <row r="21" spans="1:14" ht="14.25" customHeight="1">
      <c r="A21" s="73">
        <v>11</v>
      </c>
      <c r="B21" s="83" t="s">
        <v>27</v>
      </c>
      <c r="C21" s="41">
        <v>1550</v>
      </c>
      <c r="D21" s="86">
        <v>0.033488171113751755</v>
      </c>
      <c r="E21" s="41">
        <v>1001</v>
      </c>
      <c r="F21" s="89">
        <v>0.027178192283674078</v>
      </c>
      <c r="G21" s="77">
        <v>0.5484515484515484</v>
      </c>
      <c r="H21" s="106">
        <v>1320</v>
      </c>
      <c r="I21" s="74">
        <v>0.1742424242424243</v>
      </c>
      <c r="J21" s="41">
        <v>10058</v>
      </c>
      <c r="K21" s="86">
        <v>0.031497197256756336</v>
      </c>
      <c r="L21" s="41">
        <v>8756</v>
      </c>
      <c r="M21" s="89">
        <v>0.030847821874614666</v>
      </c>
      <c r="N21" s="77">
        <v>0.148698035632709</v>
      </c>
    </row>
    <row r="22" spans="1:14" ht="14.25" customHeight="1">
      <c r="A22" s="72">
        <v>12</v>
      </c>
      <c r="B22" s="84" t="s">
        <v>29</v>
      </c>
      <c r="C22" s="43">
        <v>1452</v>
      </c>
      <c r="D22" s="87">
        <v>0.03137085448849519</v>
      </c>
      <c r="E22" s="43">
        <v>1035</v>
      </c>
      <c r="F22" s="90">
        <v>0.028101327685916756</v>
      </c>
      <c r="G22" s="78">
        <v>0.40289855072463765</v>
      </c>
      <c r="H22" s="107">
        <v>1320</v>
      </c>
      <c r="I22" s="71">
        <v>0.10000000000000009</v>
      </c>
      <c r="J22" s="43">
        <v>9408</v>
      </c>
      <c r="K22" s="87">
        <v>0.029461685403814237</v>
      </c>
      <c r="L22" s="43">
        <v>7733</v>
      </c>
      <c r="M22" s="90">
        <v>0.027243742183233808</v>
      </c>
      <c r="N22" s="78">
        <v>0.21660416397258508</v>
      </c>
    </row>
    <row r="23" spans="1:14" ht="14.25" customHeight="1">
      <c r="A23" s="72">
        <v>13</v>
      </c>
      <c r="B23" s="84" t="s">
        <v>35</v>
      </c>
      <c r="C23" s="43">
        <v>1364</v>
      </c>
      <c r="D23" s="87">
        <v>0.029469590580101544</v>
      </c>
      <c r="E23" s="43">
        <v>988</v>
      </c>
      <c r="F23" s="90">
        <v>0.026825228747522467</v>
      </c>
      <c r="G23" s="78">
        <v>0.38056680161943324</v>
      </c>
      <c r="H23" s="107">
        <v>1229</v>
      </c>
      <c r="I23" s="71">
        <v>0.10984540276647681</v>
      </c>
      <c r="J23" s="43">
        <v>9254</v>
      </c>
      <c r="K23" s="87">
        <v>0.0289794256725018</v>
      </c>
      <c r="L23" s="43">
        <v>7328</v>
      </c>
      <c r="M23" s="90">
        <v>0.02581690711479857</v>
      </c>
      <c r="N23" s="78">
        <v>0.2628275109170306</v>
      </c>
    </row>
    <row r="24" spans="1:14" ht="14.25" customHeight="1">
      <c r="A24" s="72">
        <v>14</v>
      </c>
      <c r="B24" s="84" t="s">
        <v>28</v>
      </c>
      <c r="C24" s="43">
        <v>1945</v>
      </c>
      <c r="D24" s="87">
        <v>0.04202225342983688</v>
      </c>
      <c r="E24" s="43">
        <v>1201</v>
      </c>
      <c r="F24" s="90">
        <v>0.03260840053216041</v>
      </c>
      <c r="G24" s="78">
        <v>0.6194837635303914</v>
      </c>
      <c r="H24" s="107">
        <v>960</v>
      </c>
      <c r="I24" s="71">
        <v>1.0260416666666665</v>
      </c>
      <c r="J24" s="43">
        <v>8650</v>
      </c>
      <c r="K24" s="87">
        <v>0.027087965427614068</v>
      </c>
      <c r="L24" s="43">
        <v>8755</v>
      </c>
      <c r="M24" s="90">
        <v>0.030844298825062975</v>
      </c>
      <c r="N24" s="78">
        <v>-0.011993146773272456</v>
      </c>
    </row>
    <row r="25" spans="1:14" ht="14.25" customHeight="1">
      <c r="A25" s="75">
        <v>15</v>
      </c>
      <c r="B25" s="85" t="s">
        <v>18</v>
      </c>
      <c r="C25" s="45">
        <v>1147</v>
      </c>
      <c r="D25" s="88">
        <v>0.0247812466241763</v>
      </c>
      <c r="E25" s="45">
        <v>1255</v>
      </c>
      <c r="F25" s="91">
        <v>0.034074556759251716</v>
      </c>
      <c r="G25" s="79">
        <v>-0.08605577689243027</v>
      </c>
      <c r="H25" s="108">
        <v>1407</v>
      </c>
      <c r="I25" s="76">
        <v>-0.18479033404406542</v>
      </c>
      <c r="J25" s="45">
        <v>8188</v>
      </c>
      <c r="K25" s="88">
        <v>0.025641186233676762</v>
      </c>
      <c r="L25" s="45">
        <v>8499</v>
      </c>
      <c r="M25" s="91">
        <v>0.029942398139829837</v>
      </c>
      <c r="N25" s="79">
        <v>-0.03659254029885872</v>
      </c>
    </row>
    <row r="26" spans="1:14" ht="14.25" customHeight="1">
      <c r="A26" s="73">
        <v>16</v>
      </c>
      <c r="B26" s="83" t="s">
        <v>56</v>
      </c>
      <c r="C26" s="41">
        <v>1157</v>
      </c>
      <c r="D26" s="86">
        <v>0.024997299341039215</v>
      </c>
      <c r="E26" s="41">
        <v>739</v>
      </c>
      <c r="F26" s="89">
        <v>0.02006461947815699</v>
      </c>
      <c r="G26" s="77">
        <v>0.5656292286874154</v>
      </c>
      <c r="H26" s="106">
        <v>983</v>
      </c>
      <c r="I26" s="74">
        <v>0.17700915564598163</v>
      </c>
      <c r="J26" s="41">
        <v>8005</v>
      </c>
      <c r="K26" s="86">
        <v>0.02506811135815614</v>
      </c>
      <c r="L26" s="41">
        <v>6394</v>
      </c>
      <c r="M26" s="89">
        <v>0.022526378833518292</v>
      </c>
      <c r="N26" s="77">
        <v>0.2519549577729121</v>
      </c>
    </row>
    <row r="27" spans="1:14" ht="14.25" customHeight="1">
      <c r="A27" s="72">
        <v>17</v>
      </c>
      <c r="B27" s="84" t="s">
        <v>36</v>
      </c>
      <c r="C27" s="43">
        <v>918</v>
      </c>
      <c r="D27" s="87">
        <v>0.019833639408015555</v>
      </c>
      <c r="E27" s="43">
        <v>543</v>
      </c>
      <c r="F27" s="90">
        <v>0.014743015394640385</v>
      </c>
      <c r="G27" s="78">
        <v>0.6906077348066297</v>
      </c>
      <c r="H27" s="107">
        <v>1060</v>
      </c>
      <c r="I27" s="71">
        <v>-0.13396226415094337</v>
      </c>
      <c r="J27" s="43">
        <v>6974</v>
      </c>
      <c r="K27" s="87">
        <v>0.02183947640372029</v>
      </c>
      <c r="L27" s="43">
        <v>6001</v>
      </c>
      <c r="M27" s="90">
        <v>0.02114182035970336</v>
      </c>
      <c r="N27" s="78">
        <v>0.16213964339276776</v>
      </c>
    </row>
    <row r="28" spans="1:14" ht="14.25" customHeight="1">
      <c r="A28" s="72">
        <v>18</v>
      </c>
      <c r="B28" s="84" t="s">
        <v>50</v>
      </c>
      <c r="C28" s="43">
        <v>1023</v>
      </c>
      <c r="D28" s="87">
        <v>0.02210219293507616</v>
      </c>
      <c r="E28" s="43">
        <v>1017</v>
      </c>
      <c r="F28" s="90">
        <v>0.027612608943552986</v>
      </c>
      <c r="G28" s="78">
        <v>0.005899705014749346</v>
      </c>
      <c r="H28" s="107">
        <v>1040</v>
      </c>
      <c r="I28" s="71">
        <v>-0.0163461538461539</v>
      </c>
      <c r="J28" s="43">
        <v>6809</v>
      </c>
      <c r="K28" s="87">
        <v>0.02132276954874268</v>
      </c>
      <c r="L28" s="43">
        <v>6624</v>
      </c>
      <c r="M28" s="90">
        <v>0.02333668023040744</v>
      </c>
      <c r="N28" s="78">
        <v>0.027928743961352698</v>
      </c>
    </row>
    <row r="29" spans="1:14" ht="14.25" customHeight="1">
      <c r="A29" s="72">
        <v>19</v>
      </c>
      <c r="B29" s="84" t="s">
        <v>30</v>
      </c>
      <c r="C29" s="43">
        <v>1022</v>
      </c>
      <c r="D29" s="87">
        <v>0.022080587663389866</v>
      </c>
      <c r="E29" s="43">
        <v>873</v>
      </c>
      <c r="F29" s="90">
        <v>0.023702859004642828</v>
      </c>
      <c r="G29" s="78">
        <v>0.17067583046964496</v>
      </c>
      <c r="H29" s="107">
        <v>1000</v>
      </c>
      <c r="I29" s="71">
        <v>0.02200000000000002</v>
      </c>
      <c r="J29" s="43">
        <v>6506</v>
      </c>
      <c r="K29" s="87">
        <v>0.02037390786960198</v>
      </c>
      <c r="L29" s="43">
        <v>6088</v>
      </c>
      <c r="M29" s="90">
        <v>0.02144832567070056</v>
      </c>
      <c r="N29" s="78">
        <v>0.06865965834428378</v>
      </c>
    </row>
    <row r="30" spans="1:14" ht="14.25" customHeight="1">
      <c r="A30" s="75">
        <v>20</v>
      </c>
      <c r="B30" s="85" t="s">
        <v>33</v>
      </c>
      <c r="C30" s="45">
        <v>734</v>
      </c>
      <c r="D30" s="88">
        <v>0.01585826941773793</v>
      </c>
      <c r="E30" s="45">
        <v>950</v>
      </c>
      <c r="F30" s="91">
        <v>0.025793489180310065</v>
      </c>
      <c r="G30" s="79">
        <v>-0.22736842105263155</v>
      </c>
      <c r="H30" s="108">
        <v>813</v>
      </c>
      <c r="I30" s="76">
        <v>-0.09717097170971711</v>
      </c>
      <c r="J30" s="45">
        <v>5765</v>
      </c>
      <c r="K30" s="88">
        <v>0.018053424357247987</v>
      </c>
      <c r="L30" s="45">
        <v>5641</v>
      </c>
      <c r="M30" s="91">
        <v>0.01987352252109426</v>
      </c>
      <c r="N30" s="79">
        <v>0.021981918099627684</v>
      </c>
    </row>
    <row r="31" spans="1:14" ht="14.25" customHeight="1">
      <c r="A31" s="129" t="s">
        <v>53</v>
      </c>
      <c r="B31" s="130"/>
      <c r="C31" s="49">
        <f>SUM(C11:C30)</f>
        <v>43137</v>
      </c>
      <c r="D31" s="4">
        <f>C31/C33</f>
        <v>0.9319866047315545</v>
      </c>
      <c r="E31" s="49">
        <f>SUM(E11:E30)</f>
        <v>34788</v>
      </c>
      <c r="F31" s="4">
        <f>E31/E33</f>
        <v>0.9445304227417122</v>
      </c>
      <c r="G31" s="7">
        <f>C31/E31-1</f>
        <v>0.23999655053466706</v>
      </c>
      <c r="H31" s="49">
        <f>SUM(H11:H30)</f>
        <v>43378</v>
      </c>
      <c r="I31" s="4">
        <f>C31/H31-1</f>
        <v>-0.005555811701784319</v>
      </c>
      <c r="J31" s="49">
        <f>SUM(J11:J30)</f>
        <v>300162</v>
      </c>
      <c r="K31" s="4">
        <f>J31/J33</f>
        <v>0.939974321235086</v>
      </c>
      <c r="L31" s="49">
        <f>SUM(L11:L30)</f>
        <v>268294</v>
      </c>
      <c r="M31" s="4">
        <f>L31/L33</f>
        <v>0.9452130564216386</v>
      </c>
      <c r="N31" s="7">
        <f>J31/L31-1</f>
        <v>0.11878014417020144</v>
      </c>
    </row>
    <row r="32" spans="1:14" ht="14.25" customHeight="1">
      <c r="A32" s="129" t="s">
        <v>12</v>
      </c>
      <c r="B32" s="130"/>
      <c r="C32" s="3">
        <f>C33-SUM(C11:C30)</f>
        <v>3148</v>
      </c>
      <c r="D32" s="4">
        <f>C32/C33</f>
        <v>0.0680133952684455</v>
      </c>
      <c r="E32" s="5">
        <f>E33-SUM(E11:E30)</f>
        <v>2043</v>
      </c>
      <c r="F32" s="6">
        <f>E32/E33</f>
        <v>0.055469577258287855</v>
      </c>
      <c r="G32" s="7">
        <f>C32/E32-1</f>
        <v>0.5408712677435144</v>
      </c>
      <c r="H32" s="5">
        <f>H33-SUM(H11:H30)</f>
        <v>2712</v>
      </c>
      <c r="I32" s="8">
        <f>C32/H32-1</f>
        <v>0.1607669616519174</v>
      </c>
      <c r="J32" s="3">
        <f>J33-SUM(J11:J30)</f>
        <v>19168</v>
      </c>
      <c r="K32" s="4">
        <f>J32/J33</f>
        <v>0.06002567876491404</v>
      </c>
      <c r="L32" s="3">
        <f>L33-SUM(L11:L30)</f>
        <v>15551</v>
      </c>
      <c r="M32" s="4">
        <f>L32/L33</f>
        <v>0.05478694357836143</v>
      </c>
      <c r="N32" s="7">
        <f>J32/L32-1</f>
        <v>0.2325895440807666</v>
      </c>
    </row>
    <row r="33" spans="1:16" ht="14.25" customHeight="1">
      <c r="A33" s="125" t="s">
        <v>13</v>
      </c>
      <c r="B33" s="126"/>
      <c r="C33" s="109">
        <v>46285</v>
      </c>
      <c r="D33" s="99">
        <v>1</v>
      </c>
      <c r="E33" s="109">
        <v>36831</v>
      </c>
      <c r="F33" s="100">
        <v>0.9999999999999999</v>
      </c>
      <c r="G33" s="101">
        <v>0.2566859439059488</v>
      </c>
      <c r="H33" s="110">
        <v>46090</v>
      </c>
      <c r="I33" s="102">
        <v>0.0042308526795400425</v>
      </c>
      <c r="J33" s="109">
        <v>319330</v>
      </c>
      <c r="K33" s="99">
        <v>1</v>
      </c>
      <c r="L33" s="109">
        <v>283845</v>
      </c>
      <c r="M33" s="100">
        <v>0.9999999999999996</v>
      </c>
      <c r="N33" s="101">
        <v>0.12501541334178867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37" t="s">
        <v>133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31"/>
      <c r="M38" s="31"/>
      <c r="N38" s="137" t="s">
        <v>84</v>
      </c>
      <c r="O38" s="137"/>
      <c r="P38" s="137"/>
      <c r="Q38" s="137"/>
      <c r="R38" s="137"/>
      <c r="S38" s="137"/>
      <c r="T38" s="137"/>
      <c r="U38" s="137"/>
    </row>
    <row r="39" spans="1:21" ht="15">
      <c r="A39" s="138" t="s">
        <v>134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31"/>
      <c r="M39" s="31"/>
      <c r="N39" s="138" t="s">
        <v>85</v>
      </c>
      <c r="O39" s="138"/>
      <c r="P39" s="138"/>
      <c r="Q39" s="138"/>
      <c r="R39" s="138"/>
      <c r="S39" s="138"/>
      <c r="T39" s="138"/>
      <c r="U39" s="138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41" t="s">
        <v>0</v>
      </c>
      <c r="B41" s="141" t="s">
        <v>52</v>
      </c>
      <c r="C41" s="143" t="s">
        <v>127</v>
      </c>
      <c r="D41" s="144"/>
      <c r="E41" s="144"/>
      <c r="F41" s="144"/>
      <c r="G41" s="144"/>
      <c r="H41" s="145"/>
      <c r="I41" s="143" t="s">
        <v>117</v>
      </c>
      <c r="J41" s="144"/>
      <c r="K41" s="145"/>
      <c r="N41" s="141" t="s">
        <v>0</v>
      </c>
      <c r="O41" s="141" t="s">
        <v>52</v>
      </c>
      <c r="P41" s="143" t="s">
        <v>128</v>
      </c>
      <c r="Q41" s="144"/>
      <c r="R41" s="144"/>
      <c r="S41" s="144"/>
      <c r="T41" s="144"/>
      <c r="U41" s="145"/>
    </row>
    <row r="42" spans="1:21" ht="15" customHeight="1">
      <c r="A42" s="142"/>
      <c r="B42" s="142"/>
      <c r="C42" s="150" t="s">
        <v>129</v>
      </c>
      <c r="D42" s="151"/>
      <c r="E42" s="151"/>
      <c r="F42" s="151"/>
      <c r="G42" s="151"/>
      <c r="H42" s="152"/>
      <c r="I42" s="150" t="s">
        <v>118</v>
      </c>
      <c r="J42" s="151"/>
      <c r="K42" s="152"/>
      <c r="N42" s="142"/>
      <c r="O42" s="142"/>
      <c r="P42" s="150" t="s">
        <v>130</v>
      </c>
      <c r="Q42" s="151"/>
      <c r="R42" s="151"/>
      <c r="S42" s="151"/>
      <c r="T42" s="151"/>
      <c r="U42" s="152"/>
    </row>
    <row r="43" spans="1:21" ht="15" customHeight="1">
      <c r="A43" s="142"/>
      <c r="B43" s="142"/>
      <c r="C43" s="146">
        <v>2018</v>
      </c>
      <c r="D43" s="147"/>
      <c r="E43" s="156">
        <v>2017</v>
      </c>
      <c r="F43" s="147"/>
      <c r="G43" s="131" t="s">
        <v>5</v>
      </c>
      <c r="H43" s="127" t="s">
        <v>61</v>
      </c>
      <c r="I43" s="161">
        <v>2018</v>
      </c>
      <c r="J43" s="128" t="s">
        <v>131</v>
      </c>
      <c r="K43" s="127" t="s">
        <v>135</v>
      </c>
      <c r="N43" s="142"/>
      <c r="O43" s="142"/>
      <c r="P43" s="146">
        <v>2018</v>
      </c>
      <c r="Q43" s="147"/>
      <c r="R43" s="146">
        <v>2017</v>
      </c>
      <c r="S43" s="147"/>
      <c r="T43" s="131" t="s">
        <v>5</v>
      </c>
      <c r="U43" s="139" t="s">
        <v>68</v>
      </c>
    </row>
    <row r="44" spans="1:21" ht="15">
      <c r="A44" s="135" t="s">
        <v>6</v>
      </c>
      <c r="B44" s="135" t="s">
        <v>52</v>
      </c>
      <c r="C44" s="148"/>
      <c r="D44" s="149"/>
      <c r="E44" s="157"/>
      <c r="F44" s="149"/>
      <c r="G44" s="132"/>
      <c r="H44" s="128"/>
      <c r="I44" s="161"/>
      <c r="J44" s="128"/>
      <c r="K44" s="128"/>
      <c r="N44" s="135" t="s">
        <v>6</v>
      </c>
      <c r="O44" s="135" t="s">
        <v>52</v>
      </c>
      <c r="P44" s="148"/>
      <c r="Q44" s="149"/>
      <c r="R44" s="148"/>
      <c r="S44" s="149"/>
      <c r="T44" s="132"/>
      <c r="U44" s="140"/>
    </row>
    <row r="45" spans="1:21" ht="15" customHeight="1">
      <c r="A45" s="135"/>
      <c r="B45" s="135"/>
      <c r="C45" s="113" t="s">
        <v>8</v>
      </c>
      <c r="D45" s="17" t="s">
        <v>2</v>
      </c>
      <c r="E45" s="113" t="s">
        <v>8</v>
      </c>
      <c r="F45" s="17" t="s">
        <v>2</v>
      </c>
      <c r="G45" s="133" t="s">
        <v>9</v>
      </c>
      <c r="H45" s="133" t="s">
        <v>62</v>
      </c>
      <c r="I45" s="18" t="s">
        <v>8</v>
      </c>
      <c r="J45" s="162" t="s">
        <v>132</v>
      </c>
      <c r="K45" s="162" t="s">
        <v>136</v>
      </c>
      <c r="N45" s="135"/>
      <c r="O45" s="135"/>
      <c r="P45" s="113" t="s">
        <v>8</v>
      </c>
      <c r="Q45" s="17" t="s">
        <v>2</v>
      </c>
      <c r="R45" s="113" t="s">
        <v>8</v>
      </c>
      <c r="S45" s="17" t="s">
        <v>2</v>
      </c>
      <c r="T45" s="133" t="s">
        <v>9</v>
      </c>
      <c r="U45" s="123" t="s">
        <v>69</v>
      </c>
    </row>
    <row r="46" spans="1:21" ht="15" customHeight="1">
      <c r="A46" s="136"/>
      <c r="B46" s="136"/>
      <c r="C46" s="117" t="s">
        <v>10</v>
      </c>
      <c r="D46" s="98" t="s">
        <v>11</v>
      </c>
      <c r="E46" s="117" t="s">
        <v>10</v>
      </c>
      <c r="F46" s="98" t="s">
        <v>11</v>
      </c>
      <c r="G46" s="164"/>
      <c r="H46" s="164"/>
      <c r="I46" s="117" t="s">
        <v>10</v>
      </c>
      <c r="J46" s="163"/>
      <c r="K46" s="163"/>
      <c r="N46" s="136"/>
      <c r="O46" s="136"/>
      <c r="P46" s="117" t="s">
        <v>10</v>
      </c>
      <c r="Q46" s="98" t="s">
        <v>11</v>
      </c>
      <c r="R46" s="117" t="s">
        <v>10</v>
      </c>
      <c r="S46" s="98" t="s">
        <v>11</v>
      </c>
      <c r="T46" s="134"/>
      <c r="U46" s="124"/>
    </row>
    <row r="47" spans="1:21" ht="15">
      <c r="A47" s="73">
        <v>1</v>
      </c>
      <c r="B47" s="80" t="s">
        <v>39</v>
      </c>
      <c r="C47" s="41">
        <v>1969</v>
      </c>
      <c r="D47" s="74">
        <v>0.042540779950307875</v>
      </c>
      <c r="E47" s="41">
        <v>1472</v>
      </c>
      <c r="F47" s="74">
        <v>0.03996633270885939</v>
      </c>
      <c r="G47" s="32">
        <v>0.3376358695652173</v>
      </c>
      <c r="H47" s="42">
        <v>0</v>
      </c>
      <c r="I47" s="41">
        <v>1898</v>
      </c>
      <c r="J47" s="33">
        <v>0.03740779768177038</v>
      </c>
      <c r="K47" s="20">
        <v>0</v>
      </c>
      <c r="N47" s="73">
        <v>1</v>
      </c>
      <c r="O47" s="80" t="s">
        <v>39</v>
      </c>
      <c r="P47" s="41">
        <v>12580</v>
      </c>
      <c r="Q47" s="74">
        <v>0.039394983246171675</v>
      </c>
      <c r="R47" s="41">
        <v>11325</v>
      </c>
      <c r="S47" s="74">
        <v>0.039898536172911274</v>
      </c>
      <c r="T47" s="77">
        <v>0.1108167770419426</v>
      </c>
      <c r="U47" s="20">
        <v>0</v>
      </c>
    </row>
    <row r="48" spans="1:21" ht="15" customHeight="1">
      <c r="A48" s="104">
        <v>2</v>
      </c>
      <c r="B48" s="81" t="s">
        <v>41</v>
      </c>
      <c r="C48" s="43">
        <v>1766</v>
      </c>
      <c r="D48" s="71">
        <v>0.03815490979799071</v>
      </c>
      <c r="E48" s="43">
        <v>1105</v>
      </c>
      <c r="F48" s="71">
        <v>0.03000190057288697</v>
      </c>
      <c r="G48" s="34">
        <v>0.5981900452488689</v>
      </c>
      <c r="H48" s="44">
        <v>1</v>
      </c>
      <c r="I48" s="43">
        <v>1477</v>
      </c>
      <c r="J48" s="35">
        <v>0.19566689234935675</v>
      </c>
      <c r="K48" s="22">
        <v>1</v>
      </c>
      <c r="N48" s="104">
        <v>2</v>
      </c>
      <c r="O48" s="81" t="s">
        <v>42</v>
      </c>
      <c r="P48" s="43">
        <v>11450</v>
      </c>
      <c r="Q48" s="71">
        <v>0.03585632417874925</v>
      </c>
      <c r="R48" s="43">
        <v>10666</v>
      </c>
      <c r="S48" s="71">
        <v>0.03757684651834628</v>
      </c>
      <c r="T48" s="78">
        <v>0.07350459403712728</v>
      </c>
      <c r="U48" s="22">
        <v>0</v>
      </c>
    </row>
    <row r="49" spans="1:21" ht="15" customHeight="1">
      <c r="A49" s="104">
        <v>3</v>
      </c>
      <c r="B49" s="81" t="s">
        <v>42</v>
      </c>
      <c r="C49" s="43">
        <v>1259</v>
      </c>
      <c r="D49" s="71">
        <v>0.02720103705304094</v>
      </c>
      <c r="E49" s="43">
        <v>1454</v>
      </c>
      <c r="F49" s="71">
        <v>0.039477613966495614</v>
      </c>
      <c r="G49" s="34">
        <v>-0.13411279229711137</v>
      </c>
      <c r="H49" s="44">
        <v>-1</v>
      </c>
      <c r="I49" s="43">
        <v>1707</v>
      </c>
      <c r="J49" s="35">
        <v>-0.2624487404803749</v>
      </c>
      <c r="K49" s="22">
        <v>-1</v>
      </c>
      <c r="N49" s="104">
        <v>3</v>
      </c>
      <c r="O49" s="81" t="s">
        <v>41</v>
      </c>
      <c r="P49" s="43">
        <v>9976</v>
      </c>
      <c r="Q49" s="71">
        <v>0.031240409607615947</v>
      </c>
      <c r="R49" s="43">
        <v>9561</v>
      </c>
      <c r="S49" s="71">
        <v>0.03368387676372668</v>
      </c>
      <c r="T49" s="78">
        <v>0.04340550151657774</v>
      </c>
      <c r="U49" s="22">
        <v>0</v>
      </c>
    </row>
    <row r="50" spans="1:21" ht="15">
      <c r="A50" s="104">
        <v>4</v>
      </c>
      <c r="B50" s="81" t="s">
        <v>73</v>
      </c>
      <c r="C50" s="43">
        <v>1210</v>
      </c>
      <c r="D50" s="71">
        <v>0.02614237874041266</v>
      </c>
      <c r="E50" s="43">
        <v>712</v>
      </c>
      <c r="F50" s="71">
        <v>0.01933154136461133</v>
      </c>
      <c r="G50" s="34">
        <v>0.699438202247191</v>
      </c>
      <c r="H50" s="44">
        <v>5</v>
      </c>
      <c r="I50" s="43">
        <v>534</v>
      </c>
      <c r="J50" s="35">
        <v>1.2659176029962547</v>
      </c>
      <c r="K50" s="22">
        <v>15</v>
      </c>
      <c r="N50" s="104">
        <v>4</v>
      </c>
      <c r="O50" s="81" t="s">
        <v>46</v>
      </c>
      <c r="P50" s="43">
        <v>8541</v>
      </c>
      <c r="Q50" s="71">
        <v>0.02674662574765916</v>
      </c>
      <c r="R50" s="43">
        <v>7260</v>
      </c>
      <c r="S50" s="71">
        <v>0.025577339745283516</v>
      </c>
      <c r="T50" s="78">
        <v>0.17644628099173554</v>
      </c>
      <c r="U50" s="22">
        <v>1</v>
      </c>
    </row>
    <row r="51" spans="1:21" ht="15" customHeight="1">
      <c r="A51" s="104">
        <v>5</v>
      </c>
      <c r="B51" s="82" t="s">
        <v>44</v>
      </c>
      <c r="C51" s="45">
        <v>1206</v>
      </c>
      <c r="D51" s="76">
        <v>0.026055957653667496</v>
      </c>
      <c r="E51" s="45">
        <v>885</v>
      </c>
      <c r="F51" s="76">
        <v>0.02402867149955201</v>
      </c>
      <c r="G51" s="36">
        <v>0.3627118644067797</v>
      </c>
      <c r="H51" s="46">
        <v>0</v>
      </c>
      <c r="I51" s="45">
        <v>1089</v>
      </c>
      <c r="J51" s="37">
        <v>0.1074380165289257</v>
      </c>
      <c r="K51" s="24">
        <v>-1</v>
      </c>
      <c r="N51" s="104">
        <v>5</v>
      </c>
      <c r="O51" s="82" t="s">
        <v>44</v>
      </c>
      <c r="P51" s="45">
        <v>8415</v>
      </c>
      <c r="Q51" s="76">
        <v>0.026352049603858077</v>
      </c>
      <c r="R51" s="45">
        <v>8158</v>
      </c>
      <c r="S51" s="76">
        <v>0.028741038242702882</v>
      </c>
      <c r="T51" s="79">
        <v>0.03150281931846033</v>
      </c>
      <c r="U51" s="24">
        <v>-1</v>
      </c>
    </row>
    <row r="52" spans="1:21" ht="15">
      <c r="A52" s="38">
        <v>6</v>
      </c>
      <c r="B52" s="80" t="s">
        <v>43</v>
      </c>
      <c r="C52" s="41">
        <v>1152</v>
      </c>
      <c r="D52" s="74">
        <v>0.024889272982607756</v>
      </c>
      <c r="E52" s="41">
        <v>623</v>
      </c>
      <c r="F52" s="74">
        <v>0.016915098694034916</v>
      </c>
      <c r="G52" s="32">
        <v>0.8491171749598716</v>
      </c>
      <c r="H52" s="42">
        <v>7</v>
      </c>
      <c r="I52" s="41">
        <v>795</v>
      </c>
      <c r="J52" s="33">
        <v>0.4490566037735848</v>
      </c>
      <c r="K52" s="20">
        <v>4</v>
      </c>
      <c r="N52" s="38">
        <v>6</v>
      </c>
      <c r="O52" s="80" t="s">
        <v>40</v>
      </c>
      <c r="P52" s="41">
        <v>6988</v>
      </c>
      <c r="Q52" s="74">
        <v>0.021883318197475965</v>
      </c>
      <c r="R52" s="41">
        <v>6134</v>
      </c>
      <c r="S52" s="74">
        <v>0.021610385950078387</v>
      </c>
      <c r="T52" s="77">
        <v>0.13922399739158786</v>
      </c>
      <c r="U52" s="20">
        <v>1</v>
      </c>
    </row>
    <row r="53" spans="1:21" ht="15">
      <c r="A53" s="104">
        <v>7</v>
      </c>
      <c r="B53" s="81" t="s">
        <v>46</v>
      </c>
      <c r="C53" s="43">
        <v>1041</v>
      </c>
      <c r="D53" s="71">
        <v>0.022491087825429405</v>
      </c>
      <c r="E53" s="43">
        <v>1030</v>
      </c>
      <c r="F53" s="71">
        <v>0.027965572479704597</v>
      </c>
      <c r="G53" s="34">
        <v>0.010679611650485477</v>
      </c>
      <c r="H53" s="44">
        <v>-3</v>
      </c>
      <c r="I53" s="43">
        <v>799</v>
      </c>
      <c r="J53" s="35">
        <v>0.3028785982478097</v>
      </c>
      <c r="K53" s="22">
        <v>2</v>
      </c>
      <c r="N53" s="104">
        <v>7</v>
      </c>
      <c r="O53" s="81" t="s">
        <v>48</v>
      </c>
      <c r="P53" s="43">
        <v>6962</v>
      </c>
      <c r="Q53" s="71">
        <v>0.02180189772335828</v>
      </c>
      <c r="R53" s="43">
        <v>7059</v>
      </c>
      <c r="S53" s="71">
        <v>0.024869206785393436</v>
      </c>
      <c r="T53" s="78">
        <v>-0.013741323133588335</v>
      </c>
      <c r="U53" s="22">
        <v>-1</v>
      </c>
    </row>
    <row r="54" spans="1:21" ht="15">
      <c r="A54" s="104">
        <v>8</v>
      </c>
      <c r="B54" s="81" t="s">
        <v>48</v>
      </c>
      <c r="C54" s="43">
        <v>1005</v>
      </c>
      <c r="D54" s="71">
        <v>0.021713298044722912</v>
      </c>
      <c r="E54" s="43">
        <v>741</v>
      </c>
      <c r="F54" s="71">
        <v>0.02011892156064185</v>
      </c>
      <c r="G54" s="34">
        <v>0.35627530364372473</v>
      </c>
      <c r="H54" s="44">
        <v>0</v>
      </c>
      <c r="I54" s="43">
        <v>901</v>
      </c>
      <c r="J54" s="35">
        <v>0.11542730299667037</v>
      </c>
      <c r="K54" s="22">
        <v>-2</v>
      </c>
      <c r="N54" s="104">
        <v>8</v>
      </c>
      <c r="O54" s="81" t="s">
        <v>54</v>
      </c>
      <c r="P54" s="43">
        <v>5892</v>
      </c>
      <c r="Q54" s="71">
        <v>0.018451132057745904</v>
      </c>
      <c r="R54" s="43">
        <v>5562</v>
      </c>
      <c r="S54" s="71">
        <v>0.019595201606510595</v>
      </c>
      <c r="T54" s="78">
        <v>0.0593311758360302</v>
      </c>
      <c r="U54" s="22">
        <v>2</v>
      </c>
    </row>
    <row r="55" spans="1:21" ht="15">
      <c r="A55" s="104">
        <v>9</v>
      </c>
      <c r="B55" s="81" t="s">
        <v>57</v>
      </c>
      <c r="C55" s="43">
        <v>885</v>
      </c>
      <c r="D55" s="71">
        <v>0.01912066544236794</v>
      </c>
      <c r="E55" s="43">
        <v>534</v>
      </c>
      <c r="F55" s="71">
        <v>0.0144986560234585</v>
      </c>
      <c r="G55" s="34">
        <v>0.6573033707865168</v>
      </c>
      <c r="H55" s="44">
        <v>5</v>
      </c>
      <c r="I55" s="43">
        <v>739</v>
      </c>
      <c r="J55" s="35">
        <v>0.1975642760487144</v>
      </c>
      <c r="K55" s="22">
        <v>4</v>
      </c>
      <c r="N55" s="104">
        <v>9</v>
      </c>
      <c r="O55" s="81" t="s">
        <v>57</v>
      </c>
      <c r="P55" s="43">
        <v>5723</v>
      </c>
      <c r="Q55" s="71">
        <v>0.01792189897598096</v>
      </c>
      <c r="R55" s="43">
        <v>4830</v>
      </c>
      <c r="S55" s="71">
        <v>0.017016329334672092</v>
      </c>
      <c r="T55" s="78">
        <v>0.18488612836438922</v>
      </c>
      <c r="U55" s="22">
        <v>4</v>
      </c>
    </row>
    <row r="56" spans="1:21" ht="15">
      <c r="A56" s="103">
        <v>10</v>
      </c>
      <c r="B56" s="82" t="s">
        <v>54</v>
      </c>
      <c r="C56" s="45">
        <v>881</v>
      </c>
      <c r="D56" s="76">
        <v>0.019034244355622773</v>
      </c>
      <c r="E56" s="45">
        <v>664</v>
      </c>
      <c r="F56" s="76">
        <v>0.018028291384974613</v>
      </c>
      <c r="G56" s="36">
        <v>0.3268072289156627</v>
      </c>
      <c r="H56" s="46">
        <v>1</v>
      </c>
      <c r="I56" s="45">
        <v>842</v>
      </c>
      <c r="J56" s="37">
        <v>0.04631828978622332</v>
      </c>
      <c r="K56" s="24">
        <v>-2</v>
      </c>
      <c r="N56" s="103">
        <v>10</v>
      </c>
      <c r="O56" s="82" t="s">
        <v>45</v>
      </c>
      <c r="P56" s="45">
        <v>5693</v>
      </c>
      <c r="Q56" s="76">
        <v>0.01782795227507594</v>
      </c>
      <c r="R56" s="45">
        <v>5749</v>
      </c>
      <c r="S56" s="76">
        <v>0.02025401187267699</v>
      </c>
      <c r="T56" s="79">
        <v>-0.009740824491215827</v>
      </c>
      <c r="U56" s="24">
        <v>-2</v>
      </c>
    </row>
    <row r="57" spans="1:21" ht="15">
      <c r="A57" s="38">
        <v>11</v>
      </c>
      <c r="B57" s="80" t="s">
        <v>65</v>
      </c>
      <c r="C57" s="41">
        <v>852</v>
      </c>
      <c r="D57" s="74">
        <v>0.01840769147672032</v>
      </c>
      <c r="E57" s="41">
        <v>694</v>
      </c>
      <c r="F57" s="74">
        <v>0.018842822622247565</v>
      </c>
      <c r="G57" s="32">
        <v>0.2276657060518732</v>
      </c>
      <c r="H57" s="42">
        <v>-1</v>
      </c>
      <c r="I57" s="41">
        <v>751</v>
      </c>
      <c r="J57" s="33">
        <v>0.13448735019973368</v>
      </c>
      <c r="K57" s="20">
        <v>1</v>
      </c>
      <c r="N57" s="38">
        <v>11</v>
      </c>
      <c r="O57" s="80" t="s">
        <v>43</v>
      </c>
      <c r="P57" s="41">
        <v>5504</v>
      </c>
      <c r="Q57" s="74">
        <v>0.017236088059374315</v>
      </c>
      <c r="R57" s="41">
        <v>4991</v>
      </c>
      <c r="S57" s="74">
        <v>0.017583540312494494</v>
      </c>
      <c r="T57" s="77">
        <v>0.10278501302344223</v>
      </c>
      <c r="U57" s="20">
        <v>1</v>
      </c>
    </row>
    <row r="58" spans="1:21" ht="15">
      <c r="A58" s="104">
        <v>12</v>
      </c>
      <c r="B58" s="81" t="s">
        <v>45</v>
      </c>
      <c r="C58" s="43">
        <v>732</v>
      </c>
      <c r="D58" s="71">
        <v>0.015815058874365344</v>
      </c>
      <c r="E58" s="43">
        <v>834</v>
      </c>
      <c r="F58" s="71">
        <v>0.022643968396187993</v>
      </c>
      <c r="G58" s="34">
        <v>-0.12230215827338131</v>
      </c>
      <c r="H58" s="44">
        <v>-6</v>
      </c>
      <c r="I58" s="43">
        <v>1012</v>
      </c>
      <c r="J58" s="35">
        <v>-0.27667984189723316</v>
      </c>
      <c r="K58" s="22">
        <v>-7</v>
      </c>
      <c r="N58" s="104">
        <v>12</v>
      </c>
      <c r="O58" s="81" t="s">
        <v>73</v>
      </c>
      <c r="P58" s="43">
        <v>5499</v>
      </c>
      <c r="Q58" s="71">
        <v>0.017220430275890146</v>
      </c>
      <c r="R58" s="43">
        <v>5117</v>
      </c>
      <c r="S58" s="71">
        <v>0.01802744455600768</v>
      </c>
      <c r="T58" s="78">
        <v>0.07465311706077782</v>
      </c>
      <c r="U58" s="22">
        <v>-1</v>
      </c>
    </row>
    <row r="59" spans="1:21" ht="15">
      <c r="A59" s="104">
        <v>13</v>
      </c>
      <c r="B59" s="81" t="s">
        <v>119</v>
      </c>
      <c r="C59" s="43">
        <v>659</v>
      </c>
      <c r="D59" s="71">
        <v>0.01423787404126607</v>
      </c>
      <c r="E59" s="43">
        <v>320</v>
      </c>
      <c r="F59" s="71">
        <v>0.008688333197578127</v>
      </c>
      <c r="G59" s="34">
        <v>1.0593750000000002</v>
      </c>
      <c r="H59" s="44">
        <v>17</v>
      </c>
      <c r="I59" s="43">
        <v>652</v>
      </c>
      <c r="J59" s="35">
        <v>0.010736196319018454</v>
      </c>
      <c r="K59" s="22">
        <v>3</v>
      </c>
      <c r="N59" s="104">
        <v>13</v>
      </c>
      <c r="O59" s="81" t="s">
        <v>47</v>
      </c>
      <c r="P59" s="43">
        <v>5088</v>
      </c>
      <c r="Q59" s="71">
        <v>0.01593336047349137</v>
      </c>
      <c r="R59" s="43">
        <v>5622</v>
      </c>
      <c r="S59" s="71">
        <v>0.019806584579612114</v>
      </c>
      <c r="T59" s="78">
        <v>-0.09498399146211312</v>
      </c>
      <c r="U59" s="22">
        <v>-4</v>
      </c>
    </row>
    <row r="60" spans="1:21" ht="15">
      <c r="A60" s="104">
        <v>14</v>
      </c>
      <c r="B60" s="81" t="s">
        <v>47</v>
      </c>
      <c r="C60" s="43">
        <v>639</v>
      </c>
      <c r="D60" s="71">
        <v>0.01380576860754024</v>
      </c>
      <c r="E60" s="43">
        <v>517</v>
      </c>
      <c r="F60" s="71">
        <v>0.014037088322337162</v>
      </c>
      <c r="G60" s="34">
        <v>0.23597678916827847</v>
      </c>
      <c r="H60" s="44">
        <v>1</v>
      </c>
      <c r="I60" s="43">
        <v>772</v>
      </c>
      <c r="J60" s="35">
        <v>-0.17227979274611394</v>
      </c>
      <c r="K60" s="22">
        <v>-3</v>
      </c>
      <c r="N60" s="104">
        <v>14</v>
      </c>
      <c r="O60" s="81" t="s">
        <v>65</v>
      </c>
      <c r="P60" s="43">
        <v>4983</v>
      </c>
      <c r="Q60" s="71">
        <v>0.015604547020323803</v>
      </c>
      <c r="R60" s="43">
        <v>3970</v>
      </c>
      <c r="S60" s="71">
        <v>0.01398650672021702</v>
      </c>
      <c r="T60" s="78">
        <v>0.25516372795969766</v>
      </c>
      <c r="U60" s="22">
        <v>3</v>
      </c>
    </row>
    <row r="61" spans="1:21" ht="15">
      <c r="A61" s="103">
        <v>15</v>
      </c>
      <c r="B61" s="82" t="s">
        <v>112</v>
      </c>
      <c r="C61" s="45">
        <v>613</v>
      </c>
      <c r="D61" s="76">
        <v>0.013244031543696662</v>
      </c>
      <c r="E61" s="45">
        <v>334</v>
      </c>
      <c r="F61" s="76">
        <v>0.00906844777497217</v>
      </c>
      <c r="G61" s="36">
        <v>0.8353293413173652</v>
      </c>
      <c r="H61" s="46">
        <v>13</v>
      </c>
      <c r="I61" s="45">
        <v>349</v>
      </c>
      <c r="J61" s="37">
        <v>0.7564469914040115</v>
      </c>
      <c r="K61" s="24">
        <v>22</v>
      </c>
      <c r="N61" s="103">
        <v>15</v>
      </c>
      <c r="O61" s="82" t="s">
        <v>55</v>
      </c>
      <c r="P61" s="45">
        <v>4810</v>
      </c>
      <c r="Q61" s="76">
        <v>0.015062787711771521</v>
      </c>
      <c r="R61" s="45">
        <v>4075</v>
      </c>
      <c r="S61" s="76">
        <v>0.014356426923144674</v>
      </c>
      <c r="T61" s="79">
        <v>0.18036809815950927</v>
      </c>
      <c r="U61" s="24">
        <v>0</v>
      </c>
    </row>
    <row r="62" spans="1:21" ht="15">
      <c r="A62" s="38">
        <v>16</v>
      </c>
      <c r="B62" s="80" t="s">
        <v>94</v>
      </c>
      <c r="C62" s="41">
        <v>583</v>
      </c>
      <c r="D62" s="74">
        <v>0.012595873393107918</v>
      </c>
      <c r="E62" s="41">
        <v>392</v>
      </c>
      <c r="F62" s="74">
        <v>0.010643208167033206</v>
      </c>
      <c r="G62" s="32">
        <v>0.4872448979591837</v>
      </c>
      <c r="H62" s="42">
        <v>7</v>
      </c>
      <c r="I62" s="41">
        <v>667</v>
      </c>
      <c r="J62" s="33">
        <v>-0.12593703148425783</v>
      </c>
      <c r="K62" s="20">
        <v>-1</v>
      </c>
      <c r="N62" s="38">
        <v>16</v>
      </c>
      <c r="O62" s="80" t="s">
        <v>83</v>
      </c>
      <c r="P62" s="41">
        <v>4400</v>
      </c>
      <c r="Q62" s="74">
        <v>0.013778849466069583</v>
      </c>
      <c r="R62" s="41">
        <v>3809</v>
      </c>
      <c r="S62" s="74">
        <v>0.013419295742394617</v>
      </c>
      <c r="T62" s="77">
        <v>0.15515883433972166</v>
      </c>
      <c r="U62" s="20">
        <v>2</v>
      </c>
    </row>
    <row r="63" spans="1:21" ht="15">
      <c r="A63" s="104"/>
      <c r="B63" s="81" t="s">
        <v>137</v>
      </c>
      <c r="C63" s="43">
        <v>583</v>
      </c>
      <c r="D63" s="71">
        <v>0.012595873393107918</v>
      </c>
      <c r="E63" s="43">
        <v>400</v>
      </c>
      <c r="F63" s="71">
        <v>0.010860416496972659</v>
      </c>
      <c r="G63" s="34">
        <v>0.4575</v>
      </c>
      <c r="H63" s="44">
        <v>6</v>
      </c>
      <c r="I63" s="43">
        <v>367</v>
      </c>
      <c r="J63" s="35">
        <v>0.5885558583106267</v>
      </c>
      <c r="K63" s="22">
        <v>19</v>
      </c>
      <c r="N63" s="104">
        <v>17</v>
      </c>
      <c r="O63" s="81" t="s">
        <v>67</v>
      </c>
      <c r="P63" s="43">
        <v>4303</v>
      </c>
      <c r="Q63" s="71">
        <v>0.013475088466476685</v>
      </c>
      <c r="R63" s="43">
        <v>4151</v>
      </c>
      <c r="S63" s="71">
        <v>0.014624178689073262</v>
      </c>
      <c r="T63" s="78">
        <v>0.03661768248614794</v>
      </c>
      <c r="U63" s="22">
        <v>-3</v>
      </c>
    </row>
    <row r="64" spans="1:21" ht="15">
      <c r="A64" s="104">
        <v>18</v>
      </c>
      <c r="B64" s="81" t="s">
        <v>67</v>
      </c>
      <c r="C64" s="43">
        <v>582</v>
      </c>
      <c r="D64" s="71">
        <v>0.012574268121421628</v>
      </c>
      <c r="E64" s="43">
        <v>642</v>
      </c>
      <c r="F64" s="71">
        <v>0.01743096847764112</v>
      </c>
      <c r="G64" s="34">
        <v>-0.09345794392523366</v>
      </c>
      <c r="H64" s="44">
        <v>-6</v>
      </c>
      <c r="I64" s="43">
        <v>522</v>
      </c>
      <c r="J64" s="35">
        <v>0.11494252873563227</v>
      </c>
      <c r="K64" s="22">
        <v>3</v>
      </c>
      <c r="N64" s="104">
        <v>18</v>
      </c>
      <c r="O64" s="81" t="s">
        <v>94</v>
      </c>
      <c r="P64" s="43">
        <v>4191</v>
      </c>
      <c r="Q64" s="71">
        <v>0.013124354116431277</v>
      </c>
      <c r="R64" s="43">
        <v>3364</v>
      </c>
      <c r="S64" s="71">
        <v>0.011851538691891702</v>
      </c>
      <c r="T64" s="78">
        <v>0.24583828775267547</v>
      </c>
      <c r="U64" s="22">
        <v>3</v>
      </c>
    </row>
    <row r="65" spans="1:21" ht="15">
      <c r="A65" s="104">
        <v>19</v>
      </c>
      <c r="B65" s="81" t="s">
        <v>120</v>
      </c>
      <c r="C65" s="43">
        <v>554</v>
      </c>
      <c r="D65" s="71">
        <v>0.011969320514205467</v>
      </c>
      <c r="E65" s="43">
        <v>292</v>
      </c>
      <c r="F65" s="71">
        <v>0.00792810404279004</v>
      </c>
      <c r="G65" s="34">
        <v>0.8972602739726028</v>
      </c>
      <c r="H65" s="44">
        <v>16</v>
      </c>
      <c r="I65" s="43">
        <v>529</v>
      </c>
      <c r="J65" s="35">
        <v>0.047258979206049156</v>
      </c>
      <c r="K65" s="22">
        <v>1</v>
      </c>
      <c r="N65" s="104">
        <v>19</v>
      </c>
      <c r="O65" s="81" t="s">
        <v>137</v>
      </c>
      <c r="P65" s="43">
        <v>3781</v>
      </c>
      <c r="Q65" s="71">
        <v>0.01184041587072934</v>
      </c>
      <c r="R65" s="43">
        <v>3168</v>
      </c>
      <c r="S65" s="71">
        <v>0.011161020979760081</v>
      </c>
      <c r="T65" s="78">
        <v>0.1934974747474747</v>
      </c>
      <c r="U65" s="22">
        <v>3</v>
      </c>
    </row>
    <row r="66" spans="1:21" ht="15">
      <c r="A66" s="103">
        <v>20</v>
      </c>
      <c r="B66" s="82" t="s">
        <v>55</v>
      </c>
      <c r="C66" s="45">
        <v>530</v>
      </c>
      <c r="D66" s="76">
        <v>0.01145079399373447</v>
      </c>
      <c r="E66" s="45">
        <v>490</v>
      </c>
      <c r="F66" s="76">
        <v>0.013304010208791506</v>
      </c>
      <c r="G66" s="36">
        <v>0.08163265306122458</v>
      </c>
      <c r="H66" s="46">
        <v>-3</v>
      </c>
      <c r="I66" s="45">
        <v>687</v>
      </c>
      <c r="J66" s="37">
        <v>-0.2285298398835517</v>
      </c>
      <c r="K66" s="24">
        <v>-6</v>
      </c>
      <c r="N66" s="103">
        <v>20</v>
      </c>
      <c r="O66" s="82" t="s">
        <v>49</v>
      </c>
      <c r="P66" s="45">
        <v>3712</v>
      </c>
      <c r="Q66" s="76">
        <v>0.011624338458647793</v>
      </c>
      <c r="R66" s="45">
        <v>4020</v>
      </c>
      <c r="S66" s="76">
        <v>0.014162659197801616</v>
      </c>
      <c r="T66" s="79">
        <v>-0.07661691542288562</v>
      </c>
      <c r="U66" s="24">
        <v>-4</v>
      </c>
    </row>
    <row r="67" spans="1:21" ht="15">
      <c r="A67" s="38"/>
      <c r="B67" s="80" t="s">
        <v>40</v>
      </c>
      <c r="C67" s="41">
        <v>530</v>
      </c>
      <c r="D67" s="74">
        <v>0.01145079399373447</v>
      </c>
      <c r="E67" s="41">
        <v>757</v>
      </c>
      <c r="F67" s="74">
        <v>0.020553338220520755</v>
      </c>
      <c r="G67" s="32">
        <v>-0.29986789960369886</v>
      </c>
      <c r="H67" s="42">
        <v>-13</v>
      </c>
      <c r="I67" s="41">
        <v>854</v>
      </c>
      <c r="J67" s="33">
        <v>-0.3793911007025761</v>
      </c>
      <c r="K67" s="20">
        <v>-13</v>
      </c>
      <c r="N67" s="129" t="s">
        <v>53</v>
      </c>
      <c r="O67" s="130"/>
      <c r="P67" s="49">
        <f>SUM(P47:P66)</f>
        <v>128491</v>
      </c>
      <c r="Q67" s="6">
        <f>P67/P69</f>
        <v>0.402376851532897</v>
      </c>
      <c r="R67" s="49">
        <f>SUM(R47:R66)</f>
        <v>118591</v>
      </c>
      <c r="S67" s="6">
        <f>R67/R69</f>
        <v>0.4178019693846994</v>
      </c>
      <c r="T67" s="25">
        <f>P67/R67-1</f>
        <v>0.08348019664224093</v>
      </c>
      <c r="U67" s="50"/>
    </row>
    <row r="68" spans="1:21" ht="15">
      <c r="A68" s="129" t="s">
        <v>53</v>
      </c>
      <c r="B68" s="130"/>
      <c r="C68" s="49">
        <f>SUM(C47:C67)</f>
        <v>19231</v>
      </c>
      <c r="D68" s="6">
        <f>C68/C70</f>
        <v>0.41549097979907096</v>
      </c>
      <c r="E68" s="49">
        <f>SUM(E47:E67)</f>
        <v>14892</v>
      </c>
      <c r="F68" s="6">
        <f>E68/E70</f>
        <v>0.4043333061822921</v>
      </c>
      <c r="G68" s="25">
        <f>C68/E68-1</f>
        <v>0.2913644910018802</v>
      </c>
      <c r="H68" s="48"/>
      <c r="I68" s="49">
        <f>SUM(I47:I67)</f>
        <v>17943</v>
      </c>
      <c r="J68" s="26">
        <f>D68/I68-1</f>
        <v>-0.9999768438399488</v>
      </c>
      <c r="K68" s="27"/>
      <c r="N68" s="129" t="s">
        <v>12</v>
      </c>
      <c r="O68" s="130"/>
      <c r="P68" s="49">
        <f>P69-SUM(P47:P66)</f>
        <v>190839</v>
      </c>
      <c r="Q68" s="6">
        <f>P68/P69</f>
        <v>0.597623148467103</v>
      </c>
      <c r="R68" s="49">
        <f>R69-SUM(R47:R66)</f>
        <v>165254</v>
      </c>
      <c r="S68" s="6">
        <f>R68/R69</f>
        <v>0.5821980306153006</v>
      </c>
      <c r="T68" s="25">
        <f>P68/R68-1</f>
        <v>0.15482227359095702</v>
      </c>
      <c r="U68" s="51"/>
    </row>
    <row r="69" spans="1:21" ht="15">
      <c r="A69" s="129" t="s">
        <v>12</v>
      </c>
      <c r="B69" s="130"/>
      <c r="C69" s="49">
        <f>C70-SUM(C47:C67)</f>
        <v>27054</v>
      </c>
      <c r="D69" s="6">
        <f>C69/C70</f>
        <v>0.584509020200929</v>
      </c>
      <c r="E69" s="49">
        <f>E70-SUM(E47:E67)</f>
        <v>21939</v>
      </c>
      <c r="F69" s="6">
        <f>E69/E70</f>
        <v>0.5956666938177079</v>
      </c>
      <c r="G69" s="25">
        <f>C69/E69-1</f>
        <v>0.23314645152468216</v>
      </c>
      <c r="H69" s="3"/>
      <c r="I69" s="49">
        <f>I70-SUM(I47:I67)</f>
        <v>28147</v>
      </c>
      <c r="J69" s="26">
        <f>D69/I69-1</f>
        <v>-0.9999792337009201</v>
      </c>
      <c r="K69" s="27"/>
      <c r="L69" s="14"/>
      <c r="N69" s="125" t="s">
        <v>38</v>
      </c>
      <c r="O69" s="126"/>
      <c r="P69" s="47">
        <v>319330</v>
      </c>
      <c r="Q69" s="28">
        <v>1</v>
      </c>
      <c r="R69" s="47">
        <v>283845</v>
      </c>
      <c r="S69" s="28">
        <v>1</v>
      </c>
      <c r="T69" s="52">
        <v>0.12501541334178867</v>
      </c>
      <c r="U69" s="30"/>
    </row>
    <row r="70" spans="1:14" ht="15">
      <c r="A70" s="125" t="s">
        <v>38</v>
      </c>
      <c r="B70" s="126"/>
      <c r="C70" s="47">
        <v>46285</v>
      </c>
      <c r="D70" s="28">
        <v>1</v>
      </c>
      <c r="E70" s="47">
        <v>36831</v>
      </c>
      <c r="F70" s="28">
        <v>1</v>
      </c>
      <c r="G70" s="29">
        <v>0.2566859439059488</v>
      </c>
      <c r="H70" s="29"/>
      <c r="I70" s="47">
        <v>46090</v>
      </c>
      <c r="J70" s="105">
        <v>0.0042308526795400425</v>
      </c>
      <c r="K70" s="30"/>
      <c r="N70" t="s">
        <v>70</v>
      </c>
    </row>
    <row r="71" spans="1:14" ht="15">
      <c r="A71" t="s">
        <v>70</v>
      </c>
      <c r="N71" s="9" t="s">
        <v>71</v>
      </c>
    </row>
    <row r="72" ht="15">
      <c r="A72" s="9" t="s">
        <v>71</v>
      </c>
    </row>
  </sheetData>
  <sheetProtection/>
  <mergeCells count="67"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N7:N8"/>
    <mergeCell ref="A5:A7"/>
    <mergeCell ref="B5:B7"/>
    <mergeCell ref="A8:A10"/>
    <mergeCell ref="C5:G5"/>
    <mergeCell ref="H5:I5"/>
    <mergeCell ref="J5:N5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U45:U46"/>
    <mergeCell ref="A70:B70"/>
    <mergeCell ref="H43:H44"/>
    <mergeCell ref="A68:B68"/>
    <mergeCell ref="A69:B69"/>
    <mergeCell ref="G43:G44"/>
    <mergeCell ref="T45:T46"/>
    <mergeCell ref="O44:O46"/>
    <mergeCell ref="N67:O67"/>
    <mergeCell ref="N68:O68"/>
  </mergeCells>
  <conditionalFormatting sqref="G32 I32 N32">
    <cfRule type="cellIs" priority="1257" dxfId="179" operator="lessThan">
      <formula>0</formula>
    </cfRule>
  </conditionalFormatting>
  <conditionalFormatting sqref="G31 N31">
    <cfRule type="cellIs" priority="1217" dxfId="179" operator="lessThan">
      <formula>0</formula>
    </cfRule>
  </conditionalFormatting>
  <conditionalFormatting sqref="J69">
    <cfRule type="cellIs" priority="393" dxfId="179" operator="lessThan">
      <formula>0</formula>
    </cfRule>
  </conditionalFormatting>
  <conditionalFormatting sqref="G69 I69">
    <cfRule type="cellIs" priority="394" dxfId="179" operator="lessThan">
      <formula>0</formula>
    </cfRule>
  </conditionalFormatting>
  <conditionalFormatting sqref="J68">
    <cfRule type="cellIs" priority="391" dxfId="179" operator="lessThan">
      <formula>0</formula>
    </cfRule>
  </conditionalFormatting>
  <conditionalFormatting sqref="G68 I68">
    <cfRule type="cellIs" priority="392" dxfId="179" operator="lessThan">
      <formula>0</formula>
    </cfRule>
  </conditionalFormatting>
  <conditionalFormatting sqref="K69">
    <cfRule type="cellIs" priority="389" dxfId="179" operator="lessThan">
      <formula>0</formula>
    </cfRule>
  </conditionalFormatting>
  <conditionalFormatting sqref="J69">
    <cfRule type="cellIs" priority="390" dxfId="179" operator="lessThan">
      <formula>0</formula>
    </cfRule>
  </conditionalFormatting>
  <conditionalFormatting sqref="K68">
    <cfRule type="cellIs" priority="387" dxfId="179" operator="lessThan">
      <formula>0</formula>
    </cfRule>
  </conditionalFormatting>
  <conditionalFormatting sqref="J68">
    <cfRule type="cellIs" priority="388" dxfId="179" operator="lessThan">
      <formula>0</formula>
    </cfRule>
  </conditionalFormatting>
  <conditionalFormatting sqref="U67">
    <cfRule type="cellIs" priority="384" dxfId="179" operator="lessThan">
      <formula>0</formula>
    </cfRule>
    <cfRule type="cellIs" priority="385" dxfId="180" operator="equal">
      <formula>0</formula>
    </cfRule>
    <cfRule type="cellIs" priority="386" dxfId="181" operator="greaterThan">
      <formula>0</formula>
    </cfRule>
  </conditionalFormatting>
  <conditionalFormatting sqref="U68">
    <cfRule type="cellIs" priority="383" dxfId="179" operator="lessThan">
      <formula>0</formula>
    </cfRule>
  </conditionalFormatting>
  <conditionalFormatting sqref="T68">
    <cfRule type="cellIs" priority="382" dxfId="179" operator="lessThan">
      <formula>0</formula>
    </cfRule>
  </conditionalFormatting>
  <conditionalFormatting sqref="T67">
    <cfRule type="cellIs" priority="381" dxfId="179" operator="lessThan">
      <formula>0</formula>
    </cfRule>
  </conditionalFormatting>
  <conditionalFormatting sqref="G11:G15 I11:I15 N11:N15">
    <cfRule type="cellIs" priority="22" dxfId="179" operator="lessThan">
      <formula>0</formula>
    </cfRule>
  </conditionalFormatting>
  <conditionalFormatting sqref="G16:G30 I16:I30 N16:N30">
    <cfRule type="cellIs" priority="21" dxfId="179" operator="lessThan">
      <formula>0</formula>
    </cfRule>
  </conditionalFormatting>
  <conditionalFormatting sqref="C11:D30 F11:I30 K11:K30 M11:N30">
    <cfRule type="cellIs" priority="20" dxfId="182" operator="equal">
      <formula>0</formula>
    </cfRule>
  </conditionalFormatting>
  <conditionalFormatting sqref="E11:E30">
    <cfRule type="cellIs" priority="19" dxfId="182" operator="equal">
      <formula>0</formula>
    </cfRule>
  </conditionalFormatting>
  <conditionalFormatting sqref="J11:J30">
    <cfRule type="cellIs" priority="18" dxfId="182" operator="equal">
      <formula>0</formula>
    </cfRule>
  </conditionalFormatting>
  <conditionalFormatting sqref="L11:L30">
    <cfRule type="cellIs" priority="17" dxfId="182" operator="equal">
      <formula>0</formula>
    </cfRule>
  </conditionalFormatting>
  <conditionalFormatting sqref="N33 I33 G33">
    <cfRule type="cellIs" priority="16" dxfId="179" operator="lessThan">
      <formula>0</formula>
    </cfRule>
  </conditionalFormatting>
  <conditionalFormatting sqref="J47:J67 G47:G67">
    <cfRule type="cellIs" priority="15" dxfId="179" operator="lessThan">
      <formula>0</formula>
    </cfRule>
  </conditionalFormatting>
  <conditionalFormatting sqref="K47:K67">
    <cfRule type="cellIs" priority="12" dxfId="179" operator="lessThan">
      <formula>0</formula>
    </cfRule>
    <cfRule type="cellIs" priority="13" dxfId="180" operator="equal">
      <formula>0</formula>
    </cfRule>
    <cfRule type="cellIs" priority="14" dxfId="181" operator="greaterThan">
      <formula>0</formula>
    </cfRule>
  </conditionalFormatting>
  <conditionalFormatting sqref="H47:H67">
    <cfRule type="cellIs" priority="9" dxfId="179" operator="lessThan">
      <formula>0</formula>
    </cfRule>
    <cfRule type="cellIs" priority="10" dxfId="180" operator="equal">
      <formula>0</formula>
    </cfRule>
    <cfRule type="cellIs" priority="11" dxfId="181" operator="greaterThan">
      <formula>0</formula>
    </cfRule>
  </conditionalFormatting>
  <conditionalFormatting sqref="G70:H70 J70">
    <cfRule type="cellIs" priority="8" dxfId="179" operator="lessThan">
      <formula>0</formula>
    </cfRule>
  </conditionalFormatting>
  <conditionalFormatting sqref="K70">
    <cfRule type="cellIs" priority="7" dxfId="179" operator="lessThan">
      <formula>0</formula>
    </cfRule>
  </conditionalFormatting>
  <conditionalFormatting sqref="T47:T66">
    <cfRule type="cellIs" priority="6" dxfId="179" operator="lessThan">
      <formula>0</formula>
    </cfRule>
  </conditionalFormatting>
  <conditionalFormatting sqref="U47:U66">
    <cfRule type="cellIs" priority="3" dxfId="179" operator="lessThan">
      <formula>0</formula>
    </cfRule>
    <cfRule type="cellIs" priority="4" dxfId="180" operator="equal">
      <formula>0</formula>
    </cfRule>
    <cfRule type="cellIs" priority="5" dxfId="181" operator="greaterThan">
      <formula>0</formula>
    </cfRule>
  </conditionalFormatting>
  <conditionalFormatting sqref="T69">
    <cfRule type="cellIs" priority="2" dxfId="179" operator="lessThan">
      <formula>0</formula>
    </cfRule>
  </conditionalFormatting>
  <conditionalFormatting sqref="U69">
    <cfRule type="cellIs" priority="1" dxfId="17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116</v>
      </c>
      <c r="O1" s="111"/>
      <c r="U1" t="s">
        <v>116</v>
      </c>
    </row>
    <row r="2" spans="1:21" ht="14.25" customHeight="1">
      <c r="A2" s="137" t="s">
        <v>138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4"/>
      <c r="M2" s="31"/>
      <c r="N2" s="137" t="s">
        <v>92</v>
      </c>
      <c r="O2" s="137"/>
      <c r="P2" s="137"/>
      <c r="Q2" s="137"/>
      <c r="R2" s="137"/>
      <c r="S2" s="137"/>
      <c r="T2" s="137"/>
      <c r="U2" s="137"/>
    </row>
    <row r="3" spans="1:21" ht="14.25" customHeight="1">
      <c r="A3" s="138" t="s">
        <v>139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"/>
      <c r="M3" s="31"/>
      <c r="N3" s="138" t="s">
        <v>93</v>
      </c>
      <c r="O3" s="138"/>
      <c r="P3" s="138"/>
      <c r="Q3" s="138"/>
      <c r="R3" s="138"/>
      <c r="S3" s="138"/>
      <c r="T3" s="138"/>
      <c r="U3" s="138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41" t="s">
        <v>0</v>
      </c>
      <c r="B5" s="141" t="s">
        <v>1</v>
      </c>
      <c r="C5" s="143" t="s">
        <v>127</v>
      </c>
      <c r="D5" s="144"/>
      <c r="E5" s="144"/>
      <c r="F5" s="144"/>
      <c r="G5" s="144"/>
      <c r="H5" s="145"/>
      <c r="I5" s="143" t="s">
        <v>117</v>
      </c>
      <c r="J5" s="144"/>
      <c r="K5" s="145"/>
      <c r="L5" s="14"/>
      <c r="M5" s="14"/>
      <c r="N5" s="141" t="s">
        <v>0</v>
      </c>
      <c r="O5" s="141" t="s">
        <v>1</v>
      </c>
      <c r="P5" s="143" t="s">
        <v>128</v>
      </c>
      <c r="Q5" s="144"/>
      <c r="R5" s="144"/>
      <c r="S5" s="144"/>
      <c r="T5" s="144"/>
      <c r="U5" s="145"/>
    </row>
    <row r="6" spans="1:21" ht="14.25" customHeight="1">
      <c r="A6" s="142"/>
      <c r="B6" s="142"/>
      <c r="C6" s="171" t="s">
        <v>129</v>
      </c>
      <c r="D6" s="172"/>
      <c r="E6" s="172"/>
      <c r="F6" s="172"/>
      <c r="G6" s="172"/>
      <c r="H6" s="173"/>
      <c r="I6" s="150" t="s">
        <v>118</v>
      </c>
      <c r="J6" s="151"/>
      <c r="K6" s="152"/>
      <c r="L6" s="14"/>
      <c r="M6" s="14"/>
      <c r="N6" s="142"/>
      <c r="O6" s="142"/>
      <c r="P6" s="150" t="s">
        <v>130</v>
      </c>
      <c r="Q6" s="151"/>
      <c r="R6" s="151"/>
      <c r="S6" s="151"/>
      <c r="T6" s="151"/>
      <c r="U6" s="152"/>
    </row>
    <row r="7" spans="1:21" ht="14.25" customHeight="1">
      <c r="A7" s="142"/>
      <c r="B7" s="142"/>
      <c r="C7" s="146">
        <v>2018</v>
      </c>
      <c r="D7" s="147"/>
      <c r="E7" s="156">
        <v>2017</v>
      </c>
      <c r="F7" s="147"/>
      <c r="G7" s="131" t="s">
        <v>5</v>
      </c>
      <c r="H7" s="127" t="s">
        <v>61</v>
      </c>
      <c r="I7" s="161">
        <v>2018</v>
      </c>
      <c r="J7" s="128" t="s">
        <v>131</v>
      </c>
      <c r="K7" s="127" t="s">
        <v>135</v>
      </c>
      <c r="L7" s="14"/>
      <c r="M7" s="14"/>
      <c r="N7" s="142"/>
      <c r="O7" s="142"/>
      <c r="P7" s="155">
        <v>2018</v>
      </c>
      <c r="Q7" s="169"/>
      <c r="R7" s="170">
        <v>2017</v>
      </c>
      <c r="S7" s="169"/>
      <c r="T7" s="132" t="s">
        <v>5</v>
      </c>
      <c r="U7" s="139" t="s">
        <v>68</v>
      </c>
    </row>
    <row r="8" spans="1:21" ht="14.25" customHeight="1">
      <c r="A8" s="135" t="s">
        <v>6</v>
      </c>
      <c r="B8" s="135" t="s">
        <v>7</v>
      </c>
      <c r="C8" s="148"/>
      <c r="D8" s="149"/>
      <c r="E8" s="157"/>
      <c r="F8" s="149"/>
      <c r="G8" s="132"/>
      <c r="H8" s="128"/>
      <c r="I8" s="161"/>
      <c r="J8" s="128"/>
      <c r="K8" s="128"/>
      <c r="L8" s="14"/>
      <c r="M8" s="14"/>
      <c r="N8" s="135" t="s">
        <v>6</v>
      </c>
      <c r="O8" s="135" t="s">
        <v>7</v>
      </c>
      <c r="P8" s="148"/>
      <c r="Q8" s="149"/>
      <c r="R8" s="157"/>
      <c r="S8" s="149"/>
      <c r="T8" s="132"/>
      <c r="U8" s="140"/>
    </row>
    <row r="9" spans="1:21" ht="14.25" customHeight="1">
      <c r="A9" s="135"/>
      <c r="B9" s="135"/>
      <c r="C9" s="113" t="s">
        <v>8</v>
      </c>
      <c r="D9" s="17" t="s">
        <v>2</v>
      </c>
      <c r="E9" s="113" t="s">
        <v>8</v>
      </c>
      <c r="F9" s="17" t="s">
        <v>2</v>
      </c>
      <c r="G9" s="133" t="s">
        <v>9</v>
      </c>
      <c r="H9" s="133" t="s">
        <v>62</v>
      </c>
      <c r="I9" s="18" t="s">
        <v>8</v>
      </c>
      <c r="J9" s="162" t="s">
        <v>132</v>
      </c>
      <c r="K9" s="162" t="s">
        <v>136</v>
      </c>
      <c r="L9" s="14"/>
      <c r="M9" s="14"/>
      <c r="N9" s="135"/>
      <c r="O9" s="135"/>
      <c r="P9" s="113" t="s">
        <v>8</v>
      </c>
      <c r="Q9" s="17" t="s">
        <v>2</v>
      </c>
      <c r="R9" s="113" t="s">
        <v>8</v>
      </c>
      <c r="S9" s="17" t="s">
        <v>2</v>
      </c>
      <c r="T9" s="133" t="s">
        <v>9</v>
      </c>
      <c r="U9" s="123" t="s">
        <v>69</v>
      </c>
    </row>
    <row r="10" spans="1:21" ht="14.25" customHeight="1">
      <c r="A10" s="136"/>
      <c r="B10" s="136"/>
      <c r="C10" s="117" t="s">
        <v>10</v>
      </c>
      <c r="D10" s="98" t="s">
        <v>11</v>
      </c>
      <c r="E10" s="117" t="s">
        <v>10</v>
      </c>
      <c r="F10" s="98" t="s">
        <v>11</v>
      </c>
      <c r="G10" s="164"/>
      <c r="H10" s="164"/>
      <c r="I10" s="117" t="s">
        <v>10</v>
      </c>
      <c r="J10" s="163"/>
      <c r="K10" s="163"/>
      <c r="L10" s="14"/>
      <c r="M10" s="14"/>
      <c r="N10" s="136"/>
      <c r="O10" s="136"/>
      <c r="P10" s="117" t="s">
        <v>10</v>
      </c>
      <c r="Q10" s="98" t="s">
        <v>11</v>
      </c>
      <c r="R10" s="117" t="s">
        <v>10</v>
      </c>
      <c r="S10" s="98" t="s">
        <v>11</v>
      </c>
      <c r="T10" s="134"/>
      <c r="U10" s="124"/>
    </row>
    <row r="11" spans="1:21" ht="14.25" customHeight="1">
      <c r="A11" s="73">
        <v>1</v>
      </c>
      <c r="B11" s="80" t="s">
        <v>20</v>
      </c>
      <c r="C11" s="41">
        <v>4537</v>
      </c>
      <c r="D11" s="89">
        <v>0.1328589416966822</v>
      </c>
      <c r="E11" s="41">
        <v>2663</v>
      </c>
      <c r="F11" s="89">
        <v>0.10201501685565431</v>
      </c>
      <c r="G11" s="19">
        <v>0.7037176117161097</v>
      </c>
      <c r="H11" s="42">
        <v>2</v>
      </c>
      <c r="I11" s="41">
        <v>4113</v>
      </c>
      <c r="J11" s="86">
        <v>0.10308777048383178</v>
      </c>
      <c r="K11" s="20">
        <v>1</v>
      </c>
      <c r="L11" s="14"/>
      <c r="M11" s="14"/>
      <c r="N11" s="73">
        <v>1</v>
      </c>
      <c r="O11" s="80" t="s">
        <v>19</v>
      </c>
      <c r="P11" s="41">
        <v>29721</v>
      </c>
      <c r="Q11" s="89">
        <v>0.1329525019459082</v>
      </c>
      <c r="R11" s="41">
        <v>26025</v>
      </c>
      <c r="S11" s="89">
        <v>0.13454410099725483</v>
      </c>
      <c r="T11" s="53">
        <v>0.14201729106628247</v>
      </c>
      <c r="U11" s="20">
        <v>0</v>
      </c>
    </row>
    <row r="12" spans="1:21" ht="14.25" customHeight="1">
      <c r="A12" s="104">
        <v>2</v>
      </c>
      <c r="B12" s="81" t="s">
        <v>19</v>
      </c>
      <c r="C12" s="43">
        <v>4358</v>
      </c>
      <c r="D12" s="90">
        <v>0.12761720694603063</v>
      </c>
      <c r="E12" s="43">
        <v>3548</v>
      </c>
      <c r="F12" s="90">
        <v>0.1359178669935642</v>
      </c>
      <c r="G12" s="21">
        <v>0.2282976324689967</v>
      </c>
      <c r="H12" s="44">
        <v>-1</v>
      </c>
      <c r="I12" s="43">
        <v>4829</v>
      </c>
      <c r="J12" s="87">
        <v>-0.09753572168150759</v>
      </c>
      <c r="K12" s="22">
        <v>-1</v>
      </c>
      <c r="L12" s="14"/>
      <c r="M12" s="14"/>
      <c r="N12" s="104">
        <v>2</v>
      </c>
      <c r="O12" s="81" t="s">
        <v>20</v>
      </c>
      <c r="P12" s="43">
        <v>27046</v>
      </c>
      <c r="Q12" s="90">
        <v>0.12098628470203</v>
      </c>
      <c r="R12" s="43">
        <v>20996</v>
      </c>
      <c r="S12" s="90">
        <v>0.10854516597649808</v>
      </c>
      <c r="T12" s="54">
        <v>0.288150123833111</v>
      </c>
      <c r="U12" s="22">
        <v>0</v>
      </c>
    </row>
    <row r="13" spans="1:21" ht="14.25" customHeight="1">
      <c r="A13" s="72">
        <v>3</v>
      </c>
      <c r="B13" s="81" t="s">
        <v>21</v>
      </c>
      <c r="C13" s="43">
        <v>3162</v>
      </c>
      <c r="D13" s="90">
        <v>0.09259421945005711</v>
      </c>
      <c r="E13" s="43">
        <v>2741</v>
      </c>
      <c r="F13" s="90">
        <v>0.10500306466441925</v>
      </c>
      <c r="G13" s="21">
        <v>0.15359357898577164</v>
      </c>
      <c r="H13" s="44">
        <v>-1</v>
      </c>
      <c r="I13" s="43">
        <v>2913</v>
      </c>
      <c r="J13" s="87">
        <v>0.08547888774459311</v>
      </c>
      <c r="K13" s="22">
        <v>0</v>
      </c>
      <c r="L13" s="14"/>
      <c r="M13" s="14"/>
      <c r="N13" s="72">
        <v>3</v>
      </c>
      <c r="O13" s="81" t="s">
        <v>21</v>
      </c>
      <c r="P13" s="43">
        <v>20744</v>
      </c>
      <c r="Q13" s="90">
        <v>0.09279521888112514</v>
      </c>
      <c r="R13" s="43">
        <v>19299</v>
      </c>
      <c r="S13" s="90">
        <v>0.09977201172511128</v>
      </c>
      <c r="T13" s="54">
        <v>0.07487434582102703</v>
      </c>
      <c r="U13" s="22">
        <v>0</v>
      </c>
    </row>
    <row r="14" spans="1:21" ht="14.25" customHeight="1">
      <c r="A14" s="72">
        <v>4</v>
      </c>
      <c r="B14" s="81" t="s">
        <v>22</v>
      </c>
      <c r="C14" s="43">
        <v>2530</v>
      </c>
      <c r="D14" s="90">
        <v>0.07408708893379015</v>
      </c>
      <c r="E14" s="43">
        <v>1565</v>
      </c>
      <c r="F14" s="90">
        <v>0.059952497701501684</v>
      </c>
      <c r="G14" s="21">
        <v>0.6166134185303513</v>
      </c>
      <c r="H14" s="44">
        <v>1</v>
      </c>
      <c r="I14" s="43">
        <v>2322</v>
      </c>
      <c r="J14" s="87">
        <v>0.08957795004306623</v>
      </c>
      <c r="K14" s="22">
        <v>0</v>
      </c>
      <c r="L14" s="14"/>
      <c r="M14" s="14"/>
      <c r="N14" s="72">
        <v>4</v>
      </c>
      <c r="O14" s="81" t="s">
        <v>23</v>
      </c>
      <c r="P14" s="43">
        <v>15829</v>
      </c>
      <c r="Q14" s="90">
        <v>0.07080869261807413</v>
      </c>
      <c r="R14" s="43">
        <v>14420</v>
      </c>
      <c r="S14" s="90">
        <v>0.07454854702710527</v>
      </c>
      <c r="T14" s="54">
        <v>0.09771151178918158</v>
      </c>
      <c r="U14" s="22">
        <v>0</v>
      </c>
    </row>
    <row r="15" spans="1:21" ht="14.25" customHeight="1">
      <c r="A15" s="75">
        <v>5</v>
      </c>
      <c r="B15" s="82" t="s">
        <v>23</v>
      </c>
      <c r="C15" s="45">
        <v>1950</v>
      </c>
      <c r="D15" s="91">
        <v>0.05710269700430466</v>
      </c>
      <c r="E15" s="45">
        <v>1886</v>
      </c>
      <c r="F15" s="91">
        <v>0.07224946368372663</v>
      </c>
      <c r="G15" s="23">
        <v>0.03393425238600223</v>
      </c>
      <c r="H15" s="46">
        <v>-1</v>
      </c>
      <c r="I15" s="45">
        <v>2140</v>
      </c>
      <c r="J15" s="88">
        <v>-0.08878504672897192</v>
      </c>
      <c r="K15" s="24">
        <v>0</v>
      </c>
      <c r="L15" s="14"/>
      <c r="M15" s="14"/>
      <c r="N15" s="75">
        <v>5</v>
      </c>
      <c r="O15" s="82" t="s">
        <v>22</v>
      </c>
      <c r="P15" s="45">
        <v>14603</v>
      </c>
      <c r="Q15" s="91">
        <v>0.06532436277097331</v>
      </c>
      <c r="R15" s="45">
        <v>11487</v>
      </c>
      <c r="S15" s="91">
        <v>0.05938551731625231</v>
      </c>
      <c r="T15" s="55">
        <v>0.2712631670584138</v>
      </c>
      <c r="U15" s="24">
        <v>0</v>
      </c>
    </row>
    <row r="16" spans="1:21" ht="14.25" customHeight="1">
      <c r="A16" s="73">
        <v>6</v>
      </c>
      <c r="B16" s="80" t="s">
        <v>26</v>
      </c>
      <c r="C16" s="41">
        <v>1861</v>
      </c>
      <c r="D16" s="89">
        <v>0.05449647134615948</v>
      </c>
      <c r="E16" s="41">
        <v>1193</v>
      </c>
      <c r="F16" s="89">
        <v>0.045701808152007355</v>
      </c>
      <c r="G16" s="19">
        <v>0.5599329421626154</v>
      </c>
      <c r="H16" s="42">
        <v>1</v>
      </c>
      <c r="I16" s="41">
        <v>1968</v>
      </c>
      <c r="J16" s="86">
        <v>-0.05436991869918695</v>
      </c>
      <c r="K16" s="20">
        <v>0</v>
      </c>
      <c r="L16" s="14"/>
      <c r="M16" s="14"/>
      <c r="N16" s="73">
        <v>6</v>
      </c>
      <c r="O16" s="80" t="s">
        <v>26</v>
      </c>
      <c r="P16" s="41">
        <v>12119</v>
      </c>
      <c r="Q16" s="89">
        <v>0.0542125558050692</v>
      </c>
      <c r="R16" s="41">
        <v>11351</v>
      </c>
      <c r="S16" s="89">
        <v>0.05868242422362496</v>
      </c>
      <c r="T16" s="53">
        <v>0.06765923707162358</v>
      </c>
      <c r="U16" s="20">
        <v>0</v>
      </c>
    </row>
    <row r="17" spans="1:21" ht="14.25" customHeight="1">
      <c r="A17" s="72">
        <v>7</v>
      </c>
      <c r="B17" s="81" t="s">
        <v>24</v>
      </c>
      <c r="C17" s="43">
        <v>1266</v>
      </c>
      <c r="D17" s="90">
        <v>0.03707282790125626</v>
      </c>
      <c r="E17" s="43">
        <v>1071</v>
      </c>
      <c r="F17" s="90">
        <v>0.041028194912657065</v>
      </c>
      <c r="G17" s="21">
        <v>0.18207282913165268</v>
      </c>
      <c r="H17" s="44">
        <v>2</v>
      </c>
      <c r="I17" s="43">
        <v>1345</v>
      </c>
      <c r="J17" s="87">
        <v>-0.05873605947955385</v>
      </c>
      <c r="K17" s="22">
        <v>2</v>
      </c>
      <c r="L17" s="14"/>
      <c r="M17" s="14"/>
      <c r="N17" s="72">
        <v>7</v>
      </c>
      <c r="O17" s="81" t="s">
        <v>34</v>
      </c>
      <c r="P17" s="43">
        <v>9358</v>
      </c>
      <c r="Q17" s="90">
        <v>0.0418616302684906</v>
      </c>
      <c r="R17" s="43">
        <v>7779</v>
      </c>
      <c r="S17" s="90">
        <v>0.040215890937853806</v>
      </c>
      <c r="T17" s="54">
        <v>0.20298238848181005</v>
      </c>
      <c r="U17" s="22">
        <v>0</v>
      </c>
    </row>
    <row r="18" spans="1:21" ht="14.25" customHeight="1">
      <c r="A18" s="72">
        <v>8</v>
      </c>
      <c r="B18" s="81" t="s">
        <v>35</v>
      </c>
      <c r="C18" s="43">
        <v>1240</v>
      </c>
      <c r="D18" s="90">
        <v>0.036311458607865534</v>
      </c>
      <c r="E18" s="43">
        <v>902</v>
      </c>
      <c r="F18" s="90">
        <v>0.03455409132699969</v>
      </c>
      <c r="G18" s="21">
        <v>0.3747228381374723</v>
      </c>
      <c r="H18" s="44">
        <v>3</v>
      </c>
      <c r="I18" s="43">
        <v>1155</v>
      </c>
      <c r="J18" s="87">
        <v>0.07359307359307365</v>
      </c>
      <c r="K18" s="22">
        <v>3</v>
      </c>
      <c r="L18" s="14"/>
      <c r="M18" s="14"/>
      <c r="N18" s="72">
        <v>8</v>
      </c>
      <c r="O18" s="81" t="s">
        <v>31</v>
      </c>
      <c r="P18" s="43">
        <v>8344</v>
      </c>
      <c r="Q18" s="90">
        <v>0.03732565109641863</v>
      </c>
      <c r="R18" s="43">
        <v>7317</v>
      </c>
      <c r="S18" s="90">
        <v>0.037827442343781506</v>
      </c>
      <c r="T18" s="54">
        <v>0.14035807024736924</v>
      </c>
      <c r="U18" s="22">
        <v>1</v>
      </c>
    </row>
    <row r="19" spans="1:21" ht="14.25" customHeight="1">
      <c r="A19" s="72">
        <v>9</v>
      </c>
      <c r="B19" s="81" t="s">
        <v>34</v>
      </c>
      <c r="C19" s="43">
        <v>1234</v>
      </c>
      <c r="D19" s="90">
        <v>0.03613575800169844</v>
      </c>
      <c r="E19" s="43">
        <v>1243</v>
      </c>
      <c r="F19" s="90">
        <v>0.04761722341403616</v>
      </c>
      <c r="G19" s="21">
        <v>-0.007240547063555924</v>
      </c>
      <c r="H19" s="44">
        <v>-3</v>
      </c>
      <c r="I19" s="43">
        <v>1578</v>
      </c>
      <c r="J19" s="87">
        <v>-0.21799746514575413</v>
      </c>
      <c r="K19" s="22">
        <v>-2</v>
      </c>
      <c r="L19" s="14"/>
      <c r="M19" s="14"/>
      <c r="N19" s="72">
        <v>9</v>
      </c>
      <c r="O19" s="81" t="s">
        <v>24</v>
      </c>
      <c r="P19" s="43">
        <v>8316</v>
      </c>
      <c r="Q19" s="90">
        <v>0.037200397233678975</v>
      </c>
      <c r="R19" s="43">
        <v>7286</v>
      </c>
      <c r="S19" s="90">
        <v>0.037667178477079684</v>
      </c>
      <c r="T19" s="54">
        <v>0.14136700521548184</v>
      </c>
      <c r="U19" s="22">
        <v>1</v>
      </c>
    </row>
    <row r="20" spans="1:21" ht="14.25" customHeight="1">
      <c r="A20" s="75">
        <v>10</v>
      </c>
      <c r="B20" s="82" t="s">
        <v>29</v>
      </c>
      <c r="C20" s="45">
        <v>1205</v>
      </c>
      <c r="D20" s="91">
        <v>0.035286538405224166</v>
      </c>
      <c r="E20" s="45">
        <v>815</v>
      </c>
      <c r="F20" s="91">
        <v>0.03122126877106957</v>
      </c>
      <c r="G20" s="23">
        <v>0.4785276073619631</v>
      </c>
      <c r="H20" s="46">
        <v>3</v>
      </c>
      <c r="I20" s="45">
        <v>1084</v>
      </c>
      <c r="J20" s="88">
        <v>0.11162361623616235</v>
      </c>
      <c r="K20" s="24">
        <v>2</v>
      </c>
      <c r="L20" s="14"/>
      <c r="M20" s="14"/>
      <c r="N20" s="75">
        <v>10</v>
      </c>
      <c r="O20" s="82" t="s">
        <v>35</v>
      </c>
      <c r="P20" s="45">
        <v>8262</v>
      </c>
      <c r="Q20" s="91">
        <v>0.03695883621268106</v>
      </c>
      <c r="R20" s="45">
        <v>6482</v>
      </c>
      <c r="S20" s="91">
        <v>0.03351065754713567</v>
      </c>
      <c r="T20" s="55">
        <v>0.27460660290033934</v>
      </c>
      <c r="U20" s="24">
        <v>1</v>
      </c>
    </row>
    <row r="21" spans="1:21" ht="14.25" customHeight="1">
      <c r="A21" s="73">
        <v>11</v>
      </c>
      <c r="B21" s="80" t="s">
        <v>27</v>
      </c>
      <c r="C21" s="41">
        <v>1146</v>
      </c>
      <c r="D21" s="89">
        <v>0.03355881577791443</v>
      </c>
      <c r="E21" s="41">
        <v>708</v>
      </c>
      <c r="F21" s="89">
        <v>0.02712228011032792</v>
      </c>
      <c r="G21" s="19">
        <v>0.6186440677966101</v>
      </c>
      <c r="H21" s="42">
        <v>3</v>
      </c>
      <c r="I21" s="41">
        <v>1033</v>
      </c>
      <c r="J21" s="86">
        <v>0.10939012584704733</v>
      </c>
      <c r="K21" s="20">
        <v>2</v>
      </c>
      <c r="L21" s="14"/>
      <c r="M21" s="14"/>
      <c r="N21" s="73">
        <v>11</v>
      </c>
      <c r="O21" s="80" t="s">
        <v>18</v>
      </c>
      <c r="P21" s="41">
        <v>7647</v>
      </c>
      <c r="Q21" s="89">
        <v>0.03420772458464925</v>
      </c>
      <c r="R21" s="41">
        <v>7776</v>
      </c>
      <c r="S21" s="89">
        <v>0.04020038153139879</v>
      </c>
      <c r="T21" s="53">
        <v>-0.016589506172839497</v>
      </c>
      <c r="U21" s="20">
        <v>-3</v>
      </c>
    </row>
    <row r="22" spans="1:21" ht="14.25" customHeight="1">
      <c r="A22" s="72">
        <v>12</v>
      </c>
      <c r="B22" s="81" t="s">
        <v>18</v>
      </c>
      <c r="C22" s="43">
        <v>1083</v>
      </c>
      <c r="D22" s="90">
        <v>0.03171395941315998</v>
      </c>
      <c r="E22" s="43">
        <v>1140</v>
      </c>
      <c r="F22" s="90">
        <v>0.04367146797425682</v>
      </c>
      <c r="G22" s="21">
        <v>-0.050000000000000044</v>
      </c>
      <c r="H22" s="44">
        <v>-4</v>
      </c>
      <c r="I22" s="43">
        <v>1325</v>
      </c>
      <c r="J22" s="87">
        <v>-0.1826415094339623</v>
      </c>
      <c r="K22" s="22">
        <v>-2</v>
      </c>
      <c r="L22" s="14"/>
      <c r="M22" s="14"/>
      <c r="N22" s="72">
        <v>12</v>
      </c>
      <c r="O22" s="81" t="s">
        <v>29</v>
      </c>
      <c r="P22" s="43">
        <v>7365</v>
      </c>
      <c r="Q22" s="90">
        <v>0.032946239252771244</v>
      </c>
      <c r="R22" s="43">
        <v>5996</v>
      </c>
      <c r="S22" s="90">
        <v>0.030998133701423247</v>
      </c>
      <c r="T22" s="54">
        <v>0.22831887925283523</v>
      </c>
      <c r="U22" s="22">
        <v>1</v>
      </c>
    </row>
    <row r="23" spans="1:21" ht="14.25" customHeight="1">
      <c r="A23" s="72">
        <v>13</v>
      </c>
      <c r="B23" s="81" t="s">
        <v>31</v>
      </c>
      <c r="C23" s="43">
        <v>1026</v>
      </c>
      <c r="D23" s="90">
        <v>0.03004480365457261</v>
      </c>
      <c r="E23" s="43">
        <v>972</v>
      </c>
      <c r="F23" s="90">
        <v>0.037235672693840025</v>
      </c>
      <c r="G23" s="21">
        <v>0.05555555555555558</v>
      </c>
      <c r="H23" s="44">
        <v>-3</v>
      </c>
      <c r="I23" s="43">
        <v>1568</v>
      </c>
      <c r="J23" s="87">
        <v>-0.34566326530612246</v>
      </c>
      <c r="K23" s="22">
        <v>-5</v>
      </c>
      <c r="L23" s="14"/>
      <c r="M23" s="14"/>
      <c r="N23" s="72">
        <v>13</v>
      </c>
      <c r="O23" s="81" t="s">
        <v>27</v>
      </c>
      <c r="P23" s="43">
        <v>7185</v>
      </c>
      <c r="Q23" s="90">
        <v>0.03214103584944486</v>
      </c>
      <c r="R23" s="43">
        <v>5906</v>
      </c>
      <c r="S23" s="90">
        <v>0.0305328515077728</v>
      </c>
      <c r="T23" s="54">
        <v>0.21655943108703024</v>
      </c>
      <c r="U23" s="22">
        <v>1</v>
      </c>
    </row>
    <row r="24" spans="1:21" ht="14.25" customHeight="1">
      <c r="A24" s="72">
        <v>14</v>
      </c>
      <c r="B24" s="81" t="s">
        <v>25</v>
      </c>
      <c r="C24" s="43">
        <v>999</v>
      </c>
      <c r="D24" s="90">
        <v>0.029254150926820696</v>
      </c>
      <c r="E24" s="43">
        <v>864</v>
      </c>
      <c r="F24" s="90">
        <v>0.0330983757278578</v>
      </c>
      <c r="G24" s="21">
        <v>0.15625</v>
      </c>
      <c r="H24" s="44">
        <v>-2</v>
      </c>
      <c r="I24" s="43">
        <v>1008</v>
      </c>
      <c r="J24" s="87">
        <v>-0.008928571428571397</v>
      </c>
      <c r="K24" s="22">
        <v>0</v>
      </c>
      <c r="L24" s="14"/>
      <c r="M24" s="14"/>
      <c r="N24" s="72">
        <v>14</v>
      </c>
      <c r="O24" s="81" t="s">
        <v>25</v>
      </c>
      <c r="P24" s="43">
        <v>6942</v>
      </c>
      <c r="Q24" s="90">
        <v>0.031054011254954238</v>
      </c>
      <c r="R24" s="43">
        <v>6136</v>
      </c>
      <c r="S24" s="90">
        <v>0.03172190600265728</v>
      </c>
      <c r="T24" s="54">
        <v>0.13135593220338992</v>
      </c>
      <c r="U24" s="22">
        <v>-2</v>
      </c>
    </row>
    <row r="25" spans="1:21" ht="14.25" customHeight="1">
      <c r="A25" s="75">
        <v>15</v>
      </c>
      <c r="B25" s="82" t="s">
        <v>28</v>
      </c>
      <c r="C25" s="45">
        <v>996</v>
      </c>
      <c r="D25" s="91">
        <v>0.02916630062373715</v>
      </c>
      <c r="E25" s="45">
        <v>695</v>
      </c>
      <c r="F25" s="91">
        <v>0.02662427214220043</v>
      </c>
      <c r="G25" s="23">
        <v>0.4330935251798562</v>
      </c>
      <c r="H25" s="46">
        <v>0</v>
      </c>
      <c r="I25" s="45">
        <v>539</v>
      </c>
      <c r="J25" s="88">
        <v>0.8478664192949907</v>
      </c>
      <c r="K25" s="24">
        <v>4</v>
      </c>
      <c r="L25" s="14"/>
      <c r="M25" s="14"/>
      <c r="N25" s="75">
        <v>15</v>
      </c>
      <c r="O25" s="82" t="s">
        <v>36</v>
      </c>
      <c r="P25" s="45">
        <v>6282</v>
      </c>
      <c r="Q25" s="91">
        <v>0.028101598776090825</v>
      </c>
      <c r="R25" s="45">
        <v>5171</v>
      </c>
      <c r="S25" s="91">
        <v>0.02673304692629413</v>
      </c>
      <c r="T25" s="55">
        <v>0.21485205956294728</v>
      </c>
      <c r="U25" s="24">
        <v>0</v>
      </c>
    </row>
    <row r="26" spans="1:21" ht="14.25" customHeight="1">
      <c r="A26" s="73">
        <v>16</v>
      </c>
      <c r="B26" s="80" t="s">
        <v>36</v>
      </c>
      <c r="C26" s="41">
        <v>806</v>
      </c>
      <c r="D26" s="89">
        <v>0.023602448095112596</v>
      </c>
      <c r="E26" s="41">
        <v>472</v>
      </c>
      <c r="F26" s="89">
        <v>0.018081520073551946</v>
      </c>
      <c r="G26" s="19">
        <v>0.7076271186440677</v>
      </c>
      <c r="H26" s="42">
        <v>3</v>
      </c>
      <c r="I26" s="41">
        <v>968</v>
      </c>
      <c r="J26" s="86">
        <v>-0.1673553719008265</v>
      </c>
      <c r="K26" s="20">
        <v>-1</v>
      </c>
      <c r="L26" s="14"/>
      <c r="M26" s="14"/>
      <c r="N26" s="73">
        <v>16</v>
      </c>
      <c r="O26" s="80" t="s">
        <v>56</v>
      </c>
      <c r="P26" s="41">
        <v>5552</v>
      </c>
      <c r="Q26" s="89">
        <v>0.024836051640378266</v>
      </c>
      <c r="R26" s="41">
        <v>4713</v>
      </c>
      <c r="S26" s="89">
        <v>0.02436527754082851</v>
      </c>
      <c r="T26" s="53">
        <v>0.1780182474008063</v>
      </c>
      <c r="U26" s="20">
        <v>1</v>
      </c>
    </row>
    <row r="27" spans="1:21" ht="14.25" customHeight="1">
      <c r="A27" s="72"/>
      <c r="B27" s="81" t="s">
        <v>56</v>
      </c>
      <c r="C27" s="43">
        <v>806</v>
      </c>
      <c r="D27" s="90">
        <v>0.023602448095112596</v>
      </c>
      <c r="E27" s="43">
        <v>520</v>
      </c>
      <c r="F27" s="90">
        <v>0.0199203187250996</v>
      </c>
      <c r="G27" s="21">
        <v>0.55</v>
      </c>
      <c r="H27" s="44">
        <v>2</v>
      </c>
      <c r="I27" s="43">
        <v>719</v>
      </c>
      <c r="J27" s="87">
        <v>0.12100139082058425</v>
      </c>
      <c r="K27" s="22">
        <v>0</v>
      </c>
      <c r="L27" s="14"/>
      <c r="M27" s="14"/>
      <c r="N27" s="72">
        <v>17</v>
      </c>
      <c r="O27" s="81" t="s">
        <v>28</v>
      </c>
      <c r="P27" s="43">
        <v>4936</v>
      </c>
      <c r="Q27" s="90">
        <v>0.02208046666010575</v>
      </c>
      <c r="R27" s="43">
        <v>4861</v>
      </c>
      <c r="S27" s="90">
        <v>0.025130408259275917</v>
      </c>
      <c r="T27" s="54">
        <v>0.01542892408969343</v>
      </c>
      <c r="U27" s="22">
        <v>-1</v>
      </c>
    </row>
    <row r="28" spans="1:21" ht="14.25" customHeight="1">
      <c r="A28" s="72">
        <v>18</v>
      </c>
      <c r="B28" s="81" t="s">
        <v>30</v>
      </c>
      <c r="C28" s="43">
        <v>708</v>
      </c>
      <c r="D28" s="90">
        <v>0.02073267152771677</v>
      </c>
      <c r="E28" s="43">
        <v>587</v>
      </c>
      <c r="F28" s="90">
        <v>0.022486975176218203</v>
      </c>
      <c r="G28" s="21">
        <v>0.20613287904599664</v>
      </c>
      <c r="H28" s="44">
        <v>-1</v>
      </c>
      <c r="I28" s="43">
        <v>710</v>
      </c>
      <c r="J28" s="87">
        <v>-0.0028169014084507005</v>
      </c>
      <c r="K28" s="22">
        <v>-1</v>
      </c>
      <c r="L28" s="14"/>
      <c r="M28" s="14"/>
      <c r="N28" s="72">
        <v>18</v>
      </c>
      <c r="O28" s="81" t="s">
        <v>50</v>
      </c>
      <c r="P28" s="43">
        <v>4038</v>
      </c>
      <c r="Q28" s="90">
        <v>0.01806339634795523</v>
      </c>
      <c r="R28" s="43">
        <v>3814</v>
      </c>
      <c r="S28" s="90">
        <v>0.019717625406475696</v>
      </c>
      <c r="T28" s="54">
        <v>0.058730991085474527</v>
      </c>
      <c r="U28" s="22">
        <v>1</v>
      </c>
    </row>
    <row r="29" spans="1:21" ht="14.25" customHeight="1">
      <c r="A29" s="72">
        <v>19</v>
      </c>
      <c r="B29" s="81" t="s">
        <v>50</v>
      </c>
      <c r="C29" s="43">
        <v>676</v>
      </c>
      <c r="D29" s="90">
        <v>0.01979560162815895</v>
      </c>
      <c r="E29" s="43">
        <v>595</v>
      </c>
      <c r="F29" s="90">
        <v>0.022793441618142812</v>
      </c>
      <c r="G29" s="21">
        <v>0.13613445378151257</v>
      </c>
      <c r="H29" s="44">
        <v>-3</v>
      </c>
      <c r="I29" s="43">
        <v>624</v>
      </c>
      <c r="J29" s="87">
        <v>0.08333333333333326</v>
      </c>
      <c r="K29" s="22">
        <v>-1</v>
      </c>
      <c r="N29" s="72">
        <v>19</v>
      </c>
      <c r="O29" s="81" t="s">
        <v>30</v>
      </c>
      <c r="P29" s="43">
        <v>3915</v>
      </c>
      <c r="Q29" s="90">
        <v>0.01751317402234887</v>
      </c>
      <c r="R29" s="43">
        <v>3870</v>
      </c>
      <c r="S29" s="90">
        <v>0.02000713432696931</v>
      </c>
      <c r="T29" s="54">
        <v>0.011627906976744207</v>
      </c>
      <c r="U29" s="22">
        <v>-1</v>
      </c>
    </row>
    <row r="30" spans="1:21" ht="14.25" customHeight="1">
      <c r="A30" s="75">
        <v>20</v>
      </c>
      <c r="B30" s="82" t="s">
        <v>121</v>
      </c>
      <c r="C30" s="45">
        <v>351</v>
      </c>
      <c r="D30" s="91">
        <v>0.010278485460774839</v>
      </c>
      <c r="E30" s="45">
        <v>212</v>
      </c>
      <c r="F30" s="91">
        <v>0.008121360711002145</v>
      </c>
      <c r="G30" s="23">
        <v>0.6556603773584906</v>
      </c>
      <c r="H30" s="46">
        <v>2</v>
      </c>
      <c r="I30" s="45">
        <v>248</v>
      </c>
      <c r="J30" s="88">
        <v>0.41532258064516125</v>
      </c>
      <c r="K30" s="24">
        <v>2</v>
      </c>
      <c r="N30" s="75">
        <v>20</v>
      </c>
      <c r="O30" s="82" t="s">
        <v>33</v>
      </c>
      <c r="P30" s="45">
        <v>2200</v>
      </c>
      <c r="Q30" s="91">
        <v>0.009841374929544702</v>
      </c>
      <c r="R30" s="45">
        <v>2152</v>
      </c>
      <c r="S30" s="91">
        <v>0.011125414230397403</v>
      </c>
      <c r="T30" s="55">
        <v>0.02230483271375472</v>
      </c>
      <c r="U30" s="24">
        <v>0</v>
      </c>
    </row>
    <row r="31" spans="1:21" ht="14.25" customHeight="1">
      <c r="A31" s="129" t="s">
        <v>53</v>
      </c>
      <c r="B31" s="130"/>
      <c r="C31" s="3">
        <f>SUM(C11:C30)</f>
        <v>31940</v>
      </c>
      <c r="D31" s="6">
        <f>C31/C33</f>
        <v>0.9353128934961492</v>
      </c>
      <c r="E31" s="3">
        <f>SUM(E11:E30)</f>
        <v>24392</v>
      </c>
      <c r="F31" s="6">
        <f>E31/E33</f>
        <v>0.9344161814281337</v>
      </c>
      <c r="G31" s="25">
        <f>C31/E31-1</f>
        <v>0.3094457199081666</v>
      </c>
      <c r="H31" s="25"/>
      <c r="I31" s="3">
        <f>SUM(I11:I30)</f>
        <v>32189</v>
      </c>
      <c r="J31" s="26">
        <f>C31/I31-1</f>
        <v>-0.007735561837894922</v>
      </c>
      <c r="K31" s="27"/>
      <c r="N31" s="129" t="s">
        <v>53</v>
      </c>
      <c r="O31" s="130"/>
      <c r="P31" s="3">
        <f>SUM(P11:P30)</f>
        <v>210404</v>
      </c>
      <c r="Q31" s="6">
        <f>P31/P33</f>
        <v>0.9412112048526925</v>
      </c>
      <c r="R31" s="3">
        <f>SUM(R11:R30)</f>
        <v>182837</v>
      </c>
      <c r="S31" s="6">
        <f>R31/R33</f>
        <v>0.9452311160051905</v>
      </c>
      <c r="T31" s="25">
        <f>P31/R31-1</f>
        <v>0.15077363990877113</v>
      </c>
      <c r="U31" s="50"/>
    </row>
    <row r="32" spans="1:21" ht="14.25" customHeight="1">
      <c r="A32" s="129" t="s">
        <v>12</v>
      </c>
      <c r="B32" s="130"/>
      <c r="C32" s="3">
        <f>C33-SUM(C11:C30)</f>
        <v>2209</v>
      </c>
      <c r="D32" s="6">
        <f>C32/C33</f>
        <v>0.06468710650385077</v>
      </c>
      <c r="E32" s="3">
        <f>E33-SUM(E11:E30)</f>
        <v>1712</v>
      </c>
      <c r="F32" s="6">
        <f>E32/E33</f>
        <v>0.06558381857186638</v>
      </c>
      <c r="G32" s="25">
        <f>C32/E32-1</f>
        <v>0.2903037383177569</v>
      </c>
      <c r="H32" s="25"/>
      <c r="I32" s="3">
        <f>I33-SUM(I11:I30)</f>
        <v>2016</v>
      </c>
      <c r="J32" s="26">
        <f>C32/I32-1</f>
        <v>0.09573412698412698</v>
      </c>
      <c r="K32" s="27"/>
      <c r="N32" s="129" t="s">
        <v>12</v>
      </c>
      <c r="O32" s="130"/>
      <c r="P32" s="3">
        <f>P33-SUM(P11:P30)</f>
        <v>13142</v>
      </c>
      <c r="Q32" s="6">
        <f>P32/P33</f>
        <v>0.05878879514730749</v>
      </c>
      <c r="R32" s="3">
        <f>R33-SUM(R11:R30)</f>
        <v>10594</v>
      </c>
      <c r="S32" s="6">
        <f>R32/R33</f>
        <v>0.05476888399480952</v>
      </c>
      <c r="T32" s="25">
        <f>P32/R32-1</f>
        <v>0.240513498206532</v>
      </c>
      <c r="U32" s="51"/>
    </row>
    <row r="33" spans="1:21" ht="14.25" customHeight="1">
      <c r="A33" s="125" t="s">
        <v>38</v>
      </c>
      <c r="B33" s="126"/>
      <c r="C33" s="47">
        <v>34149</v>
      </c>
      <c r="D33" s="28">
        <v>1</v>
      </c>
      <c r="E33" s="47">
        <v>26104</v>
      </c>
      <c r="F33" s="28">
        <v>0.9988890591480234</v>
      </c>
      <c r="G33" s="29">
        <v>0.3081903156604351</v>
      </c>
      <c r="H33" s="29"/>
      <c r="I33" s="47">
        <v>34205</v>
      </c>
      <c r="J33" s="105">
        <v>-0.0016371875456804297</v>
      </c>
      <c r="K33" s="30"/>
      <c r="L33" s="14"/>
      <c r="M33" s="14"/>
      <c r="N33" s="125" t="s">
        <v>38</v>
      </c>
      <c r="O33" s="126"/>
      <c r="P33" s="47">
        <v>223546</v>
      </c>
      <c r="Q33" s="28">
        <v>1</v>
      </c>
      <c r="R33" s="47">
        <v>193431</v>
      </c>
      <c r="S33" s="28">
        <v>1</v>
      </c>
      <c r="T33" s="52">
        <v>0.15568859179759187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37" t="s">
        <v>140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4"/>
      <c r="M39" s="31"/>
      <c r="N39" s="137" t="s">
        <v>95</v>
      </c>
      <c r="O39" s="137"/>
      <c r="P39" s="137"/>
      <c r="Q39" s="137"/>
      <c r="R39" s="137"/>
      <c r="S39" s="137"/>
      <c r="T39" s="137"/>
      <c r="U39" s="137"/>
    </row>
    <row r="40" spans="1:21" ht="15">
      <c r="A40" s="138" t="s">
        <v>141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4"/>
      <c r="M40" s="31"/>
      <c r="N40" s="138" t="s">
        <v>96</v>
      </c>
      <c r="O40" s="138"/>
      <c r="P40" s="138"/>
      <c r="Q40" s="138"/>
      <c r="R40" s="138"/>
      <c r="S40" s="138"/>
      <c r="T40" s="138"/>
      <c r="U40" s="138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41" t="s">
        <v>0</v>
      </c>
      <c r="B42" s="141" t="s">
        <v>52</v>
      </c>
      <c r="C42" s="143" t="s">
        <v>127</v>
      </c>
      <c r="D42" s="144"/>
      <c r="E42" s="144"/>
      <c r="F42" s="144"/>
      <c r="G42" s="144"/>
      <c r="H42" s="145"/>
      <c r="I42" s="143" t="s">
        <v>117</v>
      </c>
      <c r="J42" s="144"/>
      <c r="K42" s="145"/>
      <c r="L42" s="14"/>
      <c r="M42" s="14"/>
      <c r="N42" s="141" t="s">
        <v>0</v>
      </c>
      <c r="O42" s="141" t="s">
        <v>52</v>
      </c>
      <c r="P42" s="143" t="s">
        <v>128</v>
      </c>
      <c r="Q42" s="144"/>
      <c r="R42" s="144"/>
      <c r="S42" s="144"/>
      <c r="T42" s="144"/>
      <c r="U42" s="145"/>
    </row>
    <row r="43" spans="1:21" ht="15">
      <c r="A43" s="142"/>
      <c r="B43" s="142"/>
      <c r="C43" s="171" t="s">
        <v>129</v>
      </c>
      <c r="D43" s="172"/>
      <c r="E43" s="172"/>
      <c r="F43" s="172"/>
      <c r="G43" s="172"/>
      <c r="H43" s="173"/>
      <c r="I43" s="150" t="s">
        <v>118</v>
      </c>
      <c r="J43" s="151"/>
      <c r="K43" s="152"/>
      <c r="L43" s="14"/>
      <c r="M43" s="14"/>
      <c r="N43" s="142"/>
      <c r="O43" s="142"/>
      <c r="P43" s="150" t="s">
        <v>130</v>
      </c>
      <c r="Q43" s="151"/>
      <c r="R43" s="151"/>
      <c r="S43" s="151"/>
      <c r="T43" s="151"/>
      <c r="U43" s="152"/>
    </row>
    <row r="44" spans="1:21" ht="15" customHeight="1">
      <c r="A44" s="142"/>
      <c r="B44" s="142"/>
      <c r="C44" s="146">
        <v>2018</v>
      </c>
      <c r="D44" s="147"/>
      <c r="E44" s="156">
        <v>2017</v>
      </c>
      <c r="F44" s="147"/>
      <c r="G44" s="131" t="s">
        <v>5</v>
      </c>
      <c r="H44" s="127" t="s">
        <v>61</v>
      </c>
      <c r="I44" s="161">
        <v>2018</v>
      </c>
      <c r="J44" s="128" t="s">
        <v>131</v>
      </c>
      <c r="K44" s="127" t="s">
        <v>135</v>
      </c>
      <c r="L44" s="14"/>
      <c r="M44" s="14"/>
      <c r="N44" s="142"/>
      <c r="O44" s="142"/>
      <c r="P44" s="146">
        <v>2018</v>
      </c>
      <c r="Q44" s="147"/>
      <c r="R44" s="146">
        <v>2017</v>
      </c>
      <c r="S44" s="147"/>
      <c r="T44" s="131" t="s">
        <v>5</v>
      </c>
      <c r="U44" s="139" t="s">
        <v>68</v>
      </c>
    </row>
    <row r="45" spans="1:21" ht="15" customHeight="1">
      <c r="A45" s="135" t="s">
        <v>6</v>
      </c>
      <c r="B45" s="135" t="s">
        <v>52</v>
      </c>
      <c r="C45" s="148"/>
      <c r="D45" s="149"/>
      <c r="E45" s="157"/>
      <c r="F45" s="149"/>
      <c r="G45" s="132"/>
      <c r="H45" s="128"/>
      <c r="I45" s="161"/>
      <c r="J45" s="128"/>
      <c r="K45" s="128"/>
      <c r="L45" s="14"/>
      <c r="M45" s="14"/>
      <c r="N45" s="135" t="s">
        <v>6</v>
      </c>
      <c r="O45" s="135" t="s">
        <v>52</v>
      </c>
      <c r="P45" s="148"/>
      <c r="Q45" s="149"/>
      <c r="R45" s="148"/>
      <c r="S45" s="149"/>
      <c r="T45" s="132"/>
      <c r="U45" s="140"/>
    </row>
    <row r="46" spans="1:21" ht="15" customHeight="1">
      <c r="A46" s="135"/>
      <c r="B46" s="135"/>
      <c r="C46" s="113" t="s">
        <v>8</v>
      </c>
      <c r="D46" s="17" t="s">
        <v>2</v>
      </c>
      <c r="E46" s="113" t="s">
        <v>8</v>
      </c>
      <c r="F46" s="17" t="s">
        <v>2</v>
      </c>
      <c r="G46" s="133" t="s">
        <v>9</v>
      </c>
      <c r="H46" s="133" t="s">
        <v>62</v>
      </c>
      <c r="I46" s="18" t="s">
        <v>8</v>
      </c>
      <c r="J46" s="162" t="s">
        <v>132</v>
      </c>
      <c r="K46" s="162" t="s">
        <v>136</v>
      </c>
      <c r="L46" s="14"/>
      <c r="M46" s="14"/>
      <c r="N46" s="135"/>
      <c r="O46" s="135"/>
      <c r="P46" s="113" t="s">
        <v>8</v>
      </c>
      <c r="Q46" s="17" t="s">
        <v>2</v>
      </c>
      <c r="R46" s="113" t="s">
        <v>8</v>
      </c>
      <c r="S46" s="17" t="s">
        <v>2</v>
      </c>
      <c r="T46" s="133" t="s">
        <v>9</v>
      </c>
      <c r="U46" s="123" t="s">
        <v>69</v>
      </c>
    </row>
    <row r="47" spans="1:21" ht="15" customHeight="1">
      <c r="A47" s="136"/>
      <c r="B47" s="136"/>
      <c r="C47" s="117" t="s">
        <v>10</v>
      </c>
      <c r="D47" s="98" t="s">
        <v>11</v>
      </c>
      <c r="E47" s="117" t="s">
        <v>10</v>
      </c>
      <c r="F47" s="98" t="s">
        <v>11</v>
      </c>
      <c r="G47" s="164"/>
      <c r="H47" s="164"/>
      <c r="I47" s="117" t="s">
        <v>10</v>
      </c>
      <c r="J47" s="163"/>
      <c r="K47" s="163"/>
      <c r="L47" s="14"/>
      <c r="M47" s="14"/>
      <c r="N47" s="136"/>
      <c r="O47" s="136"/>
      <c r="P47" s="117" t="s">
        <v>10</v>
      </c>
      <c r="Q47" s="98" t="s">
        <v>11</v>
      </c>
      <c r="R47" s="117" t="s">
        <v>10</v>
      </c>
      <c r="S47" s="98" t="s">
        <v>11</v>
      </c>
      <c r="T47" s="134"/>
      <c r="U47" s="124"/>
    </row>
    <row r="48" spans="1:21" ht="15">
      <c r="A48" s="73">
        <v>1</v>
      </c>
      <c r="B48" s="80" t="s">
        <v>39</v>
      </c>
      <c r="C48" s="41">
        <v>1744</v>
      </c>
      <c r="D48" s="74">
        <v>0.0510703095259012</v>
      </c>
      <c r="E48" s="41">
        <v>1244</v>
      </c>
      <c r="F48" s="74">
        <v>0.047655531719276736</v>
      </c>
      <c r="G48" s="32">
        <v>0.40192926045016075</v>
      </c>
      <c r="H48" s="42">
        <v>0</v>
      </c>
      <c r="I48" s="41">
        <v>1649</v>
      </c>
      <c r="J48" s="33">
        <v>0.05761067313523349</v>
      </c>
      <c r="K48" s="20">
        <v>0</v>
      </c>
      <c r="L48" s="14"/>
      <c r="M48" s="14"/>
      <c r="N48" s="73">
        <v>1</v>
      </c>
      <c r="O48" s="80" t="s">
        <v>39</v>
      </c>
      <c r="P48" s="41">
        <v>10150</v>
      </c>
      <c r="Q48" s="74">
        <v>0.045404525243126694</v>
      </c>
      <c r="R48" s="41">
        <v>9301</v>
      </c>
      <c r="S48" s="74">
        <v>0.04808432981269807</v>
      </c>
      <c r="T48" s="77">
        <v>0.09128050747231486</v>
      </c>
      <c r="U48" s="20">
        <v>0</v>
      </c>
    </row>
    <row r="49" spans="1:21" ht="15">
      <c r="A49" s="104">
        <v>2</v>
      </c>
      <c r="B49" s="81" t="s">
        <v>41</v>
      </c>
      <c r="C49" s="43">
        <v>1355</v>
      </c>
      <c r="D49" s="71">
        <v>0.03967905355940145</v>
      </c>
      <c r="E49" s="43">
        <v>714</v>
      </c>
      <c r="F49" s="71">
        <v>0.027352129941771375</v>
      </c>
      <c r="G49" s="34">
        <v>0.8977591036414565</v>
      </c>
      <c r="H49" s="44">
        <v>1</v>
      </c>
      <c r="I49" s="43">
        <v>1146</v>
      </c>
      <c r="J49" s="35">
        <v>0.1823734729493891</v>
      </c>
      <c r="K49" s="22">
        <v>1</v>
      </c>
      <c r="L49" s="14"/>
      <c r="M49" s="14"/>
      <c r="N49" s="104">
        <v>2</v>
      </c>
      <c r="O49" s="81" t="s">
        <v>42</v>
      </c>
      <c r="P49" s="43">
        <v>7586</v>
      </c>
      <c r="Q49" s="71">
        <v>0.033934850097966415</v>
      </c>
      <c r="R49" s="43">
        <v>7232</v>
      </c>
      <c r="S49" s="71">
        <v>0.03738800916088941</v>
      </c>
      <c r="T49" s="78">
        <v>0.048949115044247815</v>
      </c>
      <c r="U49" s="22">
        <v>0</v>
      </c>
    </row>
    <row r="50" spans="1:21" ht="15">
      <c r="A50" s="104">
        <v>3</v>
      </c>
      <c r="B50" s="81" t="s">
        <v>44</v>
      </c>
      <c r="C50" s="43">
        <v>1039</v>
      </c>
      <c r="D50" s="71">
        <v>0.030425488301267973</v>
      </c>
      <c r="E50" s="43">
        <v>688</v>
      </c>
      <c r="F50" s="71">
        <v>0.026356114005516396</v>
      </c>
      <c r="G50" s="34">
        <v>0.5101744186046511</v>
      </c>
      <c r="H50" s="44">
        <v>1</v>
      </c>
      <c r="I50" s="43">
        <v>900</v>
      </c>
      <c r="J50" s="35">
        <v>0.15444444444444438</v>
      </c>
      <c r="K50" s="22">
        <v>1</v>
      </c>
      <c r="L50" s="14"/>
      <c r="M50" s="14"/>
      <c r="N50" s="104">
        <v>3</v>
      </c>
      <c r="O50" s="81" t="s">
        <v>44</v>
      </c>
      <c r="P50" s="43">
        <v>6847</v>
      </c>
      <c r="Q50" s="71">
        <v>0.030629042792087533</v>
      </c>
      <c r="R50" s="43">
        <v>6181</v>
      </c>
      <c r="S50" s="71">
        <v>0.031954547099482505</v>
      </c>
      <c r="T50" s="78">
        <v>0.10774955508817352</v>
      </c>
      <c r="U50" s="22">
        <v>0</v>
      </c>
    </row>
    <row r="51" spans="1:21" ht="15">
      <c r="A51" s="104">
        <v>4</v>
      </c>
      <c r="B51" s="81" t="s">
        <v>43</v>
      </c>
      <c r="C51" s="43">
        <v>1036</v>
      </c>
      <c r="D51" s="71">
        <v>0.030337637998184428</v>
      </c>
      <c r="E51" s="43">
        <v>566</v>
      </c>
      <c r="F51" s="71">
        <v>0.021682500766166103</v>
      </c>
      <c r="G51" s="34">
        <v>0.8303886925795052</v>
      </c>
      <c r="H51" s="44">
        <v>4</v>
      </c>
      <c r="I51" s="43">
        <v>717</v>
      </c>
      <c r="J51" s="35">
        <v>0.44490934449093444</v>
      </c>
      <c r="K51" s="22">
        <v>2</v>
      </c>
      <c r="L51" s="14"/>
      <c r="M51" s="14"/>
      <c r="N51" s="104">
        <v>4</v>
      </c>
      <c r="O51" s="81" t="s">
        <v>41</v>
      </c>
      <c r="P51" s="43">
        <v>6844</v>
      </c>
      <c r="Q51" s="71">
        <v>0.030615622735365427</v>
      </c>
      <c r="R51" s="43">
        <v>5745</v>
      </c>
      <c r="S51" s="71">
        <v>0.02970051336135366</v>
      </c>
      <c r="T51" s="78">
        <v>0.19129677980852922</v>
      </c>
      <c r="U51" s="22">
        <v>0</v>
      </c>
    </row>
    <row r="52" spans="1:21" ht="15">
      <c r="A52" s="104">
        <v>5</v>
      </c>
      <c r="B52" s="82" t="s">
        <v>42</v>
      </c>
      <c r="C52" s="45">
        <v>890</v>
      </c>
      <c r="D52" s="76">
        <v>0.02606225658145187</v>
      </c>
      <c r="E52" s="45">
        <v>1005</v>
      </c>
      <c r="F52" s="76">
        <v>0.03849984676677904</v>
      </c>
      <c r="G52" s="36">
        <v>-0.11442786069651745</v>
      </c>
      <c r="H52" s="46">
        <v>-3</v>
      </c>
      <c r="I52" s="45">
        <v>1205</v>
      </c>
      <c r="J52" s="37">
        <v>-0.2614107883817427</v>
      </c>
      <c r="K52" s="24">
        <v>-3</v>
      </c>
      <c r="L52" s="14"/>
      <c r="M52" s="14"/>
      <c r="N52" s="104">
        <v>5</v>
      </c>
      <c r="O52" s="82" t="s">
        <v>40</v>
      </c>
      <c r="P52" s="45">
        <v>6296</v>
      </c>
      <c r="Q52" s="76">
        <v>0.028164225707460657</v>
      </c>
      <c r="R52" s="45">
        <v>5205</v>
      </c>
      <c r="S52" s="76">
        <v>0.026908820199450966</v>
      </c>
      <c r="T52" s="79">
        <v>0.20960614793467824</v>
      </c>
      <c r="U52" s="24">
        <v>0</v>
      </c>
    </row>
    <row r="53" spans="1:21" ht="15">
      <c r="A53" s="38">
        <v>6</v>
      </c>
      <c r="B53" s="80" t="s">
        <v>48</v>
      </c>
      <c r="C53" s="41">
        <v>728</v>
      </c>
      <c r="D53" s="74">
        <v>0.021318340214940407</v>
      </c>
      <c r="E53" s="41">
        <v>560</v>
      </c>
      <c r="F53" s="74">
        <v>0.021452650934722647</v>
      </c>
      <c r="G53" s="32">
        <v>0.30000000000000004</v>
      </c>
      <c r="H53" s="42">
        <v>3</v>
      </c>
      <c r="I53" s="41">
        <v>666</v>
      </c>
      <c r="J53" s="33">
        <v>0.0930930930930931</v>
      </c>
      <c r="K53" s="20">
        <v>1</v>
      </c>
      <c r="L53" s="14"/>
      <c r="M53" s="14"/>
      <c r="N53" s="38">
        <v>6</v>
      </c>
      <c r="O53" s="80" t="s">
        <v>43</v>
      </c>
      <c r="P53" s="41">
        <v>4909</v>
      </c>
      <c r="Q53" s="74">
        <v>0.02195968614960679</v>
      </c>
      <c r="R53" s="41">
        <v>4414</v>
      </c>
      <c r="S53" s="74">
        <v>0.02281950669747869</v>
      </c>
      <c r="T53" s="77">
        <v>0.11214318078840058</v>
      </c>
      <c r="U53" s="20">
        <v>1</v>
      </c>
    </row>
    <row r="54" spans="1:21" ht="15">
      <c r="A54" s="104">
        <v>7</v>
      </c>
      <c r="B54" s="81" t="s">
        <v>54</v>
      </c>
      <c r="C54" s="43">
        <v>723</v>
      </c>
      <c r="D54" s="71">
        <v>0.021171923043134498</v>
      </c>
      <c r="E54" s="43">
        <v>497</v>
      </c>
      <c r="F54" s="71">
        <v>0.01903922770456635</v>
      </c>
      <c r="G54" s="34">
        <v>0.45472837022132806</v>
      </c>
      <c r="H54" s="44">
        <v>3</v>
      </c>
      <c r="I54" s="43">
        <v>631</v>
      </c>
      <c r="J54" s="35">
        <v>0.14580031695721085</v>
      </c>
      <c r="K54" s="22">
        <v>2</v>
      </c>
      <c r="L54" s="14"/>
      <c r="M54" s="14"/>
      <c r="N54" s="104">
        <v>7</v>
      </c>
      <c r="O54" s="81" t="s">
        <v>48</v>
      </c>
      <c r="P54" s="43">
        <v>4626</v>
      </c>
      <c r="Q54" s="71">
        <v>0.020693727465488088</v>
      </c>
      <c r="R54" s="43">
        <v>4673</v>
      </c>
      <c r="S54" s="71">
        <v>0.024158485454761645</v>
      </c>
      <c r="T54" s="78">
        <v>-0.010057778728867928</v>
      </c>
      <c r="U54" s="22">
        <v>-1</v>
      </c>
    </row>
    <row r="55" spans="1:21" ht="15">
      <c r="A55" s="104">
        <v>8</v>
      </c>
      <c r="B55" s="81" t="s">
        <v>46</v>
      </c>
      <c r="C55" s="43">
        <v>641</v>
      </c>
      <c r="D55" s="71">
        <v>0.018770681425517584</v>
      </c>
      <c r="E55" s="43">
        <v>593</v>
      </c>
      <c r="F55" s="71">
        <v>0.022716825007661662</v>
      </c>
      <c r="G55" s="34">
        <v>0.0809443507588532</v>
      </c>
      <c r="H55" s="44">
        <v>-2</v>
      </c>
      <c r="I55" s="43">
        <v>446</v>
      </c>
      <c r="J55" s="35">
        <v>0.4372197309417041</v>
      </c>
      <c r="K55" s="22">
        <v>8</v>
      </c>
      <c r="L55" s="14"/>
      <c r="M55" s="14"/>
      <c r="N55" s="104">
        <v>8</v>
      </c>
      <c r="O55" s="81" t="s">
        <v>46</v>
      </c>
      <c r="P55" s="43">
        <v>4331</v>
      </c>
      <c r="Q55" s="71">
        <v>0.019374088554480955</v>
      </c>
      <c r="R55" s="43">
        <v>3707</v>
      </c>
      <c r="S55" s="71">
        <v>0.019164456576246828</v>
      </c>
      <c r="T55" s="78">
        <v>0.16833018613434048</v>
      </c>
      <c r="U55" s="22">
        <v>1</v>
      </c>
    </row>
    <row r="56" spans="1:21" ht="15">
      <c r="A56" s="104">
        <v>9</v>
      </c>
      <c r="B56" s="81" t="s">
        <v>57</v>
      </c>
      <c r="C56" s="43">
        <v>628</v>
      </c>
      <c r="D56" s="71">
        <v>0.01838999677882222</v>
      </c>
      <c r="E56" s="43">
        <v>389</v>
      </c>
      <c r="F56" s="71">
        <v>0.014901930738584125</v>
      </c>
      <c r="G56" s="34">
        <v>0.6143958868894601</v>
      </c>
      <c r="H56" s="44">
        <v>5</v>
      </c>
      <c r="I56" s="43">
        <v>592</v>
      </c>
      <c r="J56" s="35">
        <v>0.060810810810810745</v>
      </c>
      <c r="K56" s="22">
        <v>3</v>
      </c>
      <c r="L56" s="14"/>
      <c r="M56" s="14"/>
      <c r="N56" s="104">
        <v>9</v>
      </c>
      <c r="O56" s="81" t="s">
        <v>54</v>
      </c>
      <c r="P56" s="43">
        <v>4107</v>
      </c>
      <c r="Q56" s="71">
        <v>0.018372057652563677</v>
      </c>
      <c r="R56" s="43">
        <v>3483</v>
      </c>
      <c r="S56" s="71">
        <v>0.018006420894272377</v>
      </c>
      <c r="T56" s="78">
        <v>0.1791559000861327</v>
      </c>
      <c r="U56" s="22">
        <v>2</v>
      </c>
    </row>
    <row r="57" spans="1:21" ht="15">
      <c r="A57" s="103">
        <v>10</v>
      </c>
      <c r="B57" s="82" t="s">
        <v>65</v>
      </c>
      <c r="C57" s="45">
        <v>614</v>
      </c>
      <c r="D57" s="76">
        <v>0.017980028697765674</v>
      </c>
      <c r="E57" s="45">
        <v>572</v>
      </c>
      <c r="F57" s="76">
        <v>0.021912350597609563</v>
      </c>
      <c r="G57" s="36">
        <v>0.07342657342657333</v>
      </c>
      <c r="H57" s="46">
        <v>-3</v>
      </c>
      <c r="I57" s="45">
        <v>640</v>
      </c>
      <c r="J57" s="37">
        <v>-0.04062500000000002</v>
      </c>
      <c r="K57" s="24">
        <v>-2</v>
      </c>
      <c r="L57" s="14"/>
      <c r="M57" s="14"/>
      <c r="N57" s="103">
        <v>10</v>
      </c>
      <c r="O57" s="82" t="s">
        <v>55</v>
      </c>
      <c r="P57" s="45">
        <v>4014</v>
      </c>
      <c r="Q57" s="76">
        <v>0.01795603589417838</v>
      </c>
      <c r="R57" s="45">
        <v>3507</v>
      </c>
      <c r="S57" s="76">
        <v>0.018130496145912497</v>
      </c>
      <c r="T57" s="79">
        <v>0.14456800684345605</v>
      </c>
      <c r="U57" s="24">
        <v>0</v>
      </c>
    </row>
    <row r="58" spans="1:21" ht="15">
      <c r="A58" s="38">
        <v>11</v>
      </c>
      <c r="B58" s="80" t="s">
        <v>73</v>
      </c>
      <c r="C58" s="41">
        <v>610</v>
      </c>
      <c r="D58" s="74">
        <v>0.017862894960320945</v>
      </c>
      <c r="E58" s="41">
        <v>373</v>
      </c>
      <c r="F58" s="74">
        <v>0.014288997854734907</v>
      </c>
      <c r="G58" s="32">
        <v>0.6353887399463807</v>
      </c>
      <c r="H58" s="42">
        <v>5</v>
      </c>
      <c r="I58" s="41">
        <v>312</v>
      </c>
      <c r="J58" s="33">
        <v>0.9551282051282051</v>
      </c>
      <c r="K58" s="20">
        <v>16</v>
      </c>
      <c r="L58" s="14"/>
      <c r="M58" s="14"/>
      <c r="N58" s="38">
        <v>11</v>
      </c>
      <c r="O58" s="80" t="s">
        <v>57</v>
      </c>
      <c r="P58" s="41">
        <v>4013</v>
      </c>
      <c r="Q58" s="74">
        <v>0.017951562541937676</v>
      </c>
      <c r="R58" s="41">
        <v>3425</v>
      </c>
      <c r="S58" s="74">
        <v>0.01770657236947542</v>
      </c>
      <c r="T58" s="77">
        <v>0.17167883211678836</v>
      </c>
      <c r="U58" s="20">
        <v>1</v>
      </c>
    </row>
    <row r="59" spans="1:21" ht="15">
      <c r="A59" s="104">
        <v>12</v>
      </c>
      <c r="B59" s="81" t="s">
        <v>119</v>
      </c>
      <c r="C59" s="43">
        <v>511</v>
      </c>
      <c r="D59" s="71">
        <v>0.01496383495856394</v>
      </c>
      <c r="E59" s="43">
        <v>238</v>
      </c>
      <c r="F59" s="71">
        <v>0.009117376647257125</v>
      </c>
      <c r="G59" s="34">
        <v>1.1470588235294117</v>
      </c>
      <c r="H59" s="44">
        <v>16</v>
      </c>
      <c r="I59" s="43">
        <v>517</v>
      </c>
      <c r="J59" s="35">
        <v>-0.011605415860735047</v>
      </c>
      <c r="K59" s="22">
        <v>2</v>
      </c>
      <c r="L59" s="14"/>
      <c r="M59" s="14"/>
      <c r="N59" s="104">
        <v>12</v>
      </c>
      <c r="O59" s="81" t="s">
        <v>47</v>
      </c>
      <c r="P59" s="43">
        <v>3893</v>
      </c>
      <c r="Q59" s="71">
        <v>0.01741476027305342</v>
      </c>
      <c r="R59" s="43">
        <v>4170</v>
      </c>
      <c r="S59" s="71">
        <v>0.021558074972470805</v>
      </c>
      <c r="T59" s="78">
        <v>-0.06642685851318941</v>
      </c>
      <c r="U59" s="22">
        <v>-4</v>
      </c>
    </row>
    <row r="60" spans="1:21" ht="15">
      <c r="A60" s="104">
        <v>13</v>
      </c>
      <c r="B60" s="81" t="s">
        <v>40</v>
      </c>
      <c r="C60" s="43">
        <v>495</v>
      </c>
      <c r="D60" s="71">
        <v>0.014495300008785031</v>
      </c>
      <c r="E60" s="43">
        <v>675</v>
      </c>
      <c r="F60" s="71">
        <v>0.025858106037388907</v>
      </c>
      <c r="G60" s="34">
        <v>-0.2666666666666667</v>
      </c>
      <c r="H60" s="44">
        <v>-8</v>
      </c>
      <c r="I60" s="43">
        <v>741</v>
      </c>
      <c r="J60" s="35">
        <v>-0.3319838056680162</v>
      </c>
      <c r="K60" s="22">
        <v>-8</v>
      </c>
      <c r="L60" s="14"/>
      <c r="M60" s="14"/>
      <c r="N60" s="104">
        <v>13</v>
      </c>
      <c r="O60" s="81" t="s">
        <v>65</v>
      </c>
      <c r="P60" s="43">
        <v>3338</v>
      </c>
      <c r="Q60" s="71">
        <v>0.014932049779463734</v>
      </c>
      <c r="R60" s="43">
        <v>2725</v>
      </c>
      <c r="S60" s="71">
        <v>0.014087710863305262</v>
      </c>
      <c r="T60" s="78">
        <v>0.22495412844036689</v>
      </c>
      <c r="U60" s="22">
        <v>2</v>
      </c>
    </row>
    <row r="61" spans="1:21" ht="15">
      <c r="A61" s="104">
        <v>14</v>
      </c>
      <c r="B61" s="81" t="s">
        <v>55</v>
      </c>
      <c r="C61" s="43">
        <v>477</v>
      </c>
      <c r="D61" s="71">
        <v>0.013968198190283757</v>
      </c>
      <c r="E61" s="43">
        <v>437</v>
      </c>
      <c r="F61" s="71">
        <v>0.01674072939013178</v>
      </c>
      <c r="G61" s="34">
        <v>0.09153318077803196</v>
      </c>
      <c r="H61" s="44">
        <v>-3</v>
      </c>
      <c r="I61" s="43">
        <v>604</v>
      </c>
      <c r="J61" s="35">
        <v>-0.21026490066225167</v>
      </c>
      <c r="K61" s="22">
        <v>-3</v>
      </c>
      <c r="L61" s="14"/>
      <c r="M61" s="14"/>
      <c r="N61" s="104">
        <v>14</v>
      </c>
      <c r="O61" s="81" t="s">
        <v>94</v>
      </c>
      <c r="P61" s="43">
        <v>3197</v>
      </c>
      <c r="Q61" s="71">
        <v>0.014301307113524734</v>
      </c>
      <c r="R61" s="43">
        <v>2245</v>
      </c>
      <c r="S61" s="71">
        <v>0.011606205830502868</v>
      </c>
      <c r="T61" s="78">
        <v>0.424053452115813</v>
      </c>
      <c r="U61" s="22">
        <v>9</v>
      </c>
    </row>
    <row r="62" spans="1:21" ht="15">
      <c r="A62" s="103">
        <v>15</v>
      </c>
      <c r="B62" s="82" t="s">
        <v>112</v>
      </c>
      <c r="C62" s="45">
        <v>474</v>
      </c>
      <c r="D62" s="76">
        <v>0.01388034788720021</v>
      </c>
      <c r="E62" s="45">
        <v>256</v>
      </c>
      <c r="F62" s="76">
        <v>0.009806926141587496</v>
      </c>
      <c r="G62" s="36">
        <v>0.8515625</v>
      </c>
      <c r="H62" s="46">
        <v>9</v>
      </c>
      <c r="I62" s="45">
        <v>267</v>
      </c>
      <c r="J62" s="37">
        <v>0.7752808988764044</v>
      </c>
      <c r="K62" s="24">
        <v>20</v>
      </c>
      <c r="L62" s="14"/>
      <c r="M62" s="14"/>
      <c r="N62" s="103">
        <v>15</v>
      </c>
      <c r="O62" s="82" t="s">
        <v>73</v>
      </c>
      <c r="P62" s="45">
        <v>3069</v>
      </c>
      <c r="Q62" s="76">
        <v>0.01372871802671486</v>
      </c>
      <c r="R62" s="45">
        <v>2514</v>
      </c>
      <c r="S62" s="76">
        <v>0.012996882609302542</v>
      </c>
      <c r="T62" s="79">
        <v>0.22076372315035808</v>
      </c>
      <c r="U62" s="24">
        <v>3</v>
      </c>
    </row>
    <row r="63" spans="1:21" ht="15">
      <c r="A63" s="38">
        <v>16</v>
      </c>
      <c r="B63" s="80" t="s">
        <v>94</v>
      </c>
      <c r="C63" s="41">
        <v>469</v>
      </c>
      <c r="D63" s="74">
        <v>0.013733930715394301</v>
      </c>
      <c r="E63" s="41">
        <v>241</v>
      </c>
      <c r="F63" s="74">
        <v>0.009232301562978855</v>
      </c>
      <c r="G63" s="32">
        <v>0.946058091286307</v>
      </c>
      <c r="H63" s="42">
        <v>10</v>
      </c>
      <c r="I63" s="41">
        <v>522</v>
      </c>
      <c r="J63" s="33">
        <v>-0.1015325670498084</v>
      </c>
      <c r="K63" s="20">
        <v>-3</v>
      </c>
      <c r="L63" s="14"/>
      <c r="M63" s="14"/>
      <c r="N63" s="38">
        <v>16</v>
      </c>
      <c r="O63" s="80" t="s">
        <v>83</v>
      </c>
      <c r="P63" s="41">
        <v>2841</v>
      </c>
      <c r="Q63" s="74">
        <v>0.012708793715834773</v>
      </c>
      <c r="R63" s="41">
        <v>2277</v>
      </c>
      <c r="S63" s="74">
        <v>0.01177163949935636</v>
      </c>
      <c r="T63" s="77">
        <v>0.24769433465085644</v>
      </c>
      <c r="U63" s="20">
        <v>5</v>
      </c>
    </row>
    <row r="64" spans="1:21" ht="15">
      <c r="A64" s="104">
        <v>17</v>
      </c>
      <c r="B64" s="81" t="s">
        <v>137</v>
      </c>
      <c r="C64" s="43">
        <v>466</v>
      </c>
      <c r="D64" s="71">
        <v>0.013646080412310756</v>
      </c>
      <c r="E64" s="43">
        <v>287</v>
      </c>
      <c r="F64" s="71">
        <v>0.010994483604045356</v>
      </c>
      <c r="G64" s="34">
        <v>0.6236933797909407</v>
      </c>
      <c r="H64" s="44">
        <v>3</v>
      </c>
      <c r="I64" s="43">
        <v>250</v>
      </c>
      <c r="J64" s="35">
        <v>0.8640000000000001</v>
      </c>
      <c r="K64" s="22">
        <v>20</v>
      </c>
      <c r="L64" s="14"/>
      <c r="M64" s="14"/>
      <c r="N64" s="104">
        <v>17</v>
      </c>
      <c r="O64" s="81" t="s">
        <v>89</v>
      </c>
      <c r="P64" s="43">
        <v>2695</v>
      </c>
      <c r="Q64" s="71">
        <v>0.01205568428869226</v>
      </c>
      <c r="R64" s="43">
        <v>1138</v>
      </c>
      <c r="S64" s="71">
        <v>0.005883234848602344</v>
      </c>
      <c r="T64" s="78">
        <v>1.3681898066783833</v>
      </c>
      <c r="U64" s="22">
        <v>28</v>
      </c>
    </row>
    <row r="65" spans="1:21" ht="15">
      <c r="A65" s="104">
        <v>18</v>
      </c>
      <c r="B65" s="81" t="s">
        <v>47</v>
      </c>
      <c r="C65" s="43">
        <v>460</v>
      </c>
      <c r="D65" s="71">
        <v>0.013470379806143665</v>
      </c>
      <c r="E65" s="43">
        <v>373</v>
      </c>
      <c r="F65" s="71">
        <v>0.014288997854734907</v>
      </c>
      <c r="G65" s="34">
        <v>0.23324396782841816</v>
      </c>
      <c r="H65" s="44">
        <v>-2</v>
      </c>
      <c r="I65" s="43">
        <v>616</v>
      </c>
      <c r="J65" s="35">
        <v>-0.2532467532467533</v>
      </c>
      <c r="K65" s="22">
        <v>-8</v>
      </c>
      <c r="L65" s="14"/>
      <c r="M65" s="14"/>
      <c r="N65" s="104">
        <v>18</v>
      </c>
      <c r="O65" s="81" t="s">
        <v>45</v>
      </c>
      <c r="P65" s="43">
        <v>2681</v>
      </c>
      <c r="Q65" s="71">
        <v>0.01199305735732243</v>
      </c>
      <c r="R65" s="43">
        <v>3046</v>
      </c>
      <c r="S65" s="71">
        <v>0.015747217353991864</v>
      </c>
      <c r="T65" s="78">
        <v>-0.11982928430728823</v>
      </c>
      <c r="U65" s="22">
        <v>-4</v>
      </c>
    </row>
    <row r="66" spans="1:21" ht="15">
      <c r="A66" s="104">
        <v>19</v>
      </c>
      <c r="B66" s="81" t="s">
        <v>142</v>
      </c>
      <c r="C66" s="43">
        <v>428</v>
      </c>
      <c r="D66" s="71">
        <v>0.012533309906585844</v>
      </c>
      <c r="E66" s="43">
        <v>416</v>
      </c>
      <c r="F66" s="71">
        <v>0.01593625498007968</v>
      </c>
      <c r="G66" s="34">
        <v>0.028846153846153744</v>
      </c>
      <c r="H66" s="44">
        <v>-6</v>
      </c>
      <c r="I66" s="43">
        <v>209</v>
      </c>
      <c r="J66" s="35">
        <v>1.0478468899521531</v>
      </c>
      <c r="K66" s="22">
        <v>26</v>
      </c>
      <c r="N66" s="104">
        <v>19</v>
      </c>
      <c r="O66" s="81" t="s">
        <v>112</v>
      </c>
      <c r="P66" s="43">
        <v>2680</v>
      </c>
      <c r="Q66" s="71">
        <v>0.011988584005081728</v>
      </c>
      <c r="R66" s="43">
        <v>2434</v>
      </c>
      <c r="S66" s="71">
        <v>0.01258329843716881</v>
      </c>
      <c r="T66" s="78">
        <v>0.10106820049301568</v>
      </c>
      <c r="U66" s="22">
        <v>0</v>
      </c>
    </row>
    <row r="67" spans="1:21" ht="15">
      <c r="A67" s="103">
        <v>20</v>
      </c>
      <c r="B67" s="82" t="s">
        <v>89</v>
      </c>
      <c r="C67" s="45">
        <v>422</v>
      </c>
      <c r="D67" s="76">
        <v>0.012357609300418753</v>
      </c>
      <c r="E67" s="45">
        <v>221</v>
      </c>
      <c r="F67" s="76">
        <v>0.00846613545816733</v>
      </c>
      <c r="G67" s="36">
        <v>0.909502262443439</v>
      </c>
      <c r="H67" s="46">
        <v>11</v>
      </c>
      <c r="I67" s="45">
        <v>419</v>
      </c>
      <c r="J67" s="37">
        <v>0.007159904534606243</v>
      </c>
      <c r="K67" s="24">
        <v>-3</v>
      </c>
      <c r="N67" s="103">
        <v>20</v>
      </c>
      <c r="O67" s="82" t="s">
        <v>137</v>
      </c>
      <c r="P67" s="45">
        <v>2572</v>
      </c>
      <c r="Q67" s="76">
        <v>0.011505461963085897</v>
      </c>
      <c r="R67" s="45">
        <v>2259</v>
      </c>
      <c r="S67" s="76">
        <v>0.01167858306062627</v>
      </c>
      <c r="T67" s="79">
        <v>0.13855688357680385</v>
      </c>
      <c r="U67" s="24">
        <v>2</v>
      </c>
    </row>
    <row r="68" spans="1:21" ht="15">
      <c r="A68" s="129" t="s">
        <v>53</v>
      </c>
      <c r="B68" s="130"/>
      <c r="C68" s="3">
        <f>SUM(C48:C67)</f>
        <v>14210</v>
      </c>
      <c r="D68" s="6">
        <f>C68/C70</f>
        <v>0.4161176022723945</v>
      </c>
      <c r="E68" s="3">
        <f>SUM(E48:E67)</f>
        <v>10345</v>
      </c>
      <c r="F68" s="6">
        <f>E68/E70</f>
        <v>0.3962994177137603</v>
      </c>
      <c r="G68" s="25">
        <f>C68/E68-1</f>
        <v>0.37361043982600295</v>
      </c>
      <c r="H68" s="25"/>
      <c r="I68" s="3">
        <f>SUM(I48:I67)</f>
        <v>13049</v>
      </c>
      <c r="J68" s="26">
        <f>C68/I68-1</f>
        <v>0.08897233504483104</v>
      </c>
      <c r="K68" s="27"/>
      <c r="N68" s="129" t="s">
        <v>53</v>
      </c>
      <c r="O68" s="130"/>
      <c r="P68" s="3">
        <f>SUM(P48:P67)</f>
        <v>90689</v>
      </c>
      <c r="Q68" s="6">
        <f>P68/P70</f>
        <v>0.4056838413570361</v>
      </c>
      <c r="R68" s="3">
        <f>SUM(R48:R67)</f>
        <v>79681</v>
      </c>
      <c r="S68" s="6">
        <f>R68/R70</f>
        <v>0.41193500524734916</v>
      </c>
      <c r="T68" s="25">
        <f>P68/R68-1</f>
        <v>0.1381508766205244</v>
      </c>
      <c r="U68" s="50"/>
    </row>
    <row r="69" spans="1:21" ht="15">
      <c r="A69" s="129" t="s">
        <v>12</v>
      </c>
      <c r="B69" s="130"/>
      <c r="C69" s="49">
        <f>C70-SUM(C48:C67)</f>
        <v>19939</v>
      </c>
      <c r="D69" s="6">
        <f>C69/C70</f>
        <v>0.5838823977276055</v>
      </c>
      <c r="E69" s="49">
        <f>E70-SUM(E48:E67)</f>
        <v>15759</v>
      </c>
      <c r="F69" s="6">
        <f>E69/E70</f>
        <v>0.6037005822862397</v>
      </c>
      <c r="G69" s="25">
        <f>C69/E69-1</f>
        <v>0.26524525667872334</v>
      </c>
      <c r="H69" s="25"/>
      <c r="I69" s="49">
        <f>I70-SUM(I48:I67)</f>
        <v>21156</v>
      </c>
      <c r="J69" s="26">
        <f>C69/I69-1</f>
        <v>-0.057525051994706033</v>
      </c>
      <c r="K69" s="27"/>
      <c r="N69" s="129" t="s">
        <v>12</v>
      </c>
      <c r="O69" s="130"/>
      <c r="P69" s="3">
        <f>P70-SUM(P48:P67)</f>
        <v>132857</v>
      </c>
      <c r="Q69" s="6">
        <f>P69/P70</f>
        <v>0.5943161586429638</v>
      </c>
      <c r="R69" s="3">
        <f>R70-SUM(R48:R67)</f>
        <v>113750</v>
      </c>
      <c r="S69" s="6">
        <f>R69/R70</f>
        <v>0.5880649947526508</v>
      </c>
      <c r="T69" s="25">
        <f>P69/R69-1</f>
        <v>0.16797362637362645</v>
      </c>
      <c r="U69" s="51"/>
    </row>
    <row r="70" spans="1:21" ht="15">
      <c r="A70" s="125" t="s">
        <v>38</v>
      </c>
      <c r="B70" s="126"/>
      <c r="C70" s="47">
        <v>34149</v>
      </c>
      <c r="D70" s="28">
        <v>1</v>
      </c>
      <c r="E70" s="47">
        <v>26104</v>
      </c>
      <c r="F70" s="28">
        <v>1</v>
      </c>
      <c r="G70" s="29">
        <v>0.3081903156604351</v>
      </c>
      <c r="H70" s="29"/>
      <c r="I70" s="47">
        <v>34205</v>
      </c>
      <c r="J70" s="105">
        <v>-0.0016371875456804297</v>
      </c>
      <c r="K70" s="30"/>
      <c r="L70" s="14"/>
      <c r="N70" s="125" t="s">
        <v>38</v>
      </c>
      <c r="O70" s="126"/>
      <c r="P70" s="47">
        <v>223546</v>
      </c>
      <c r="Q70" s="28">
        <v>1</v>
      </c>
      <c r="R70" s="47">
        <v>193431</v>
      </c>
      <c r="S70" s="28">
        <v>1</v>
      </c>
      <c r="T70" s="52">
        <v>0.15568859179759187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578" dxfId="179" operator="lessThan">
      <formula>0</formula>
    </cfRule>
  </conditionalFormatting>
  <conditionalFormatting sqref="K31">
    <cfRule type="cellIs" priority="577" dxfId="179" operator="lessThan">
      <formula>0</formula>
    </cfRule>
  </conditionalFormatting>
  <conditionalFormatting sqref="K32">
    <cfRule type="cellIs" priority="579" dxfId="179" operator="lessThan">
      <formula>0</formula>
    </cfRule>
  </conditionalFormatting>
  <conditionalFormatting sqref="G32:H32 J32">
    <cfRule type="cellIs" priority="580" dxfId="179" operator="lessThan">
      <formula>0</formula>
    </cfRule>
  </conditionalFormatting>
  <conditionalFormatting sqref="K68">
    <cfRule type="cellIs" priority="573" dxfId="179" operator="lessThan">
      <formula>0</formula>
    </cfRule>
  </conditionalFormatting>
  <conditionalFormatting sqref="K69">
    <cfRule type="cellIs" priority="575" dxfId="179" operator="lessThan">
      <formula>0</formula>
    </cfRule>
  </conditionalFormatting>
  <conditionalFormatting sqref="G69:H69 J69">
    <cfRule type="cellIs" priority="576" dxfId="179" operator="lessThan">
      <formula>0</formula>
    </cfRule>
  </conditionalFormatting>
  <conditionalFormatting sqref="G68:H68 J68">
    <cfRule type="cellIs" priority="574" dxfId="179" operator="lessThan">
      <formula>0</formula>
    </cfRule>
  </conditionalFormatting>
  <conditionalFormatting sqref="U32">
    <cfRule type="cellIs" priority="569" dxfId="179" operator="lessThan">
      <formula>0</formula>
    </cfRule>
  </conditionalFormatting>
  <conditionalFormatting sqref="T32">
    <cfRule type="cellIs" priority="568" dxfId="179" operator="lessThan">
      <formula>0</formula>
    </cfRule>
  </conditionalFormatting>
  <conditionalFormatting sqref="T31">
    <cfRule type="cellIs" priority="567" dxfId="179" operator="lessThan">
      <formula>0</formula>
    </cfRule>
  </conditionalFormatting>
  <conditionalFormatting sqref="U31">
    <cfRule type="cellIs" priority="570" dxfId="179" operator="lessThan">
      <formula>0</formula>
    </cfRule>
    <cfRule type="cellIs" priority="571" dxfId="180" operator="equal">
      <formula>0</formula>
    </cfRule>
    <cfRule type="cellIs" priority="572" dxfId="181" operator="greaterThan">
      <formula>0</formula>
    </cfRule>
  </conditionalFormatting>
  <conditionalFormatting sqref="T68">
    <cfRule type="cellIs" priority="561" dxfId="179" operator="lessThan">
      <formula>0</formula>
    </cfRule>
  </conditionalFormatting>
  <conditionalFormatting sqref="U69">
    <cfRule type="cellIs" priority="563" dxfId="179" operator="lessThan">
      <formula>0</formula>
    </cfRule>
  </conditionalFormatting>
  <conditionalFormatting sqref="U68">
    <cfRule type="cellIs" priority="564" dxfId="179" operator="lessThan">
      <formula>0</formula>
    </cfRule>
    <cfRule type="cellIs" priority="565" dxfId="180" operator="equal">
      <formula>0</formula>
    </cfRule>
    <cfRule type="cellIs" priority="566" dxfId="181" operator="greaterThan">
      <formula>0</formula>
    </cfRule>
  </conditionalFormatting>
  <conditionalFormatting sqref="T69">
    <cfRule type="cellIs" priority="562" dxfId="179" operator="lessThan">
      <formula>0</formula>
    </cfRule>
  </conditionalFormatting>
  <conditionalFormatting sqref="G11:G30 J11:J30">
    <cfRule type="cellIs" priority="32" dxfId="179" operator="lessThan">
      <formula>0</formula>
    </cfRule>
  </conditionalFormatting>
  <conditionalFormatting sqref="K11:K30">
    <cfRule type="cellIs" priority="29" dxfId="179" operator="lessThan">
      <formula>0</formula>
    </cfRule>
    <cfRule type="cellIs" priority="30" dxfId="180" operator="equal">
      <formula>0</formula>
    </cfRule>
    <cfRule type="cellIs" priority="31" dxfId="181" operator="greaterThan">
      <formula>0</formula>
    </cfRule>
  </conditionalFormatting>
  <conditionalFormatting sqref="H11:H30">
    <cfRule type="cellIs" priority="26" dxfId="179" operator="lessThan">
      <formula>0</formula>
    </cfRule>
    <cfRule type="cellIs" priority="27" dxfId="180" operator="equal">
      <formula>0</formula>
    </cfRule>
    <cfRule type="cellIs" priority="28" dxfId="181" operator="greaterThan">
      <formula>0</formula>
    </cfRule>
  </conditionalFormatting>
  <conditionalFormatting sqref="G33 J33">
    <cfRule type="cellIs" priority="25" dxfId="179" operator="lessThan">
      <formula>0</formula>
    </cfRule>
  </conditionalFormatting>
  <conditionalFormatting sqref="K33">
    <cfRule type="cellIs" priority="24" dxfId="179" operator="lessThan">
      <formula>0</formula>
    </cfRule>
  </conditionalFormatting>
  <conditionalFormatting sqref="H33">
    <cfRule type="cellIs" priority="23" dxfId="179" operator="lessThan">
      <formula>0</formula>
    </cfRule>
  </conditionalFormatting>
  <conditionalFormatting sqref="T11:T30">
    <cfRule type="cellIs" priority="22" dxfId="179" operator="lessThan">
      <formula>0</formula>
    </cfRule>
  </conditionalFormatting>
  <conditionalFormatting sqref="U11:U30">
    <cfRule type="cellIs" priority="19" dxfId="179" operator="lessThan">
      <formula>0</formula>
    </cfRule>
    <cfRule type="cellIs" priority="20" dxfId="180" operator="equal">
      <formula>0</formula>
    </cfRule>
    <cfRule type="cellIs" priority="21" dxfId="181" operator="greaterThan">
      <formula>0</formula>
    </cfRule>
  </conditionalFormatting>
  <conditionalFormatting sqref="T33">
    <cfRule type="cellIs" priority="18" dxfId="179" operator="lessThan">
      <formula>0</formula>
    </cfRule>
  </conditionalFormatting>
  <conditionalFormatting sqref="U33">
    <cfRule type="cellIs" priority="17" dxfId="179" operator="lessThan">
      <formula>0</formula>
    </cfRule>
  </conditionalFormatting>
  <conditionalFormatting sqref="G48:G67 J48:J67">
    <cfRule type="cellIs" priority="16" dxfId="179" operator="lessThan">
      <formula>0</formula>
    </cfRule>
  </conditionalFormatting>
  <conditionalFormatting sqref="K48:K67">
    <cfRule type="cellIs" priority="13" dxfId="179" operator="lessThan">
      <formula>0</formula>
    </cfRule>
    <cfRule type="cellIs" priority="14" dxfId="180" operator="equal">
      <formula>0</formula>
    </cfRule>
    <cfRule type="cellIs" priority="15" dxfId="181" operator="greaterThan">
      <formula>0</formula>
    </cfRule>
  </conditionalFormatting>
  <conditionalFormatting sqref="H48:H67">
    <cfRule type="cellIs" priority="10" dxfId="179" operator="lessThan">
      <formula>0</formula>
    </cfRule>
    <cfRule type="cellIs" priority="11" dxfId="180" operator="equal">
      <formula>0</formula>
    </cfRule>
    <cfRule type="cellIs" priority="12" dxfId="181" operator="greaterThan">
      <formula>0</formula>
    </cfRule>
  </conditionalFormatting>
  <conditionalFormatting sqref="G70 J70">
    <cfRule type="cellIs" priority="9" dxfId="179" operator="lessThan">
      <formula>0</formula>
    </cfRule>
  </conditionalFormatting>
  <conditionalFormatting sqref="K70">
    <cfRule type="cellIs" priority="8" dxfId="179" operator="lessThan">
      <formula>0</formula>
    </cfRule>
  </conditionalFormatting>
  <conditionalFormatting sqref="H70">
    <cfRule type="cellIs" priority="7" dxfId="179" operator="lessThan">
      <formula>0</formula>
    </cfRule>
  </conditionalFormatting>
  <conditionalFormatting sqref="T48:T67">
    <cfRule type="cellIs" priority="6" dxfId="179" operator="lessThan">
      <formula>0</formula>
    </cfRule>
  </conditionalFormatting>
  <conditionalFormatting sqref="U48:U67">
    <cfRule type="cellIs" priority="3" dxfId="179" operator="lessThan">
      <formula>0</formula>
    </cfRule>
    <cfRule type="cellIs" priority="4" dxfId="180" operator="equal">
      <formula>0</formula>
    </cfRule>
    <cfRule type="cellIs" priority="5" dxfId="181" operator="greaterThan">
      <formula>0</formula>
    </cfRule>
  </conditionalFormatting>
  <conditionalFormatting sqref="T70">
    <cfRule type="cellIs" priority="2" dxfId="179" operator="lessThan">
      <formula>0</formula>
    </cfRule>
  </conditionalFormatting>
  <conditionalFormatting sqref="U70">
    <cfRule type="cellIs" priority="1" dxfId="17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t="s">
        <v>116</v>
      </c>
      <c r="O1" s="112"/>
      <c r="U1" t="s">
        <v>116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4" t="s">
        <v>97</v>
      </c>
      <c r="O2" s="174"/>
      <c r="P2" s="174"/>
      <c r="Q2" s="174"/>
      <c r="R2" s="174"/>
      <c r="S2" s="174"/>
      <c r="T2" s="174"/>
      <c r="U2" s="174"/>
    </row>
    <row r="3" spans="1:21" ht="14.25" customHeight="1">
      <c r="A3" s="137" t="s">
        <v>143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4"/>
      <c r="M3" s="31"/>
      <c r="N3" s="174"/>
      <c r="O3" s="174"/>
      <c r="P3" s="174"/>
      <c r="Q3" s="174"/>
      <c r="R3" s="174"/>
      <c r="S3" s="174"/>
      <c r="T3" s="174"/>
      <c r="U3" s="174"/>
    </row>
    <row r="4" spans="1:21" ht="14.25" customHeight="1">
      <c r="A4" s="138" t="s">
        <v>144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4"/>
      <c r="M4" s="31"/>
      <c r="N4" s="138" t="s">
        <v>98</v>
      </c>
      <c r="O4" s="138"/>
      <c r="P4" s="138"/>
      <c r="Q4" s="138"/>
      <c r="R4" s="138"/>
      <c r="S4" s="138"/>
      <c r="T4" s="138"/>
      <c r="U4" s="138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41" t="s">
        <v>0</v>
      </c>
      <c r="B6" s="141" t="s">
        <v>1</v>
      </c>
      <c r="C6" s="143" t="s">
        <v>127</v>
      </c>
      <c r="D6" s="144"/>
      <c r="E6" s="144"/>
      <c r="F6" s="144"/>
      <c r="G6" s="144"/>
      <c r="H6" s="145"/>
      <c r="I6" s="143" t="s">
        <v>117</v>
      </c>
      <c r="J6" s="144"/>
      <c r="K6" s="145"/>
      <c r="L6" s="14"/>
      <c r="M6" s="14"/>
      <c r="N6" s="141" t="s">
        <v>0</v>
      </c>
      <c r="O6" s="141" t="s">
        <v>1</v>
      </c>
      <c r="P6" s="143" t="s">
        <v>128</v>
      </c>
      <c r="Q6" s="144"/>
      <c r="R6" s="144"/>
      <c r="S6" s="144"/>
      <c r="T6" s="144"/>
      <c r="U6" s="145"/>
    </row>
    <row r="7" spans="1:21" ht="14.25" customHeight="1">
      <c r="A7" s="142"/>
      <c r="B7" s="142"/>
      <c r="C7" s="171" t="s">
        <v>129</v>
      </c>
      <c r="D7" s="172"/>
      <c r="E7" s="172"/>
      <c r="F7" s="172"/>
      <c r="G7" s="172"/>
      <c r="H7" s="173"/>
      <c r="I7" s="150" t="s">
        <v>118</v>
      </c>
      <c r="J7" s="151"/>
      <c r="K7" s="152"/>
      <c r="L7" s="14"/>
      <c r="M7" s="14"/>
      <c r="N7" s="142"/>
      <c r="O7" s="142"/>
      <c r="P7" s="150" t="s">
        <v>130</v>
      </c>
      <c r="Q7" s="151"/>
      <c r="R7" s="151"/>
      <c r="S7" s="151"/>
      <c r="T7" s="151"/>
      <c r="U7" s="152"/>
    </row>
    <row r="8" spans="1:21" ht="14.25" customHeight="1">
      <c r="A8" s="142"/>
      <c r="B8" s="142"/>
      <c r="C8" s="146">
        <v>2018</v>
      </c>
      <c r="D8" s="147"/>
      <c r="E8" s="156">
        <v>2017</v>
      </c>
      <c r="F8" s="147"/>
      <c r="G8" s="131" t="s">
        <v>5</v>
      </c>
      <c r="H8" s="127" t="s">
        <v>61</v>
      </c>
      <c r="I8" s="161">
        <v>2018</v>
      </c>
      <c r="J8" s="128" t="s">
        <v>131</v>
      </c>
      <c r="K8" s="127" t="s">
        <v>135</v>
      </c>
      <c r="L8" s="14"/>
      <c r="M8" s="14"/>
      <c r="N8" s="142"/>
      <c r="O8" s="142"/>
      <c r="P8" s="155">
        <v>2018</v>
      </c>
      <c r="Q8" s="169"/>
      <c r="R8" s="170">
        <v>2017</v>
      </c>
      <c r="S8" s="169"/>
      <c r="T8" s="132" t="s">
        <v>5</v>
      </c>
      <c r="U8" s="139" t="s">
        <v>68</v>
      </c>
    </row>
    <row r="9" spans="1:21" ht="14.25" customHeight="1">
      <c r="A9" s="135" t="s">
        <v>6</v>
      </c>
      <c r="B9" s="135" t="s">
        <v>7</v>
      </c>
      <c r="C9" s="148"/>
      <c r="D9" s="149"/>
      <c r="E9" s="157"/>
      <c r="F9" s="149"/>
      <c r="G9" s="132"/>
      <c r="H9" s="128"/>
      <c r="I9" s="161"/>
      <c r="J9" s="128"/>
      <c r="K9" s="128"/>
      <c r="L9" s="14"/>
      <c r="M9" s="14"/>
      <c r="N9" s="135" t="s">
        <v>6</v>
      </c>
      <c r="O9" s="135" t="s">
        <v>7</v>
      </c>
      <c r="P9" s="148"/>
      <c r="Q9" s="149"/>
      <c r="R9" s="157"/>
      <c r="S9" s="149"/>
      <c r="T9" s="132"/>
      <c r="U9" s="140"/>
    </row>
    <row r="10" spans="1:21" ht="14.25" customHeight="1">
      <c r="A10" s="135"/>
      <c r="B10" s="135"/>
      <c r="C10" s="113" t="s">
        <v>8</v>
      </c>
      <c r="D10" s="17" t="s">
        <v>2</v>
      </c>
      <c r="E10" s="113" t="s">
        <v>8</v>
      </c>
      <c r="F10" s="17" t="s">
        <v>2</v>
      </c>
      <c r="G10" s="133" t="s">
        <v>9</v>
      </c>
      <c r="H10" s="133" t="s">
        <v>62</v>
      </c>
      <c r="I10" s="18" t="s">
        <v>8</v>
      </c>
      <c r="J10" s="162" t="s">
        <v>132</v>
      </c>
      <c r="K10" s="162" t="s">
        <v>136</v>
      </c>
      <c r="L10" s="14"/>
      <c r="M10" s="14"/>
      <c r="N10" s="135"/>
      <c r="O10" s="135"/>
      <c r="P10" s="113" t="s">
        <v>8</v>
      </c>
      <c r="Q10" s="17" t="s">
        <v>2</v>
      </c>
      <c r="R10" s="113" t="s">
        <v>8</v>
      </c>
      <c r="S10" s="17" t="s">
        <v>2</v>
      </c>
      <c r="T10" s="133" t="s">
        <v>9</v>
      </c>
      <c r="U10" s="123" t="s">
        <v>69</v>
      </c>
    </row>
    <row r="11" spans="1:21" ht="14.25" customHeight="1">
      <c r="A11" s="136"/>
      <c r="B11" s="136"/>
      <c r="C11" s="117" t="s">
        <v>10</v>
      </c>
      <c r="D11" s="98" t="s">
        <v>11</v>
      </c>
      <c r="E11" s="117" t="s">
        <v>10</v>
      </c>
      <c r="F11" s="98" t="s">
        <v>11</v>
      </c>
      <c r="G11" s="164"/>
      <c r="H11" s="164"/>
      <c r="I11" s="117" t="s">
        <v>10</v>
      </c>
      <c r="J11" s="163"/>
      <c r="K11" s="163"/>
      <c r="L11" s="14"/>
      <c r="M11" s="14"/>
      <c r="N11" s="136"/>
      <c r="O11" s="136"/>
      <c r="P11" s="117" t="s">
        <v>10</v>
      </c>
      <c r="Q11" s="98" t="s">
        <v>11</v>
      </c>
      <c r="R11" s="117" t="s">
        <v>10</v>
      </c>
      <c r="S11" s="98" t="s">
        <v>11</v>
      </c>
      <c r="T11" s="134"/>
      <c r="U11" s="124"/>
    </row>
    <row r="12" spans="1:21" ht="14.25" customHeight="1">
      <c r="A12" s="73">
        <v>1</v>
      </c>
      <c r="B12" s="80" t="s">
        <v>21</v>
      </c>
      <c r="C12" s="41">
        <v>1425</v>
      </c>
      <c r="D12" s="89">
        <v>0.11741924851680949</v>
      </c>
      <c r="E12" s="41">
        <v>1193</v>
      </c>
      <c r="F12" s="89">
        <v>0.11121469189894659</v>
      </c>
      <c r="G12" s="19">
        <v>0.19446772841575855</v>
      </c>
      <c r="H12" s="42">
        <v>0</v>
      </c>
      <c r="I12" s="41">
        <v>1080</v>
      </c>
      <c r="J12" s="86">
        <v>0.3194444444444444</v>
      </c>
      <c r="K12" s="20">
        <v>1</v>
      </c>
      <c r="L12" s="14"/>
      <c r="M12" s="14"/>
      <c r="N12" s="73">
        <v>1</v>
      </c>
      <c r="O12" s="80" t="s">
        <v>21</v>
      </c>
      <c r="P12" s="41">
        <v>13148</v>
      </c>
      <c r="Q12" s="89">
        <v>0.13726718449845485</v>
      </c>
      <c r="R12" s="41">
        <v>11953</v>
      </c>
      <c r="S12" s="89">
        <v>0.13220297741500212</v>
      </c>
      <c r="T12" s="53">
        <v>0.09997490169831846</v>
      </c>
      <c r="U12" s="20">
        <v>0</v>
      </c>
    </row>
    <row r="13" spans="1:21" ht="14.25" customHeight="1">
      <c r="A13" s="104">
        <v>2</v>
      </c>
      <c r="B13" s="81" t="s">
        <v>19</v>
      </c>
      <c r="C13" s="43">
        <v>1059</v>
      </c>
      <c r="D13" s="90">
        <v>0.08726104152933421</v>
      </c>
      <c r="E13" s="43">
        <v>1122</v>
      </c>
      <c r="F13" s="90">
        <v>0.1045958795562599</v>
      </c>
      <c r="G13" s="21">
        <v>-0.05614973262032086</v>
      </c>
      <c r="H13" s="44">
        <v>0</v>
      </c>
      <c r="I13" s="43">
        <v>1490</v>
      </c>
      <c r="J13" s="87">
        <v>-0.28926174496644297</v>
      </c>
      <c r="K13" s="22">
        <v>-1</v>
      </c>
      <c r="L13" s="14"/>
      <c r="M13" s="14"/>
      <c r="N13" s="104">
        <v>2</v>
      </c>
      <c r="O13" s="81" t="s">
        <v>19</v>
      </c>
      <c r="P13" s="43">
        <v>11451</v>
      </c>
      <c r="Q13" s="90">
        <v>0.11955023803558006</v>
      </c>
      <c r="R13" s="43">
        <v>10073</v>
      </c>
      <c r="S13" s="90">
        <v>0.11140973743004402</v>
      </c>
      <c r="T13" s="54">
        <v>0.13680135014394912</v>
      </c>
      <c r="U13" s="22">
        <v>0</v>
      </c>
    </row>
    <row r="14" spans="1:21" ht="14.25" customHeight="1">
      <c r="A14" s="72">
        <v>3</v>
      </c>
      <c r="B14" s="81" t="s">
        <v>20</v>
      </c>
      <c r="C14" s="43">
        <v>985</v>
      </c>
      <c r="D14" s="90">
        <v>0.08116348055372445</v>
      </c>
      <c r="E14" s="43">
        <v>810</v>
      </c>
      <c r="F14" s="90">
        <v>0.07551039433205929</v>
      </c>
      <c r="G14" s="21">
        <v>0.21604938271604945</v>
      </c>
      <c r="H14" s="44">
        <v>2</v>
      </c>
      <c r="I14" s="43">
        <v>978</v>
      </c>
      <c r="J14" s="87">
        <v>0.007157464212679043</v>
      </c>
      <c r="K14" s="22">
        <v>2</v>
      </c>
      <c r="L14" s="14"/>
      <c r="M14" s="14"/>
      <c r="N14" s="72">
        <v>3</v>
      </c>
      <c r="O14" s="81" t="s">
        <v>22</v>
      </c>
      <c r="P14" s="43">
        <v>7629</v>
      </c>
      <c r="Q14" s="90">
        <v>0.07964795790528689</v>
      </c>
      <c r="R14" s="43">
        <v>9830</v>
      </c>
      <c r="S14" s="90">
        <v>0.10872210055964784</v>
      </c>
      <c r="T14" s="54">
        <v>-0.22390640895218716</v>
      </c>
      <c r="U14" s="22">
        <v>0</v>
      </c>
    </row>
    <row r="15" spans="1:21" ht="14.25" customHeight="1">
      <c r="A15" s="72">
        <v>4</v>
      </c>
      <c r="B15" s="81" t="s">
        <v>28</v>
      </c>
      <c r="C15" s="43">
        <v>949</v>
      </c>
      <c r="D15" s="90">
        <v>0.07819709953856295</v>
      </c>
      <c r="E15" s="43">
        <v>506</v>
      </c>
      <c r="F15" s="90">
        <v>0.047170690780274076</v>
      </c>
      <c r="G15" s="21">
        <v>0.8754940711462451</v>
      </c>
      <c r="H15" s="44">
        <v>5</v>
      </c>
      <c r="I15" s="43">
        <v>421</v>
      </c>
      <c r="J15" s="87">
        <v>1.2541567695961997</v>
      </c>
      <c r="K15" s="22">
        <v>7</v>
      </c>
      <c r="L15" s="14"/>
      <c r="M15" s="14"/>
      <c r="N15" s="72">
        <v>4</v>
      </c>
      <c r="O15" s="81" t="s">
        <v>24</v>
      </c>
      <c r="P15" s="43">
        <v>7080</v>
      </c>
      <c r="Q15" s="90">
        <v>0.073916311701328</v>
      </c>
      <c r="R15" s="43">
        <v>6181</v>
      </c>
      <c r="S15" s="90">
        <v>0.06836330656756696</v>
      </c>
      <c r="T15" s="54">
        <v>0.1454457207571591</v>
      </c>
      <c r="U15" s="22">
        <v>1</v>
      </c>
    </row>
    <row r="16" spans="1:21" ht="14.25" customHeight="1">
      <c r="A16" s="75">
        <v>5</v>
      </c>
      <c r="B16" s="82" t="s">
        <v>22</v>
      </c>
      <c r="C16" s="45">
        <v>882</v>
      </c>
      <c r="D16" s="91">
        <v>0.07267633487145682</v>
      </c>
      <c r="E16" s="45">
        <v>1032</v>
      </c>
      <c r="F16" s="91">
        <v>0.09620583574158666</v>
      </c>
      <c r="G16" s="23">
        <v>-0.14534883720930236</v>
      </c>
      <c r="H16" s="46">
        <v>-2</v>
      </c>
      <c r="I16" s="45">
        <v>830</v>
      </c>
      <c r="J16" s="88">
        <v>0.06265060240963849</v>
      </c>
      <c r="K16" s="24">
        <v>1</v>
      </c>
      <c r="L16" s="14"/>
      <c r="M16" s="14"/>
      <c r="N16" s="75">
        <v>5</v>
      </c>
      <c r="O16" s="82" t="s">
        <v>20</v>
      </c>
      <c r="P16" s="45">
        <v>6929</v>
      </c>
      <c r="Q16" s="91">
        <v>0.0723398479913138</v>
      </c>
      <c r="R16" s="45">
        <v>6959</v>
      </c>
      <c r="S16" s="91">
        <v>0.07696816864644856</v>
      </c>
      <c r="T16" s="55">
        <v>-0.004310964218997015</v>
      </c>
      <c r="U16" s="24">
        <v>-1</v>
      </c>
    </row>
    <row r="17" spans="1:21" ht="14.25" customHeight="1">
      <c r="A17" s="73">
        <v>6</v>
      </c>
      <c r="B17" s="80" t="s">
        <v>31</v>
      </c>
      <c r="C17" s="41">
        <v>849</v>
      </c>
      <c r="D17" s="89">
        <v>0.06995715227422544</v>
      </c>
      <c r="E17" s="41">
        <v>826</v>
      </c>
      <c r="F17" s="89">
        <v>0.0770019576768901</v>
      </c>
      <c r="G17" s="19">
        <v>0.02784503631961255</v>
      </c>
      <c r="H17" s="42">
        <v>-2</v>
      </c>
      <c r="I17" s="41">
        <v>1038</v>
      </c>
      <c r="J17" s="86">
        <v>-0.18208092485549132</v>
      </c>
      <c r="K17" s="20">
        <v>-3</v>
      </c>
      <c r="L17" s="14"/>
      <c r="M17" s="14"/>
      <c r="N17" s="73">
        <v>6</v>
      </c>
      <c r="O17" s="80" t="s">
        <v>25</v>
      </c>
      <c r="P17" s="41">
        <v>6186</v>
      </c>
      <c r="Q17" s="89">
        <v>0.06458281132548234</v>
      </c>
      <c r="R17" s="41">
        <v>5201</v>
      </c>
      <c r="S17" s="89">
        <v>0.05752427721370584</v>
      </c>
      <c r="T17" s="53">
        <v>0.1893866564122284</v>
      </c>
      <c r="U17" s="20">
        <v>1</v>
      </c>
    </row>
    <row r="18" spans="1:21" ht="14.25" customHeight="1">
      <c r="A18" s="72">
        <v>7</v>
      </c>
      <c r="B18" s="81" t="s">
        <v>24</v>
      </c>
      <c r="C18" s="43">
        <v>792</v>
      </c>
      <c r="D18" s="90">
        <v>0.06526038233355307</v>
      </c>
      <c r="E18" s="43">
        <v>807</v>
      </c>
      <c r="F18" s="90">
        <v>0.07523072620490351</v>
      </c>
      <c r="G18" s="21">
        <v>-0.018587360594795488</v>
      </c>
      <c r="H18" s="44">
        <v>-1</v>
      </c>
      <c r="I18" s="43">
        <v>1025</v>
      </c>
      <c r="J18" s="87">
        <v>-0.2273170731707317</v>
      </c>
      <c r="K18" s="22">
        <v>-3</v>
      </c>
      <c r="L18" s="14"/>
      <c r="M18" s="14"/>
      <c r="N18" s="72">
        <v>7</v>
      </c>
      <c r="O18" s="81" t="s">
        <v>31</v>
      </c>
      <c r="P18" s="43">
        <v>6182</v>
      </c>
      <c r="Q18" s="90">
        <v>0.06454105069740249</v>
      </c>
      <c r="R18" s="43">
        <v>5525</v>
      </c>
      <c r="S18" s="90">
        <v>0.06110779304090075</v>
      </c>
      <c r="T18" s="54">
        <v>0.1189140271493212</v>
      </c>
      <c r="U18" s="22">
        <v>-1</v>
      </c>
    </row>
    <row r="19" spans="1:21" ht="14.25" customHeight="1">
      <c r="A19" s="72">
        <v>8</v>
      </c>
      <c r="B19" s="81" t="s">
        <v>26</v>
      </c>
      <c r="C19" s="43">
        <v>716</v>
      </c>
      <c r="D19" s="90">
        <v>0.05899802241265656</v>
      </c>
      <c r="E19" s="43">
        <v>532</v>
      </c>
      <c r="F19" s="90">
        <v>0.049594481215624125</v>
      </c>
      <c r="G19" s="21">
        <v>0.34586466165413543</v>
      </c>
      <c r="H19" s="44">
        <v>0</v>
      </c>
      <c r="I19" s="43">
        <v>671</v>
      </c>
      <c r="J19" s="87">
        <v>0.06706408345752601</v>
      </c>
      <c r="K19" s="22">
        <v>0</v>
      </c>
      <c r="L19" s="14"/>
      <c r="M19" s="14"/>
      <c r="N19" s="72">
        <v>8</v>
      </c>
      <c r="O19" s="81" t="s">
        <v>26</v>
      </c>
      <c r="P19" s="43">
        <v>4348</v>
      </c>
      <c r="Q19" s="90">
        <v>0.04539380272279295</v>
      </c>
      <c r="R19" s="43">
        <v>4562</v>
      </c>
      <c r="S19" s="90">
        <v>0.05045678766562701</v>
      </c>
      <c r="T19" s="54">
        <v>-0.04690925032880311</v>
      </c>
      <c r="U19" s="22">
        <v>0</v>
      </c>
    </row>
    <row r="20" spans="1:21" ht="14.25" customHeight="1">
      <c r="A20" s="72">
        <v>9</v>
      </c>
      <c r="B20" s="81" t="s">
        <v>25</v>
      </c>
      <c r="C20" s="43">
        <v>713</v>
      </c>
      <c r="D20" s="90">
        <v>0.058750823994726434</v>
      </c>
      <c r="E20" s="43">
        <v>700</v>
      </c>
      <c r="F20" s="90">
        <v>0.06525589633634754</v>
      </c>
      <c r="G20" s="21">
        <v>0.01857142857142846</v>
      </c>
      <c r="H20" s="44">
        <v>-2</v>
      </c>
      <c r="I20" s="43">
        <v>716</v>
      </c>
      <c r="J20" s="87">
        <v>-0.0041899441340782495</v>
      </c>
      <c r="K20" s="22">
        <v>-2</v>
      </c>
      <c r="L20" s="14"/>
      <c r="M20" s="14"/>
      <c r="N20" s="72">
        <v>9</v>
      </c>
      <c r="O20" s="81" t="s">
        <v>28</v>
      </c>
      <c r="P20" s="43">
        <v>3714</v>
      </c>
      <c r="Q20" s="90">
        <v>0.03877474317213731</v>
      </c>
      <c r="R20" s="43">
        <v>3894</v>
      </c>
      <c r="S20" s="90">
        <v>0.043068551330546156</v>
      </c>
      <c r="T20" s="54">
        <v>-0.046224961479198745</v>
      </c>
      <c r="U20" s="22">
        <v>0</v>
      </c>
    </row>
    <row r="21" spans="1:21" ht="14.25" customHeight="1">
      <c r="A21" s="75">
        <v>10</v>
      </c>
      <c r="B21" s="82" t="s">
        <v>27</v>
      </c>
      <c r="C21" s="45">
        <v>404</v>
      </c>
      <c r="D21" s="91">
        <v>0.033289386947923535</v>
      </c>
      <c r="E21" s="45">
        <v>293</v>
      </c>
      <c r="F21" s="91">
        <v>0.027314253752214038</v>
      </c>
      <c r="G21" s="23">
        <v>0.3788395904436861</v>
      </c>
      <c r="H21" s="46">
        <v>2</v>
      </c>
      <c r="I21" s="45">
        <v>287</v>
      </c>
      <c r="J21" s="88">
        <v>0.4076655052264808</v>
      </c>
      <c r="K21" s="24">
        <v>5</v>
      </c>
      <c r="L21" s="14"/>
      <c r="M21" s="14"/>
      <c r="N21" s="75">
        <v>10</v>
      </c>
      <c r="O21" s="82" t="s">
        <v>23</v>
      </c>
      <c r="P21" s="45">
        <v>3594</v>
      </c>
      <c r="Q21" s="91">
        <v>0.03752192432974192</v>
      </c>
      <c r="R21" s="45">
        <v>3034</v>
      </c>
      <c r="S21" s="91">
        <v>0.03355675006083129</v>
      </c>
      <c r="T21" s="55">
        <v>0.18457481872116022</v>
      </c>
      <c r="U21" s="24">
        <v>1</v>
      </c>
    </row>
    <row r="22" spans="1:21" ht="14.25" customHeight="1">
      <c r="A22" s="73">
        <v>11</v>
      </c>
      <c r="B22" s="80" t="s">
        <v>33</v>
      </c>
      <c r="C22" s="41">
        <v>394</v>
      </c>
      <c r="D22" s="89">
        <v>0.03246539222148978</v>
      </c>
      <c r="E22" s="41">
        <v>503</v>
      </c>
      <c r="F22" s="89">
        <v>0.0468910226531183</v>
      </c>
      <c r="G22" s="19">
        <v>-0.21669980119284293</v>
      </c>
      <c r="H22" s="42">
        <v>-1</v>
      </c>
      <c r="I22" s="41">
        <v>440</v>
      </c>
      <c r="J22" s="86">
        <v>-0.1045454545454545</v>
      </c>
      <c r="K22" s="20">
        <v>-1</v>
      </c>
      <c r="L22" s="14"/>
      <c r="M22" s="14"/>
      <c r="N22" s="73">
        <v>11</v>
      </c>
      <c r="O22" s="80" t="s">
        <v>33</v>
      </c>
      <c r="P22" s="41">
        <v>3565</v>
      </c>
      <c r="Q22" s="89">
        <v>0.03721915977616303</v>
      </c>
      <c r="R22" s="41">
        <v>3489</v>
      </c>
      <c r="S22" s="89">
        <v>0.038589156546552525</v>
      </c>
      <c r="T22" s="53">
        <v>0.02178274577242756</v>
      </c>
      <c r="U22" s="20">
        <v>-1</v>
      </c>
    </row>
    <row r="23" spans="1:21" ht="14.25" customHeight="1">
      <c r="A23" s="72">
        <v>12</v>
      </c>
      <c r="B23" s="81" t="s">
        <v>56</v>
      </c>
      <c r="C23" s="43">
        <v>351</v>
      </c>
      <c r="D23" s="90">
        <v>0.028922214897824653</v>
      </c>
      <c r="E23" s="43">
        <v>219</v>
      </c>
      <c r="F23" s="90">
        <v>0.020415773282371586</v>
      </c>
      <c r="G23" s="21">
        <v>0.6027397260273972</v>
      </c>
      <c r="H23" s="44">
        <v>5</v>
      </c>
      <c r="I23" s="43">
        <v>264</v>
      </c>
      <c r="J23" s="87">
        <v>0.3295454545454546</v>
      </c>
      <c r="K23" s="22">
        <v>4</v>
      </c>
      <c r="L23" s="14"/>
      <c r="M23" s="14"/>
      <c r="N23" s="72">
        <v>12</v>
      </c>
      <c r="O23" s="81" t="s">
        <v>27</v>
      </c>
      <c r="P23" s="43">
        <v>2873</v>
      </c>
      <c r="Q23" s="90">
        <v>0.02999457111834962</v>
      </c>
      <c r="R23" s="43">
        <v>2850</v>
      </c>
      <c r="S23" s="90">
        <v>0.03152166699847369</v>
      </c>
      <c r="T23" s="54">
        <v>0.00807017543859656</v>
      </c>
      <c r="U23" s="22">
        <v>0</v>
      </c>
    </row>
    <row r="24" spans="1:21" ht="14.25" customHeight="1">
      <c r="A24" s="72">
        <v>13</v>
      </c>
      <c r="B24" s="81" t="s">
        <v>50</v>
      </c>
      <c r="C24" s="43">
        <v>347</v>
      </c>
      <c r="D24" s="90">
        <v>0.028592617007251155</v>
      </c>
      <c r="E24" s="43">
        <v>422</v>
      </c>
      <c r="F24" s="90">
        <v>0.03933998321991237</v>
      </c>
      <c r="G24" s="21">
        <v>-0.17772511848341233</v>
      </c>
      <c r="H24" s="44">
        <v>-2</v>
      </c>
      <c r="I24" s="43">
        <v>416</v>
      </c>
      <c r="J24" s="87">
        <v>-0.16586538461538458</v>
      </c>
      <c r="K24" s="22">
        <v>-1</v>
      </c>
      <c r="L24" s="14"/>
      <c r="M24" s="14"/>
      <c r="N24" s="72">
        <v>13</v>
      </c>
      <c r="O24" s="81" t="s">
        <v>50</v>
      </c>
      <c r="P24" s="43">
        <v>2771</v>
      </c>
      <c r="Q24" s="90">
        <v>0.028929675102313538</v>
      </c>
      <c r="R24" s="43">
        <v>2810</v>
      </c>
      <c r="S24" s="90">
        <v>0.0310792576370916</v>
      </c>
      <c r="T24" s="54">
        <v>-0.01387900355871885</v>
      </c>
      <c r="U24" s="22">
        <v>0</v>
      </c>
    </row>
    <row r="25" spans="1:21" ht="14.25" customHeight="1">
      <c r="A25" s="72">
        <v>14</v>
      </c>
      <c r="B25" s="81" t="s">
        <v>23</v>
      </c>
      <c r="C25" s="43">
        <v>342</v>
      </c>
      <c r="D25" s="90">
        <v>0.028180619644034278</v>
      </c>
      <c r="E25" s="43">
        <v>253</v>
      </c>
      <c r="F25" s="90">
        <v>0.023585345390137038</v>
      </c>
      <c r="G25" s="21">
        <v>0.3517786561264822</v>
      </c>
      <c r="H25" s="44">
        <v>0</v>
      </c>
      <c r="I25" s="43">
        <v>504</v>
      </c>
      <c r="J25" s="87">
        <v>-0.3214285714285714</v>
      </c>
      <c r="K25" s="22">
        <v>-5</v>
      </c>
      <c r="L25" s="14"/>
      <c r="M25" s="14"/>
      <c r="N25" s="72">
        <v>14</v>
      </c>
      <c r="O25" s="81" t="s">
        <v>30</v>
      </c>
      <c r="P25" s="43">
        <v>2591</v>
      </c>
      <c r="Q25" s="90">
        <v>0.027050446838720453</v>
      </c>
      <c r="R25" s="43">
        <v>2218</v>
      </c>
      <c r="S25" s="90">
        <v>0.024531599088636717</v>
      </c>
      <c r="T25" s="54">
        <v>0.16816952209197478</v>
      </c>
      <c r="U25" s="22">
        <v>0</v>
      </c>
    </row>
    <row r="26" spans="1:21" ht="14.25" customHeight="1">
      <c r="A26" s="75">
        <v>15</v>
      </c>
      <c r="B26" s="82" t="s">
        <v>32</v>
      </c>
      <c r="C26" s="45">
        <v>328</v>
      </c>
      <c r="D26" s="91">
        <v>0.02702702702702703</v>
      </c>
      <c r="E26" s="45">
        <v>222</v>
      </c>
      <c r="F26" s="91">
        <v>0.020695441409527362</v>
      </c>
      <c r="G26" s="23">
        <v>0.4774774774774775</v>
      </c>
      <c r="H26" s="46">
        <v>0</v>
      </c>
      <c r="I26" s="45">
        <v>291</v>
      </c>
      <c r="J26" s="88">
        <v>0.12714776632302405</v>
      </c>
      <c r="K26" s="24">
        <v>-2</v>
      </c>
      <c r="L26" s="14"/>
      <c r="M26" s="14"/>
      <c r="N26" s="75">
        <v>15</v>
      </c>
      <c r="O26" s="82" t="s">
        <v>56</v>
      </c>
      <c r="P26" s="45">
        <v>2453</v>
      </c>
      <c r="Q26" s="91">
        <v>0.025609705169965757</v>
      </c>
      <c r="R26" s="45">
        <v>1681</v>
      </c>
      <c r="S26" s="91">
        <v>0.0185922534120822</v>
      </c>
      <c r="T26" s="55">
        <v>0.45925044616299826</v>
      </c>
      <c r="U26" s="24">
        <v>2</v>
      </c>
    </row>
    <row r="27" spans="1:21" ht="14.25" customHeight="1">
      <c r="A27" s="73">
        <v>16</v>
      </c>
      <c r="B27" s="80" t="s">
        <v>30</v>
      </c>
      <c r="C27" s="41">
        <v>314</v>
      </c>
      <c r="D27" s="89">
        <v>0.025873434410019776</v>
      </c>
      <c r="E27" s="41">
        <v>286</v>
      </c>
      <c r="F27" s="89">
        <v>0.026661694788850564</v>
      </c>
      <c r="G27" s="19">
        <v>0.09790209790209792</v>
      </c>
      <c r="H27" s="42">
        <v>-3</v>
      </c>
      <c r="I27" s="41">
        <v>290</v>
      </c>
      <c r="J27" s="86">
        <v>0.08275862068965512</v>
      </c>
      <c r="K27" s="20">
        <v>-2</v>
      </c>
      <c r="L27" s="14"/>
      <c r="M27" s="14"/>
      <c r="N27" s="73">
        <v>16</v>
      </c>
      <c r="O27" s="80" t="s">
        <v>32</v>
      </c>
      <c r="P27" s="41">
        <v>2341</v>
      </c>
      <c r="Q27" s="89">
        <v>0.024440407583730058</v>
      </c>
      <c r="R27" s="41">
        <v>1999</v>
      </c>
      <c r="S27" s="89">
        <v>0.02210940783506979</v>
      </c>
      <c r="T27" s="53">
        <v>0.17108554277138577</v>
      </c>
      <c r="U27" s="20">
        <v>-1</v>
      </c>
    </row>
    <row r="28" spans="1:21" ht="14.25" customHeight="1">
      <c r="A28" s="72">
        <v>17</v>
      </c>
      <c r="B28" s="81" t="s">
        <v>29</v>
      </c>
      <c r="C28" s="43">
        <v>247</v>
      </c>
      <c r="D28" s="90">
        <v>0.020352669742913644</v>
      </c>
      <c r="E28" s="43">
        <v>220</v>
      </c>
      <c r="F28" s="90">
        <v>0.02050899599142351</v>
      </c>
      <c r="G28" s="21">
        <v>0.1227272727272728</v>
      </c>
      <c r="H28" s="44">
        <v>-1</v>
      </c>
      <c r="I28" s="43">
        <v>236</v>
      </c>
      <c r="J28" s="87">
        <v>0.04661016949152552</v>
      </c>
      <c r="K28" s="22">
        <v>1</v>
      </c>
      <c r="L28" s="14"/>
      <c r="M28" s="14"/>
      <c r="N28" s="72">
        <v>17</v>
      </c>
      <c r="O28" s="81" t="s">
        <v>29</v>
      </c>
      <c r="P28" s="43">
        <v>2043</v>
      </c>
      <c r="Q28" s="90">
        <v>0.021329240791781508</v>
      </c>
      <c r="R28" s="43">
        <v>1737</v>
      </c>
      <c r="S28" s="90">
        <v>0.01921162651801712</v>
      </c>
      <c r="T28" s="54">
        <v>0.17616580310880825</v>
      </c>
      <c r="U28" s="22">
        <v>-1</v>
      </c>
    </row>
    <row r="29" spans="1:21" ht="14.25" customHeight="1">
      <c r="A29" s="72">
        <v>18</v>
      </c>
      <c r="B29" s="81" t="s">
        <v>37</v>
      </c>
      <c r="C29" s="43">
        <v>234</v>
      </c>
      <c r="D29" s="90">
        <v>0.019281476598549768</v>
      </c>
      <c r="E29" s="43">
        <v>112</v>
      </c>
      <c r="F29" s="90">
        <v>0.010440943413815606</v>
      </c>
      <c r="G29" s="21">
        <v>1.0892857142857144</v>
      </c>
      <c r="H29" s="44">
        <v>2</v>
      </c>
      <c r="I29" s="43">
        <v>242</v>
      </c>
      <c r="J29" s="87">
        <v>-0.03305785123966942</v>
      </c>
      <c r="K29" s="22">
        <v>-1</v>
      </c>
      <c r="L29" s="14"/>
      <c r="M29" s="14"/>
      <c r="N29" s="72">
        <v>18</v>
      </c>
      <c r="O29" s="81" t="s">
        <v>37</v>
      </c>
      <c r="P29" s="43">
        <v>1512</v>
      </c>
      <c r="Q29" s="90">
        <v>0.01578551741418191</v>
      </c>
      <c r="R29" s="43">
        <v>1050</v>
      </c>
      <c r="S29" s="90">
        <v>0.01161324573627978</v>
      </c>
      <c r="T29" s="54">
        <v>0.43999999999999995</v>
      </c>
      <c r="U29" s="22">
        <v>1</v>
      </c>
    </row>
    <row r="30" spans="1:21" ht="14.25" customHeight="1">
      <c r="A30" s="72">
        <v>19</v>
      </c>
      <c r="B30" s="81" t="s">
        <v>121</v>
      </c>
      <c r="C30" s="43">
        <v>184</v>
      </c>
      <c r="D30" s="90">
        <v>0.015161502966381015</v>
      </c>
      <c r="E30" s="43">
        <v>50</v>
      </c>
      <c r="F30" s="90">
        <v>0.004661135452596252</v>
      </c>
      <c r="G30" s="21">
        <v>2.68</v>
      </c>
      <c r="H30" s="44">
        <v>4</v>
      </c>
      <c r="I30" s="43">
        <v>92</v>
      </c>
      <c r="J30" s="87">
        <v>1</v>
      </c>
      <c r="K30" s="22">
        <v>1</v>
      </c>
      <c r="N30" s="72">
        <v>19</v>
      </c>
      <c r="O30" s="81" t="s">
        <v>35</v>
      </c>
      <c r="P30" s="43">
        <v>992</v>
      </c>
      <c r="Q30" s="90">
        <v>0.010356635763801888</v>
      </c>
      <c r="R30" s="43">
        <v>846</v>
      </c>
      <c r="S30" s="90">
        <v>0.009356957993231137</v>
      </c>
      <c r="T30" s="54">
        <v>0.17257683215130015</v>
      </c>
      <c r="U30" s="22">
        <v>1</v>
      </c>
    </row>
    <row r="31" spans="1:21" ht="14.25" customHeight="1">
      <c r="A31" s="75">
        <v>20</v>
      </c>
      <c r="B31" s="82" t="s">
        <v>34</v>
      </c>
      <c r="C31" s="45">
        <v>139</v>
      </c>
      <c r="D31" s="91">
        <v>0.011453526697429136</v>
      </c>
      <c r="E31" s="45">
        <v>165</v>
      </c>
      <c r="F31" s="91">
        <v>0.015381746993567633</v>
      </c>
      <c r="G31" s="23">
        <v>-0.1575757575757576</v>
      </c>
      <c r="H31" s="46">
        <v>-2</v>
      </c>
      <c r="I31" s="45">
        <v>130</v>
      </c>
      <c r="J31" s="88">
        <v>0.0692307692307692</v>
      </c>
      <c r="K31" s="24">
        <v>-1</v>
      </c>
      <c r="N31" s="75">
        <v>20</v>
      </c>
      <c r="O31" s="82" t="s">
        <v>34</v>
      </c>
      <c r="P31" s="45">
        <v>976</v>
      </c>
      <c r="Q31" s="91">
        <v>0.010189593251482502</v>
      </c>
      <c r="R31" s="45">
        <v>1061</v>
      </c>
      <c r="S31" s="91">
        <v>0.011734908310659854</v>
      </c>
      <c r="T31" s="55">
        <v>-0.0801131008482564</v>
      </c>
      <c r="U31" s="24">
        <v>-2</v>
      </c>
    </row>
    <row r="32" spans="1:21" ht="14.25" customHeight="1">
      <c r="A32" s="73"/>
      <c r="B32" s="80" t="s">
        <v>121</v>
      </c>
      <c r="C32" s="41">
        <v>92</v>
      </c>
      <c r="D32" s="89">
        <v>0.007740849810685738</v>
      </c>
      <c r="E32" s="41">
        <v>48</v>
      </c>
      <c r="F32" s="89">
        <v>0.004148301788955146</v>
      </c>
      <c r="G32" s="19">
        <v>0.9166666666666667</v>
      </c>
      <c r="H32" s="42">
        <v>5</v>
      </c>
      <c r="I32" s="41">
        <v>82</v>
      </c>
      <c r="J32" s="86">
        <v>0.12195121951219523</v>
      </c>
      <c r="K32" s="20">
        <v>2</v>
      </c>
      <c r="N32" s="129" t="s">
        <v>53</v>
      </c>
      <c r="O32" s="130"/>
      <c r="P32" s="3">
        <f>SUM(P12:P31)</f>
        <v>92378</v>
      </c>
      <c r="Q32" s="6">
        <f>P32/P34</f>
        <v>0.9644408251900108</v>
      </c>
      <c r="R32" s="3">
        <f>SUM(R12:R31)</f>
        <v>86953</v>
      </c>
      <c r="S32" s="6">
        <f>R32/R34</f>
        <v>0.9617205300064149</v>
      </c>
      <c r="T32" s="25">
        <f>P32/R32-1</f>
        <v>0.062390026796085296</v>
      </c>
      <c r="U32" s="50"/>
    </row>
    <row r="33" spans="1:21" ht="14.25" customHeight="1">
      <c r="A33" s="129" t="s">
        <v>53</v>
      </c>
      <c r="B33" s="130"/>
      <c r="C33" s="49">
        <f>SUM(C12:C32)</f>
        <v>11746</v>
      </c>
      <c r="D33" s="6">
        <f>C33/C35</f>
        <v>0.9678642056690837</v>
      </c>
      <c r="E33" s="49">
        <f>SUM(E12:E32)</f>
        <v>10321</v>
      </c>
      <c r="F33" s="6">
        <f>E33/E35</f>
        <v>0.9621515801249184</v>
      </c>
      <c r="G33" s="25">
        <f>C33/E33-1</f>
        <v>0.13806801666505186</v>
      </c>
      <c r="H33" s="25"/>
      <c r="I33" s="49">
        <f>SUM(I12:I32)</f>
        <v>11523</v>
      </c>
      <c r="J33" s="26">
        <f>C33/I33-1</f>
        <v>0.01935259914952714</v>
      </c>
      <c r="K33" s="27"/>
      <c r="N33" s="129" t="s">
        <v>12</v>
      </c>
      <c r="O33" s="130"/>
      <c r="P33" s="3">
        <f>P34-SUM(P12:P31)</f>
        <v>3406</v>
      </c>
      <c r="Q33" s="6">
        <f>P33/P34</f>
        <v>0.035559174809989144</v>
      </c>
      <c r="R33" s="3">
        <f>R34-SUM(R12:R31)</f>
        <v>3461</v>
      </c>
      <c r="S33" s="6">
        <f>R33/R34</f>
        <v>0.038279469993585065</v>
      </c>
      <c r="T33" s="25">
        <f>P33/R33-1</f>
        <v>-0.01589136087835885</v>
      </c>
      <c r="U33" s="51"/>
    </row>
    <row r="34" spans="1:21" ht="14.25" customHeight="1">
      <c r="A34" s="129" t="s">
        <v>12</v>
      </c>
      <c r="B34" s="130"/>
      <c r="C34" s="49">
        <f>C35-SUM(C12:C32)</f>
        <v>390</v>
      </c>
      <c r="D34" s="6">
        <f>C34/C35</f>
        <v>0.03213579433091628</v>
      </c>
      <c r="E34" s="49">
        <f>E35-SUM(E12:E32)</f>
        <v>406</v>
      </c>
      <c r="F34" s="6">
        <f>E34/E35</f>
        <v>0.03784841987508157</v>
      </c>
      <c r="G34" s="25">
        <f>C34/E34-1</f>
        <v>-0.039408866995073843</v>
      </c>
      <c r="H34" s="25"/>
      <c r="I34" s="49">
        <f>I35-SUM(I12:I32)</f>
        <v>362</v>
      </c>
      <c r="J34" s="26">
        <f>C34/I34-1</f>
        <v>0.07734806629834257</v>
      </c>
      <c r="K34" s="27"/>
      <c r="N34" s="125" t="s">
        <v>38</v>
      </c>
      <c r="O34" s="126"/>
      <c r="P34" s="47">
        <v>95784</v>
      </c>
      <c r="Q34" s="28">
        <v>1</v>
      </c>
      <c r="R34" s="47">
        <v>90414</v>
      </c>
      <c r="S34" s="28">
        <v>1</v>
      </c>
      <c r="T34" s="52">
        <v>0.059393456765545194</v>
      </c>
      <c r="U34" s="30"/>
    </row>
    <row r="35" spans="1:14" ht="14.25" customHeight="1">
      <c r="A35" s="125" t="s">
        <v>38</v>
      </c>
      <c r="B35" s="126"/>
      <c r="C35" s="47">
        <v>12136</v>
      </c>
      <c r="D35" s="28">
        <v>1</v>
      </c>
      <c r="E35" s="47">
        <v>10727</v>
      </c>
      <c r="F35" s="28">
        <v>0.9998135545818961</v>
      </c>
      <c r="G35" s="29">
        <v>0.1313507970541623</v>
      </c>
      <c r="H35" s="29"/>
      <c r="I35" s="47">
        <v>11885</v>
      </c>
      <c r="J35" s="105">
        <v>0.02111905763567523</v>
      </c>
      <c r="K35" s="30"/>
      <c r="N35" t="s">
        <v>70</v>
      </c>
    </row>
    <row r="36" spans="1:14" ht="15">
      <c r="A36" t="s">
        <v>70</v>
      </c>
      <c r="C36" s="16"/>
      <c r="D36" s="16"/>
      <c r="E36" s="16"/>
      <c r="F36" s="16"/>
      <c r="G36" s="16"/>
      <c r="H36" s="16"/>
      <c r="I36" s="16"/>
      <c r="J36" s="16"/>
      <c r="N36" s="9" t="s">
        <v>71</v>
      </c>
    </row>
    <row r="37" ht="15">
      <c r="A37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74" t="s">
        <v>99</v>
      </c>
      <c r="O39" s="174"/>
      <c r="P39" s="174"/>
      <c r="Q39" s="174"/>
      <c r="R39" s="174"/>
      <c r="S39" s="174"/>
      <c r="T39" s="174"/>
      <c r="U39" s="174"/>
    </row>
    <row r="40" spans="1:21" ht="15" customHeight="1">
      <c r="A40" s="137" t="s">
        <v>145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4"/>
      <c r="M40" s="31"/>
      <c r="N40" s="174"/>
      <c r="O40" s="174"/>
      <c r="P40" s="174"/>
      <c r="Q40" s="174"/>
      <c r="R40" s="174"/>
      <c r="S40" s="174"/>
      <c r="T40" s="174"/>
      <c r="U40" s="174"/>
    </row>
    <row r="41" spans="1:21" ht="15">
      <c r="A41" s="138" t="s">
        <v>146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4"/>
      <c r="M41" s="31"/>
      <c r="N41" s="138" t="s">
        <v>100</v>
      </c>
      <c r="O41" s="138"/>
      <c r="P41" s="138"/>
      <c r="Q41" s="138"/>
      <c r="R41" s="138"/>
      <c r="S41" s="138"/>
      <c r="T41" s="138"/>
      <c r="U41" s="138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41" t="s">
        <v>0</v>
      </c>
      <c r="B43" s="141" t="s">
        <v>52</v>
      </c>
      <c r="C43" s="143" t="s">
        <v>127</v>
      </c>
      <c r="D43" s="144"/>
      <c r="E43" s="144"/>
      <c r="F43" s="144"/>
      <c r="G43" s="144"/>
      <c r="H43" s="145"/>
      <c r="I43" s="143" t="s">
        <v>117</v>
      </c>
      <c r="J43" s="144"/>
      <c r="K43" s="145"/>
      <c r="L43" s="14"/>
      <c r="M43" s="14"/>
      <c r="N43" s="141" t="s">
        <v>0</v>
      </c>
      <c r="O43" s="141" t="s">
        <v>52</v>
      </c>
      <c r="P43" s="143" t="s">
        <v>128</v>
      </c>
      <c r="Q43" s="144"/>
      <c r="R43" s="144"/>
      <c r="S43" s="144"/>
      <c r="T43" s="144"/>
      <c r="U43" s="145"/>
    </row>
    <row r="44" spans="1:21" ht="15">
      <c r="A44" s="142"/>
      <c r="B44" s="142"/>
      <c r="C44" s="150" t="s">
        <v>129</v>
      </c>
      <c r="D44" s="151"/>
      <c r="E44" s="151"/>
      <c r="F44" s="151"/>
      <c r="G44" s="151"/>
      <c r="H44" s="152"/>
      <c r="I44" s="150" t="s">
        <v>118</v>
      </c>
      <c r="J44" s="151"/>
      <c r="K44" s="152"/>
      <c r="L44" s="14"/>
      <c r="M44" s="14"/>
      <c r="N44" s="142"/>
      <c r="O44" s="142"/>
      <c r="P44" s="150" t="s">
        <v>130</v>
      </c>
      <c r="Q44" s="151"/>
      <c r="R44" s="151"/>
      <c r="S44" s="151"/>
      <c r="T44" s="151"/>
      <c r="U44" s="152"/>
    </row>
    <row r="45" spans="1:21" ht="15" customHeight="1">
      <c r="A45" s="142"/>
      <c r="B45" s="142"/>
      <c r="C45" s="146">
        <v>2018</v>
      </c>
      <c r="D45" s="147"/>
      <c r="E45" s="156">
        <v>2017</v>
      </c>
      <c r="F45" s="147"/>
      <c r="G45" s="131" t="s">
        <v>5</v>
      </c>
      <c r="H45" s="127" t="s">
        <v>61</v>
      </c>
      <c r="I45" s="161">
        <v>2018</v>
      </c>
      <c r="J45" s="128" t="s">
        <v>131</v>
      </c>
      <c r="K45" s="127" t="s">
        <v>135</v>
      </c>
      <c r="L45" s="14"/>
      <c r="M45" s="14"/>
      <c r="N45" s="142"/>
      <c r="O45" s="142"/>
      <c r="P45" s="146">
        <v>2018</v>
      </c>
      <c r="Q45" s="147"/>
      <c r="R45" s="146">
        <v>2017</v>
      </c>
      <c r="S45" s="147"/>
      <c r="T45" s="131" t="s">
        <v>5</v>
      </c>
      <c r="U45" s="139" t="s">
        <v>68</v>
      </c>
    </row>
    <row r="46" spans="1:21" ht="15" customHeight="1">
      <c r="A46" s="135" t="s">
        <v>6</v>
      </c>
      <c r="B46" s="135" t="s">
        <v>52</v>
      </c>
      <c r="C46" s="148"/>
      <c r="D46" s="149"/>
      <c r="E46" s="157"/>
      <c r="F46" s="149"/>
      <c r="G46" s="132"/>
      <c r="H46" s="128"/>
      <c r="I46" s="161"/>
      <c r="J46" s="128"/>
      <c r="K46" s="128"/>
      <c r="L46" s="14"/>
      <c r="M46" s="14"/>
      <c r="N46" s="135" t="s">
        <v>6</v>
      </c>
      <c r="O46" s="135" t="s">
        <v>52</v>
      </c>
      <c r="P46" s="148"/>
      <c r="Q46" s="149"/>
      <c r="R46" s="148"/>
      <c r="S46" s="149"/>
      <c r="T46" s="132"/>
      <c r="U46" s="140"/>
    </row>
    <row r="47" spans="1:21" ht="15" customHeight="1">
      <c r="A47" s="135"/>
      <c r="B47" s="135"/>
      <c r="C47" s="113" t="s">
        <v>8</v>
      </c>
      <c r="D47" s="17" t="s">
        <v>2</v>
      </c>
      <c r="E47" s="113" t="s">
        <v>8</v>
      </c>
      <c r="F47" s="17" t="s">
        <v>2</v>
      </c>
      <c r="G47" s="133" t="s">
        <v>9</v>
      </c>
      <c r="H47" s="133" t="s">
        <v>62</v>
      </c>
      <c r="I47" s="18" t="s">
        <v>8</v>
      </c>
      <c r="J47" s="162" t="s">
        <v>132</v>
      </c>
      <c r="K47" s="162" t="s">
        <v>136</v>
      </c>
      <c r="L47" s="14"/>
      <c r="M47" s="14"/>
      <c r="N47" s="135"/>
      <c r="O47" s="135"/>
      <c r="P47" s="113" t="s">
        <v>8</v>
      </c>
      <c r="Q47" s="17" t="s">
        <v>2</v>
      </c>
      <c r="R47" s="113" t="s">
        <v>8</v>
      </c>
      <c r="S47" s="17" t="s">
        <v>2</v>
      </c>
      <c r="T47" s="133" t="s">
        <v>9</v>
      </c>
      <c r="U47" s="123" t="s">
        <v>69</v>
      </c>
    </row>
    <row r="48" spans="1:21" ht="15" customHeight="1">
      <c r="A48" s="136"/>
      <c r="B48" s="136"/>
      <c r="C48" s="117" t="s">
        <v>10</v>
      </c>
      <c r="D48" s="98" t="s">
        <v>11</v>
      </c>
      <c r="E48" s="117" t="s">
        <v>10</v>
      </c>
      <c r="F48" s="98" t="s">
        <v>11</v>
      </c>
      <c r="G48" s="164"/>
      <c r="H48" s="164"/>
      <c r="I48" s="117" t="s">
        <v>10</v>
      </c>
      <c r="J48" s="163"/>
      <c r="K48" s="163"/>
      <c r="L48" s="14"/>
      <c r="M48" s="14"/>
      <c r="N48" s="136"/>
      <c r="O48" s="136"/>
      <c r="P48" s="117" t="s">
        <v>10</v>
      </c>
      <c r="Q48" s="98" t="s">
        <v>11</v>
      </c>
      <c r="R48" s="117" t="s">
        <v>10</v>
      </c>
      <c r="S48" s="98" t="s">
        <v>11</v>
      </c>
      <c r="T48" s="134"/>
      <c r="U48" s="124"/>
    </row>
    <row r="49" spans="1:21" ht="15">
      <c r="A49" s="73">
        <v>1</v>
      </c>
      <c r="B49" s="80" t="s">
        <v>73</v>
      </c>
      <c r="C49" s="41">
        <v>600</v>
      </c>
      <c r="D49" s="74">
        <v>0.049439683586025046</v>
      </c>
      <c r="E49" s="41">
        <v>339</v>
      </c>
      <c r="F49" s="74">
        <v>0.03160249836860259</v>
      </c>
      <c r="G49" s="32">
        <v>0.7699115044247788</v>
      </c>
      <c r="H49" s="42">
        <v>4</v>
      </c>
      <c r="I49" s="41">
        <v>222</v>
      </c>
      <c r="J49" s="33">
        <v>1.7027027027027026</v>
      </c>
      <c r="K49" s="20">
        <v>10</v>
      </c>
      <c r="L49" s="14"/>
      <c r="M49" s="14"/>
      <c r="N49" s="73">
        <v>1</v>
      </c>
      <c r="O49" s="80" t="s">
        <v>46</v>
      </c>
      <c r="P49" s="41">
        <v>4210</v>
      </c>
      <c r="Q49" s="74">
        <v>0.043953061054038255</v>
      </c>
      <c r="R49" s="41">
        <v>3553</v>
      </c>
      <c r="S49" s="74">
        <v>0.039297011524763864</v>
      </c>
      <c r="T49" s="77">
        <v>0.18491415705038006</v>
      </c>
      <c r="U49" s="20">
        <v>1</v>
      </c>
    </row>
    <row r="50" spans="1:21" ht="15">
      <c r="A50" s="104">
        <v>2</v>
      </c>
      <c r="B50" s="81" t="s">
        <v>41</v>
      </c>
      <c r="C50" s="43">
        <v>411</v>
      </c>
      <c r="D50" s="71">
        <v>0.03386618325642716</v>
      </c>
      <c r="E50" s="43">
        <v>391</v>
      </c>
      <c r="F50" s="71">
        <v>0.03645007923930269</v>
      </c>
      <c r="G50" s="34">
        <v>0.051150895140664954</v>
      </c>
      <c r="H50" s="44">
        <v>2</v>
      </c>
      <c r="I50" s="43">
        <v>331</v>
      </c>
      <c r="J50" s="35">
        <v>0.2416918429003021</v>
      </c>
      <c r="K50" s="22">
        <v>2</v>
      </c>
      <c r="L50" s="14"/>
      <c r="M50" s="14"/>
      <c r="N50" s="104">
        <v>2</v>
      </c>
      <c r="O50" s="81" t="s">
        <v>42</v>
      </c>
      <c r="P50" s="43">
        <v>3864</v>
      </c>
      <c r="Q50" s="71">
        <v>0.040340766725131545</v>
      </c>
      <c r="R50" s="43">
        <v>3434</v>
      </c>
      <c r="S50" s="71">
        <v>0.037980843674652154</v>
      </c>
      <c r="T50" s="78">
        <v>0.1252184041933606</v>
      </c>
      <c r="U50" s="22">
        <v>1</v>
      </c>
    </row>
    <row r="51" spans="1:21" ht="15">
      <c r="A51" s="104">
        <v>3</v>
      </c>
      <c r="B51" s="81" t="s">
        <v>46</v>
      </c>
      <c r="C51" s="43">
        <v>400</v>
      </c>
      <c r="D51" s="71">
        <v>0.03295978905735003</v>
      </c>
      <c r="E51" s="43">
        <v>437</v>
      </c>
      <c r="F51" s="71">
        <v>0.04073832385569125</v>
      </c>
      <c r="G51" s="34">
        <v>-0.08466819221967958</v>
      </c>
      <c r="H51" s="44">
        <v>-1</v>
      </c>
      <c r="I51" s="43">
        <v>353</v>
      </c>
      <c r="J51" s="35">
        <v>0.1331444759206799</v>
      </c>
      <c r="K51" s="22">
        <v>0</v>
      </c>
      <c r="L51" s="14"/>
      <c r="M51" s="14"/>
      <c r="N51" s="104">
        <v>3</v>
      </c>
      <c r="O51" s="81" t="s">
        <v>41</v>
      </c>
      <c r="P51" s="43">
        <v>3132</v>
      </c>
      <c r="Q51" s="71">
        <v>0.03269857178651967</v>
      </c>
      <c r="R51" s="43">
        <v>3816</v>
      </c>
      <c r="S51" s="71">
        <v>0.042205853075851084</v>
      </c>
      <c r="T51" s="78">
        <v>-0.17924528301886788</v>
      </c>
      <c r="U51" s="22">
        <v>-2</v>
      </c>
    </row>
    <row r="52" spans="1:21" ht="15">
      <c r="A52" s="104">
        <v>4</v>
      </c>
      <c r="B52" s="81" t="s">
        <v>45</v>
      </c>
      <c r="C52" s="43">
        <v>399</v>
      </c>
      <c r="D52" s="71">
        <v>0.03287738958470666</v>
      </c>
      <c r="E52" s="43">
        <v>408</v>
      </c>
      <c r="F52" s="71">
        <v>0.03803486529318542</v>
      </c>
      <c r="G52" s="34">
        <v>-0.022058823529411797</v>
      </c>
      <c r="H52" s="44">
        <v>-1</v>
      </c>
      <c r="I52" s="43">
        <v>523</v>
      </c>
      <c r="J52" s="35">
        <v>-0.23709369024856597</v>
      </c>
      <c r="K52" s="22">
        <v>-3</v>
      </c>
      <c r="L52" s="14"/>
      <c r="M52" s="14"/>
      <c r="N52" s="104">
        <v>4</v>
      </c>
      <c r="O52" s="81" t="s">
        <v>45</v>
      </c>
      <c r="P52" s="43">
        <v>3012</v>
      </c>
      <c r="Q52" s="71">
        <v>0.03144575294412428</v>
      </c>
      <c r="R52" s="43">
        <v>2703</v>
      </c>
      <c r="S52" s="71">
        <v>0.02989581259539452</v>
      </c>
      <c r="T52" s="78">
        <v>0.11431742508324083</v>
      </c>
      <c r="U52" s="22">
        <v>0</v>
      </c>
    </row>
    <row r="53" spans="1:21" ht="15">
      <c r="A53" s="104">
        <v>5</v>
      </c>
      <c r="B53" s="82" t="s">
        <v>42</v>
      </c>
      <c r="C53" s="45">
        <v>369</v>
      </c>
      <c r="D53" s="76">
        <v>0.030405405405405407</v>
      </c>
      <c r="E53" s="45">
        <v>449</v>
      </c>
      <c r="F53" s="76">
        <v>0.04185699636431435</v>
      </c>
      <c r="G53" s="36">
        <v>-0.17817371937639204</v>
      </c>
      <c r="H53" s="46">
        <v>-4</v>
      </c>
      <c r="I53" s="45">
        <v>502</v>
      </c>
      <c r="J53" s="37">
        <v>-0.2649402390438247</v>
      </c>
      <c r="K53" s="24">
        <v>-3</v>
      </c>
      <c r="L53" s="14"/>
      <c r="M53" s="14"/>
      <c r="N53" s="104">
        <v>5</v>
      </c>
      <c r="O53" s="82" t="s">
        <v>39</v>
      </c>
      <c r="P53" s="45">
        <v>2430</v>
      </c>
      <c r="Q53" s="76">
        <v>0.02536958155850664</v>
      </c>
      <c r="R53" s="45">
        <v>2024</v>
      </c>
      <c r="S53" s="76">
        <v>0.022385913685933595</v>
      </c>
      <c r="T53" s="79">
        <v>0.20059288537549413</v>
      </c>
      <c r="U53" s="24">
        <v>4</v>
      </c>
    </row>
    <row r="54" spans="1:21" ht="15">
      <c r="A54" s="38">
        <v>6</v>
      </c>
      <c r="B54" s="80" t="s">
        <v>67</v>
      </c>
      <c r="C54" s="41">
        <v>286</v>
      </c>
      <c r="D54" s="74">
        <v>0.023566249176005274</v>
      </c>
      <c r="E54" s="41">
        <v>268</v>
      </c>
      <c r="F54" s="74">
        <v>0.024983686025915913</v>
      </c>
      <c r="G54" s="32">
        <v>0.0671641791044777</v>
      </c>
      <c r="H54" s="42">
        <v>0</v>
      </c>
      <c r="I54" s="41">
        <v>226</v>
      </c>
      <c r="J54" s="33">
        <v>0.2654867256637168</v>
      </c>
      <c r="K54" s="20">
        <v>4</v>
      </c>
      <c r="L54" s="14"/>
      <c r="M54" s="14"/>
      <c r="N54" s="38"/>
      <c r="O54" s="80" t="s">
        <v>73</v>
      </c>
      <c r="P54" s="41">
        <v>2430</v>
      </c>
      <c r="Q54" s="74">
        <v>0.02536958155850664</v>
      </c>
      <c r="R54" s="41">
        <v>2603</v>
      </c>
      <c r="S54" s="74">
        <v>0.0287897891919393</v>
      </c>
      <c r="T54" s="77">
        <v>-0.06646177487514404</v>
      </c>
      <c r="U54" s="20">
        <v>0</v>
      </c>
    </row>
    <row r="55" spans="1:21" ht="15">
      <c r="A55" s="104">
        <v>7</v>
      </c>
      <c r="B55" s="81" t="s">
        <v>48</v>
      </c>
      <c r="C55" s="43">
        <v>277</v>
      </c>
      <c r="D55" s="71">
        <v>0.0228246539222149</v>
      </c>
      <c r="E55" s="43">
        <v>181</v>
      </c>
      <c r="F55" s="71">
        <v>0.016873310338398433</v>
      </c>
      <c r="G55" s="34">
        <v>0.5303867403314917</v>
      </c>
      <c r="H55" s="44">
        <v>8</v>
      </c>
      <c r="I55" s="43">
        <v>235</v>
      </c>
      <c r="J55" s="35">
        <v>0.17872340425531918</v>
      </c>
      <c r="K55" s="22">
        <v>1</v>
      </c>
      <c r="L55" s="14"/>
      <c r="M55" s="14"/>
      <c r="N55" s="104">
        <v>7</v>
      </c>
      <c r="O55" s="81" t="s">
        <v>48</v>
      </c>
      <c r="P55" s="43">
        <v>2336</v>
      </c>
      <c r="Q55" s="71">
        <v>0.02438820679863025</v>
      </c>
      <c r="R55" s="43">
        <v>2386</v>
      </c>
      <c r="S55" s="71">
        <v>0.02638971840644148</v>
      </c>
      <c r="T55" s="78">
        <v>-0.02095557418273264</v>
      </c>
      <c r="U55" s="22">
        <v>-1</v>
      </c>
    </row>
    <row r="56" spans="1:21" ht="15">
      <c r="A56" s="104">
        <v>8</v>
      </c>
      <c r="B56" s="81" t="s">
        <v>57</v>
      </c>
      <c r="C56" s="43">
        <v>257</v>
      </c>
      <c r="D56" s="71">
        <v>0.021176664469347396</v>
      </c>
      <c r="E56" s="43">
        <v>145</v>
      </c>
      <c r="F56" s="71">
        <v>0.013517292812529133</v>
      </c>
      <c r="G56" s="34">
        <v>0.7724137931034483</v>
      </c>
      <c r="H56" s="44">
        <v>13</v>
      </c>
      <c r="I56" s="43">
        <v>147</v>
      </c>
      <c r="J56" s="35">
        <v>0.7482993197278911</v>
      </c>
      <c r="K56" s="22">
        <v>17</v>
      </c>
      <c r="L56" s="14"/>
      <c r="M56" s="14"/>
      <c r="N56" s="104">
        <v>8</v>
      </c>
      <c r="O56" s="81" t="s">
        <v>67</v>
      </c>
      <c r="P56" s="43">
        <v>2109</v>
      </c>
      <c r="Q56" s="71">
        <v>0.022018291155098974</v>
      </c>
      <c r="R56" s="43">
        <v>1787</v>
      </c>
      <c r="S56" s="71">
        <v>0.01976463821974473</v>
      </c>
      <c r="T56" s="78">
        <v>0.18019026301063223</v>
      </c>
      <c r="U56" s="22">
        <v>4</v>
      </c>
    </row>
    <row r="57" spans="1:21" ht="15">
      <c r="A57" s="104">
        <v>9</v>
      </c>
      <c r="B57" s="81" t="s">
        <v>86</v>
      </c>
      <c r="C57" s="43">
        <v>245</v>
      </c>
      <c r="D57" s="71">
        <v>0.020187870797626895</v>
      </c>
      <c r="E57" s="43">
        <v>238</v>
      </c>
      <c r="F57" s="71">
        <v>0.022187004754358162</v>
      </c>
      <c r="G57" s="34">
        <v>0.02941176470588225</v>
      </c>
      <c r="H57" s="44">
        <v>-2</v>
      </c>
      <c r="I57" s="43">
        <v>240</v>
      </c>
      <c r="J57" s="35">
        <v>0.02083333333333326</v>
      </c>
      <c r="K57" s="22">
        <v>-2</v>
      </c>
      <c r="L57" s="14"/>
      <c r="M57" s="14"/>
      <c r="N57" s="104">
        <v>9</v>
      </c>
      <c r="O57" s="81" t="s">
        <v>49</v>
      </c>
      <c r="P57" s="43">
        <v>1856</v>
      </c>
      <c r="Q57" s="71">
        <v>0.019376931429048692</v>
      </c>
      <c r="R57" s="43">
        <v>2219</v>
      </c>
      <c r="S57" s="71">
        <v>0.024542659322671266</v>
      </c>
      <c r="T57" s="78">
        <v>-0.16358720144209105</v>
      </c>
      <c r="U57" s="22">
        <v>-2</v>
      </c>
    </row>
    <row r="58" spans="1:21" ht="15">
      <c r="A58" s="103">
        <v>10</v>
      </c>
      <c r="B58" s="82" t="s">
        <v>65</v>
      </c>
      <c r="C58" s="45">
        <v>238</v>
      </c>
      <c r="D58" s="76">
        <v>0.01961107448912327</v>
      </c>
      <c r="E58" s="45">
        <v>122</v>
      </c>
      <c r="F58" s="76">
        <v>0.011373170504334855</v>
      </c>
      <c r="G58" s="36">
        <v>0.9508196721311475</v>
      </c>
      <c r="H58" s="46">
        <v>17</v>
      </c>
      <c r="I58" s="45">
        <v>111</v>
      </c>
      <c r="J58" s="37">
        <v>1.144144144144144</v>
      </c>
      <c r="K58" s="24">
        <v>25</v>
      </c>
      <c r="L58" s="14"/>
      <c r="M58" s="14"/>
      <c r="N58" s="103">
        <v>10</v>
      </c>
      <c r="O58" s="82" t="s">
        <v>54</v>
      </c>
      <c r="P58" s="45">
        <v>1785</v>
      </c>
      <c r="Q58" s="76">
        <v>0.01863568028063142</v>
      </c>
      <c r="R58" s="45">
        <v>2079</v>
      </c>
      <c r="S58" s="76">
        <v>0.022994226557833963</v>
      </c>
      <c r="T58" s="79">
        <v>-0.14141414141414144</v>
      </c>
      <c r="U58" s="24">
        <v>-2</v>
      </c>
    </row>
    <row r="59" spans="1:21" ht="15">
      <c r="A59" s="38">
        <v>11</v>
      </c>
      <c r="B59" s="80" t="s">
        <v>39</v>
      </c>
      <c r="C59" s="41">
        <v>225</v>
      </c>
      <c r="D59" s="74">
        <v>0.018539881344759392</v>
      </c>
      <c r="E59" s="41">
        <v>228</v>
      </c>
      <c r="F59" s="74">
        <v>0.02125477766383891</v>
      </c>
      <c r="G59" s="32">
        <v>-0.013157894736842146</v>
      </c>
      <c r="H59" s="42">
        <v>-3</v>
      </c>
      <c r="I59" s="41">
        <v>249</v>
      </c>
      <c r="J59" s="33">
        <v>-0.09638554216867468</v>
      </c>
      <c r="K59" s="20">
        <v>-5</v>
      </c>
      <c r="L59" s="14"/>
      <c r="M59" s="14"/>
      <c r="N59" s="38">
        <v>11</v>
      </c>
      <c r="O59" s="80" t="s">
        <v>87</v>
      </c>
      <c r="P59" s="41">
        <v>1748</v>
      </c>
      <c r="Q59" s="74">
        <v>0.01824939447089284</v>
      </c>
      <c r="R59" s="41">
        <v>1259</v>
      </c>
      <c r="S59" s="74">
        <v>0.013924834649501184</v>
      </c>
      <c r="T59" s="77">
        <v>0.3884034948371724</v>
      </c>
      <c r="U59" s="20">
        <v>10</v>
      </c>
    </row>
    <row r="60" spans="1:21" ht="15">
      <c r="A60" s="104">
        <v>12</v>
      </c>
      <c r="B60" s="81" t="s">
        <v>120</v>
      </c>
      <c r="C60" s="43">
        <v>217</v>
      </c>
      <c r="D60" s="71">
        <v>0.017880685563612393</v>
      </c>
      <c r="E60" s="43">
        <v>134</v>
      </c>
      <c r="F60" s="71">
        <v>0.012491843012957957</v>
      </c>
      <c r="G60" s="34">
        <v>0.6194029850746268</v>
      </c>
      <c r="H60" s="44">
        <v>11</v>
      </c>
      <c r="I60" s="43">
        <v>184</v>
      </c>
      <c r="J60" s="35">
        <v>0.17934782608695654</v>
      </c>
      <c r="K60" s="22">
        <v>6</v>
      </c>
      <c r="L60" s="14"/>
      <c r="M60" s="14"/>
      <c r="N60" s="104">
        <v>12</v>
      </c>
      <c r="O60" s="81" t="s">
        <v>57</v>
      </c>
      <c r="P60" s="43">
        <v>1710</v>
      </c>
      <c r="Q60" s="71">
        <v>0.017852668504134302</v>
      </c>
      <c r="R60" s="43">
        <v>1405</v>
      </c>
      <c r="S60" s="71">
        <v>0.0155396288185458</v>
      </c>
      <c r="T60" s="78">
        <v>0.2170818505338079</v>
      </c>
      <c r="U60" s="22">
        <v>8</v>
      </c>
    </row>
    <row r="61" spans="1:21" ht="15">
      <c r="A61" s="104">
        <v>13</v>
      </c>
      <c r="B61" s="81" t="s">
        <v>87</v>
      </c>
      <c r="C61" s="43">
        <v>203</v>
      </c>
      <c r="D61" s="71">
        <v>0.01672709294660514</v>
      </c>
      <c r="E61" s="43">
        <v>133</v>
      </c>
      <c r="F61" s="71">
        <v>0.012398620303906031</v>
      </c>
      <c r="G61" s="34">
        <v>0.5263157894736843</v>
      </c>
      <c r="H61" s="44">
        <v>11</v>
      </c>
      <c r="I61" s="43">
        <v>106</v>
      </c>
      <c r="J61" s="35">
        <v>0.9150943396226414</v>
      </c>
      <c r="K61" s="22">
        <v>23</v>
      </c>
      <c r="L61" s="14"/>
      <c r="M61" s="14"/>
      <c r="N61" s="104">
        <v>13</v>
      </c>
      <c r="O61" s="81" t="s">
        <v>86</v>
      </c>
      <c r="P61" s="43">
        <v>1693</v>
      </c>
      <c r="Q61" s="71">
        <v>0.017675185834794955</v>
      </c>
      <c r="R61" s="43">
        <v>1496</v>
      </c>
      <c r="S61" s="71">
        <v>0.016546110115690047</v>
      </c>
      <c r="T61" s="78">
        <v>0.13168449197860954</v>
      </c>
      <c r="U61" s="22">
        <v>4</v>
      </c>
    </row>
    <row r="62" spans="1:21" ht="15">
      <c r="A62" s="104">
        <v>14</v>
      </c>
      <c r="B62" s="81" t="s">
        <v>49</v>
      </c>
      <c r="C62" s="43">
        <v>185</v>
      </c>
      <c r="D62" s="71">
        <v>0.01524390243902439</v>
      </c>
      <c r="E62" s="43">
        <v>218</v>
      </c>
      <c r="F62" s="71">
        <v>0.02032255057331966</v>
      </c>
      <c r="G62" s="34">
        <v>-0.1513761467889908</v>
      </c>
      <c r="H62" s="44">
        <v>-5</v>
      </c>
      <c r="I62" s="43">
        <v>177</v>
      </c>
      <c r="J62" s="35">
        <v>0.04519774011299438</v>
      </c>
      <c r="K62" s="22">
        <v>5</v>
      </c>
      <c r="L62" s="14"/>
      <c r="M62" s="14"/>
      <c r="N62" s="104">
        <v>14</v>
      </c>
      <c r="O62" s="81" t="s">
        <v>51</v>
      </c>
      <c r="P62" s="43">
        <v>1646</v>
      </c>
      <c r="Q62" s="71">
        <v>0.01718449845485676</v>
      </c>
      <c r="R62" s="43">
        <v>1614</v>
      </c>
      <c r="S62" s="71">
        <v>0.017851217731767205</v>
      </c>
      <c r="T62" s="78">
        <v>0.019826517967781898</v>
      </c>
      <c r="U62" s="22">
        <v>-1</v>
      </c>
    </row>
    <row r="63" spans="1:21" ht="15">
      <c r="A63" s="103">
        <v>15</v>
      </c>
      <c r="B63" s="82" t="s">
        <v>47</v>
      </c>
      <c r="C63" s="45">
        <v>179</v>
      </c>
      <c r="D63" s="76">
        <v>0.01474950560316414</v>
      </c>
      <c r="E63" s="45">
        <v>144</v>
      </c>
      <c r="F63" s="76">
        <v>0.013424070103477207</v>
      </c>
      <c r="G63" s="36">
        <v>0.24305555555555558</v>
      </c>
      <c r="H63" s="46">
        <v>7</v>
      </c>
      <c r="I63" s="45">
        <v>156</v>
      </c>
      <c r="J63" s="37">
        <v>0.14743589743589736</v>
      </c>
      <c r="K63" s="24">
        <v>8</v>
      </c>
      <c r="L63" s="14"/>
      <c r="M63" s="14"/>
      <c r="N63" s="103">
        <v>15</v>
      </c>
      <c r="O63" s="82" t="s">
        <v>65</v>
      </c>
      <c r="P63" s="45">
        <v>1645</v>
      </c>
      <c r="Q63" s="76">
        <v>0.0171740582978368</v>
      </c>
      <c r="R63" s="45">
        <v>1245</v>
      </c>
      <c r="S63" s="76">
        <v>0.013769991373017453</v>
      </c>
      <c r="T63" s="79">
        <v>0.321285140562249</v>
      </c>
      <c r="U63" s="24">
        <v>7</v>
      </c>
    </row>
    <row r="64" spans="1:21" ht="15">
      <c r="A64" s="38">
        <v>16</v>
      </c>
      <c r="B64" s="80" t="s">
        <v>113</v>
      </c>
      <c r="C64" s="41">
        <v>178</v>
      </c>
      <c r="D64" s="74">
        <v>0.014667106130520765</v>
      </c>
      <c r="E64" s="41">
        <v>157</v>
      </c>
      <c r="F64" s="74">
        <v>0.014635965321152232</v>
      </c>
      <c r="G64" s="32">
        <v>0.13375796178343946</v>
      </c>
      <c r="H64" s="42">
        <v>2</v>
      </c>
      <c r="I64" s="41">
        <v>190</v>
      </c>
      <c r="J64" s="33">
        <v>-0.06315789473684208</v>
      </c>
      <c r="K64" s="20">
        <v>0</v>
      </c>
      <c r="L64" s="14"/>
      <c r="M64" s="14"/>
      <c r="N64" s="38">
        <v>16</v>
      </c>
      <c r="O64" s="80" t="s">
        <v>72</v>
      </c>
      <c r="P64" s="41">
        <v>1611</v>
      </c>
      <c r="Q64" s="74">
        <v>0.016819092959158104</v>
      </c>
      <c r="R64" s="41">
        <v>1524</v>
      </c>
      <c r="S64" s="74">
        <v>0.016855796668657507</v>
      </c>
      <c r="T64" s="77">
        <v>0.057086614173228245</v>
      </c>
      <c r="U64" s="20">
        <v>-1</v>
      </c>
    </row>
    <row r="65" spans="1:21" ht="15">
      <c r="A65" s="104">
        <v>17</v>
      </c>
      <c r="B65" s="81" t="s">
        <v>122</v>
      </c>
      <c r="C65" s="43">
        <v>176</v>
      </c>
      <c r="D65" s="71">
        <v>0.014502307185234015</v>
      </c>
      <c r="E65" s="43">
        <v>0</v>
      </c>
      <c r="F65" s="71">
        <v>0</v>
      </c>
      <c r="G65" s="34"/>
      <c r="H65" s="44"/>
      <c r="I65" s="43">
        <v>282</v>
      </c>
      <c r="J65" s="35">
        <v>-0.375886524822695</v>
      </c>
      <c r="K65" s="22">
        <v>-12</v>
      </c>
      <c r="L65" s="14"/>
      <c r="M65" s="14"/>
      <c r="N65" s="104">
        <v>17</v>
      </c>
      <c r="O65" s="81" t="s">
        <v>44</v>
      </c>
      <c r="P65" s="43">
        <v>1568</v>
      </c>
      <c r="Q65" s="71">
        <v>0.01637016620729976</v>
      </c>
      <c r="R65" s="43">
        <v>1977</v>
      </c>
      <c r="S65" s="71">
        <v>0.021866082686309643</v>
      </c>
      <c r="T65" s="78">
        <v>-0.2068791097622661</v>
      </c>
      <c r="U65" s="22">
        <v>-7</v>
      </c>
    </row>
    <row r="66" spans="1:21" ht="15">
      <c r="A66" s="104">
        <v>18</v>
      </c>
      <c r="B66" s="81" t="s">
        <v>72</v>
      </c>
      <c r="C66" s="43">
        <v>170</v>
      </c>
      <c r="D66" s="71">
        <v>0.014007910349373764</v>
      </c>
      <c r="E66" s="43">
        <v>203</v>
      </c>
      <c r="F66" s="71">
        <v>0.018924209937540785</v>
      </c>
      <c r="G66" s="34">
        <v>-0.16256157635467983</v>
      </c>
      <c r="H66" s="44">
        <v>-7</v>
      </c>
      <c r="I66" s="43">
        <v>232</v>
      </c>
      <c r="J66" s="35">
        <v>-0.26724137931034486</v>
      </c>
      <c r="K66" s="22">
        <v>-9</v>
      </c>
      <c r="L66" s="14"/>
      <c r="M66" s="14"/>
      <c r="N66" s="104">
        <v>18</v>
      </c>
      <c r="O66" s="81" t="s">
        <v>83</v>
      </c>
      <c r="P66" s="43">
        <v>1559</v>
      </c>
      <c r="Q66" s="71">
        <v>0.016276204794120102</v>
      </c>
      <c r="R66" s="43">
        <v>1532</v>
      </c>
      <c r="S66" s="71">
        <v>0.016944278540933926</v>
      </c>
      <c r="T66" s="78">
        <v>0.01762402088772852</v>
      </c>
      <c r="U66" s="22">
        <v>-4</v>
      </c>
    </row>
    <row r="67" spans="1:21" ht="15">
      <c r="A67" s="104">
        <v>19</v>
      </c>
      <c r="B67" s="81" t="s">
        <v>51</v>
      </c>
      <c r="C67" s="43">
        <v>167</v>
      </c>
      <c r="D67" s="71">
        <v>0.01376071193144364</v>
      </c>
      <c r="E67" s="43">
        <v>191</v>
      </c>
      <c r="F67" s="71">
        <v>0.017805537428917686</v>
      </c>
      <c r="G67" s="34">
        <v>-0.12565445026178013</v>
      </c>
      <c r="H67" s="44">
        <v>-5</v>
      </c>
      <c r="I67" s="43">
        <v>208</v>
      </c>
      <c r="J67" s="35">
        <v>-0.19711538461538458</v>
      </c>
      <c r="K67" s="22">
        <v>-6</v>
      </c>
      <c r="N67" s="104">
        <v>19</v>
      </c>
      <c r="O67" s="81" t="s">
        <v>82</v>
      </c>
      <c r="P67" s="43">
        <v>1514</v>
      </c>
      <c r="Q67" s="71">
        <v>0.015806397728221833</v>
      </c>
      <c r="R67" s="43">
        <v>1465</v>
      </c>
      <c r="S67" s="71">
        <v>0.01620324286061893</v>
      </c>
      <c r="T67" s="78">
        <v>0.03344709897610931</v>
      </c>
      <c r="U67" s="22">
        <v>-1</v>
      </c>
    </row>
    <row r="68" spans="1:21" ht="15">
      <c r="A68" s="103"/>
      <c r="B68" s="82" t="s">
        <v>44</v>
      </c>
      <c r="C68" s="45">
        <v>167</v>
      </c>
      <c r="D68" s="76">
        <v>0.01376071193144364</v>
      </c>
      <c r="E68" s="45">
        <v>197</v>
      </c>
      <c r="F68" s="76">
        <v>0.018364873683229234</v>
      </c>
      <c r="G68" s="36">
        <v>-0.15228426395939088</v>
      </c>
      <c r="H68" s="46">
        <v>-6</v>
      </c>
      <c r="I68" s="45">
        <v>189</v>
      </c>
      <c r="J68" s="37">
        <v>-0.1164021164021164</v>
      </c>
      <c r="K68" s="24">
        <v>-2</v>
      </c>
      <c r="N68" s="103">
        <v>20</v>
      </c>
      <c r="O68" s="82" t="s">
        <v>63</v>
      </c>
      <c r="P68" s="45">
        <v>1371</v>
      </c>
      <c r="Q68" s="76">
        <v>0.014313455274367327</v>
      </c>
      <c r="R68" s="45">
        <v>1946</v>
      </c>
      <c r="S68" s="76">
        <v>0.021523215431238526</v>
      </c>
      <c r="T68" s="79">
        <v>-0.2954779033915724</v>
      </c>
      <c r="U68" s="24">
        <v>-9</v>
      </c>
    </row>
    <row r="69" spans="1:21" ht="15">
      <c r="A69" s="129" t="s">
        <v>53</v>
      </c>
      <c r="B69" s="130"/>
      <c r="C69" s="49">
        <f>SUM(C49:C68)</f>
        <v>5349</v>
      </c>
      <c r="D69" s="6">
        <f>C69/C71</f>
        <v>0.4407547791694133</v>
      </c>
      <c r="E69" s="49">
        <f>SUM(E49:E68)</f>
        <v>4583</v>
      </c>
      <c r="F69" s="6">
        <f>E69/E71</f>
        <v>0.4272396755849725</v>
      </c>
      <c r="G69" s="25">
        <f>C69/E69-1</f>
        <v>0.16713942832205975</v>
      </c>
      <c r="H69" s="25"/>
      <c r="I69" s="49">
        <f>SUM(I49:I68)</f>
        <v>4863</v>
      </c>
      <c r="J69" s="26">
        <f>C69/I69-1</f>
        <v>0.09993830968537942</v>
      </c>
      <c r="K69" s="27"/>
      <c r="N69" s="129" t="s">
        <v>53</v>
      </c>
      <c r="O69" s="130"/>
      <c r="P69" s="3">
        <f>SUM(P49:P68)</f>
        <v>43229</v>
      </c>
      <c r="Q69" s="6">
        <f>P69/P71</f>
        <v>0.45131754781591915</v>
      </c>
      <c r="R69" s="3">
        <f>SUM(R49:R68)</f>
        <v>42067</v>
      </c>
      <c r="S69" s="6">
        <f>R69/R71</f>
        <v>0.4652708651315062</v>
      </c>
      <c r="T69" s="25">
        <f>P69/R69-1</f>
        <v>0.02762260203960354</v>
      </c>
      <c r="U69" s="50"/>
    </row>
    <row r="70" spans="1:21" ht="15">
      <c r="A70" s="129" t="s">
        <v>12</v>
      </c>
      <c r="B70" s="130"/>
      <c r="C70" s="49">
        <f>C71-SUM(C49:C68)</f>
        <v>6787</v>
      </c>
      <c r="D70" s="6">
        <f>C70/C71</f>
        <v>0.5592452208305867</v>
      </c>
      <c r="E70" s="49">
        <f>E71-SUM(E49:E68)</f>
        <v>6144</v>
      </c>
      <c r="F70" s="6">
        <f>E70/E71</f>
        <v>0.5727603244150276</v>
      </c>
      <c r="G70" s="25">
        <f>C70/E70-1</f>
        <v>0.10465494791666674</v>
      </c>
      <c r="H70" s="25"/>
      <c r="I70" s="49">
        <f>I71-SUM(I49:I68)</f>
        <v>7022</v>
      </c>
      <c r="J70" s="26">
        <f>C70/I70-1</f>
        <v>-0.03346624893192818</v>
      </c>
      <c r="K70" s="27"/>
      <c r="N70" s="129" t="s">
        <v>12</v>
      </c>
      <c r="O70" s="130"/>
      <c r="P70" s="3">
        <f>P71-SUM(P49:P68)</f>
        <v>52555</v>
      </c>
      <c r="Q70" s="6">
        <f>P70/P71</f>
        <v>0.5486824521840808</v>
      </c>
      <c r="R70" s="3">
        <f>R71-SUM(R49:R68)</f>
        <v>48347</v>
      </c>
      <c r="S70" s="6">
        <f>R70/R71</f>
        <v>0.5347291348684938</v>
      </c>
      <c r="T70" s="25">
        <f>P70/R70-1</f>
        <v>0.08703745837383914</v>
      </c>
      <c r="U70" s="51"/>
    </row>
    <row r="71" spans="1:21" ht="15">
      <c r="A71" s="125" t="s">
        <v>38</v>
      </c>
      <c r="B71" s="126"/>
      <c r="C71" s="47">
        <v>12136</v>
      </c>
      <c r="D71" s="28">
        <v>1</v>
      </c>
      <c r="E71" s="47">
        <v>10727</v>
      </c>
      <c r="F71" s="28">
        <v>1</v>
      </c>
      <c r="G71" s="29">
        <v>0.1313507970541623</v>
      </c>
      <c r="H71" s="29"/>
      <c r="I71" s="47">
        <v>11885</v>
      </c>
      <c r="J71" s="105">
        <v>0.02111905763567523</v>
      </c>
      <c r="K71" s="30"/>
      <c r="N71" s="125" t="s">
        <v>38</v>
      </c>
      <c r="O71" s="126"/>
      <c r="P71" s="47">
        <v>95784</v>
      </c>
      <c r="Q71" s="28">
        <v>1</v>
      </c>
      <c r="R71" s="47">
        <v>90414</v>
      </c>
      <c r="S71" s="28">
        <v>1</v>
      </c>
      <c r="T71" s="52">
        <v>0.059393456765545194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3:B33"/>
    <mergeCell ref="A34:B34"/>
    <mergeCell ref="A35:B35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3">
    <cfRule type="cellIs" priority="552" dxfId="179" operator="lessThan">
      <formula>0</formula>
    </cfRule>
  </conditionalFormatting>
  <conditionalFormatting sqref="K34">
    <cfRule type="cellIs" priority="554" dxfId="179" operator="lessThan">
      <formula>0</formula>
    </cfRule>
  </conditionalFormatting>
  <conditionalFormatting sqref="G33:H33 J33">
    <cfRule type="cellIs" priority="553" dxfId="179" operator="lessThan">
      <formula>0</formula>
    </cfRule>
  </conditionalFormatting>
  <conditionalFormatting sqref="G34:H34 J34">
    <cfRule type="cellIs" priority="555" dxfId="179" operator="lessThan">
      <formula>0</formula>
    </cfRule>
  </conditionalFormatting>
  <conditionalFormatting sqref="K69">
    <cfRule type="cellIs" priority="548" dxfId="179" operator="lessThan">
      <formula>0</formula>
    </cfRule>
  </conditionalFormatting>
  <conditionalFormatting sqref="K70">
    <cfRule type="cellIs" priority="550" dxfId="179" operator="lessThan">
      <formula>0</formula>
    </cfRule>
  </conditionalFormatting>
  <conditionalFormatting sqref="G69:H69 J69">
    <cfRule type="cellIs" priority="549" dxfId="179" operator="lessThan">
      <formula>0</formula>
    </cfRule>
  </conditionalFormatting>
  <conditionalFormatting sqref="G70:H70 J70">
    <cfRule type="cellIs" priority="551" dxfId="179" operator="lessThan">
      <formula>0</formula>
    </cfRule>
  </conditionalFormatting>
  <conditionalFormatting sqref="U33">
    <cfRule type="cellIs" priority="544" dxfId="179" operator="lessThan">
      <formula>0</formula>
    </cfRule>
  </conditionalFormatting>
  <conditionalFormatting sqref="T33">
    <cfRule type="cellIs" priority="543" dxfId="179" operator="lessThan">
      <formula>0</formula>
    </cfRule>
  </conditionalFormatting>
  <conditionalFormatting sqref="T32">
    <cfRule type="cellIs" priority="542" dxfId="179" operator="lessThan">
      <formula>0</formula>
    </cfRule>
  </conditionalFormatting>
  <conditionalFormatting sqref="U32">
    <cfRule type="cellIs" priority="545" dxfId="179" operator="lessThan">
      <formula>0</formula>
    </cfRule>
    <cfRule type="cellIs" priority="546" dxfId="180" operator="equal">
      <formula>0</formula>
    </cfRule>
    <cfRule type="cellIs" priority="547" dxfId="181" operator="greaterThan">
      <formula>0</formula>
    </cfRule>
  </conditionalFormatting>
  <conditionalFormatting sqref="T69">
    <cfRule type="cellIs" priority="536" dxfId="179" operator="lessThan">
      <formula>0</formula>
    </cfRule>
  </conditionalFormatting>
  <conditionalFormatting sqref="U70">
    <cfRule type="cellIs" priority="538" dxfId="179" operator="lessThan">
      <formula>0</formula>
    </cfRule>
  </conditionalFormatting>
  <conditionalFormatting sqref="U69">
    <cfRule type="cellIs" priority="539" dxfId="179" operator="lessThan">
      <formula>0</formula>
    </cfRule>
    <cfRule type="cellIs" priority="540" dxfId="180" operator="equal">
      <formula>0</formula>
    </cfRule>
    <cfRule type="cellIs" priority="541" dxfId="181" operator="greaterThan">
      <formula>0</formula>
    </cfRule>
  </conditionalFormatting>
  <conditionalFormatting sqref="T70">
    <cfRule type="cellIs" priority="537" dxfId="179" operator="lessThan">
      <formula>0</formula>
    </cfRule>
  </conditionalFormatting>
  <conditionalFormatting sqref="G32 J32">
    <cfRule type="cellIs" priority="63" dxfId="179" operator="lessThan">
      <formula>0</formula>
    </cfRule>
  </conditionalFormatting>
  <conditionalFormatting sqref="K32">
    <cfRule type="cellIs" priority="60" dxfId="179" operator="lessThan">
      <formula>0</formula>
    </cfRule>
    <cfRule type="cellIs" priority="61" dxfId="180" operator="equal">
      <formula>0</formula>
    </cfRule>
    <cfRule type="cellIs" priority="62" dxfId="181" operator="greaterThan">
      <formula>0</formula>
    </cfRule>
  </conditionalFormatting>
  <conditionalFormatting sqref="H32">
    <cfRule type="cellIs" priority="57" dxfId="179" operator="lessThan">
      <formula>0</formula>
    </cfRule>
    <cfRule type="cellIs" priority="58" dxfId="180" operator="equal">
      <formula>0</formula>
    </cfRule>
    <cfRule type="cellIs" priority="59" dxfId="181" operator="greaterThan">
      <formula>0</formula>
    </cfRule>
  </conditionalFormatting>
  <conditionalFormatting sqref="G12:G31 J12:J31">
    <cfRule type="cellIs" priority="32" dxfId="179" operator="lessThan">
      <formula>0</formula>
    </cfRule>
  </conditionalFormatting>
  <conditionalFormatting sqref="K12:K31">
    <cfRule type="cellIs" priority="29" dxfId="179" operator="lessThan">
      <formula>0</formula>
    </cfRule>
    <cfRule type="cellIs" priority="30" dxfId="180" operator="equal">
      <formula>0</formula>
    </cfRule>
    <cfRule type="cellIs" priority="31" dxfId="181" operator="greaterThan">
      <formula>0</formula>
    </cfRule>
  </conditionalFormatting>
  <conditionalFormatting sqref="H12:H31">
    <cfRule type="cellIs" priority="26" dxfId="179" operator="lessThan">
      <formula>0</formula>
    </cfRule>
    <cfRule type="cellIs" priority="27" dxfId="180" operator="equal">
      <formula>0</formula>
    </cfRule>
    <cfRule type="cellIs" priority="28" dxfId="181" operator="greaterThan">
      <formula>0</formula>
    </cfRule>
  </conditionalFormatting>
  <conditionalFormatting sqref="G35 J35">
    <cfRule type="cellIs" priority="25" dxfId="179" operator="lessThan">
      <formula>0</formula>
    </cfRule>
  </conditionalFormatting>
  <conditionalFormatting sqref="K35">
    <cfRule type="cellIs" priority="24" dxfId="179" operator="lessThan">
      <formula>0</formula>
    </cfRule>
  </conditionalFormatting>
  <conditionalFormatting sqref="H35">
    <cfRule type="cellIs" priority="23" dxfId="179" operator="lessThan">
      <formula>0</formula>
    </cfRule>
  </conditionalFormatting>
  <conditionalFormatting sqref="T12:T31">
    <cfRule type="cellIs" priority="22" dxfId="179" operator="lessThan">
      <formula>0</formula>
    </cfRule>
  </conditionalFormatting>
  <conditionalFormatting sqref="U12:U31">
    <cfRule type="cellIs" priority="19" dxfId="179" operator="lessThan">
      <formula>0</formula>
    </cfRule>
    <cfRule type="cellIs" priority="20" dxfId="180" operator="equal">
      <formula>0</formula>
    </cfRule>
    <cfRule type="cellIs" priority="21" dxfId="181" operator="greaterThan">
      <formula>0</formula>
    </cfRule>
  </conditionalFormatting>
  <conditionalFormatting sqref="T34">
    <cfRule type="cellIs" priority="18" dxfId="179" operator="lessThan">
      <formula>0</formula>
    </cfRule>
  </conditionalFormatting>
  <conditionalFormatting sqref="U34">
    <cfRule type="cellIs" priority="17" dxfId="179" operator="lessThan">
      <formula>0</formula>
    </cfRule>
  </conditionalFormatting>
  <conditionalFormatting sqref="G49:G68 J49:J68">
    <cfRule type="cellIs" priority="16" dxfId="179" operator="lessThan">
      <formula>0</formula>
    </cfRule>
  </conditionalFormatting>
  <conditionalFormatting sqref="K49:K68">
    <cfRule type="cellIs" priority="13" dxfId="179" operator="lessThan">
      <formula>0</formula>
    </cfRule>
    <cfRule type="cellIs" priority="14" dxfId="180" operator="equal">
      <formula>0</formula>
    </cfRule>
    <cfRule type="cellIs" priority="15" dxfId="181" operator="greaterThan">
      <formula>0</formula>
    </cfRule>
  </conditionalFormatting>
  <conditionalFormatting sqref="H49:H68">
    <cfRule type="cellIs" priority="10" dxfId="179" operator="lessThan">
      <formula>0</formula>
    </cfRule>
    <cfRule type="cellIs" priority="11" dxfId="180" operator="equal">
      <formula>0</formula>
    </cfRule>
    <cfRule type="cellIs" priority="12" dxfId="181" operator="greaterThan">
      <formula>0</formula>
    </cfRule>
  </conditionalFormatting>
  <conditionalFormatting sqref="G71 J71">
    <cfRule type="cellIs" priority="9" dxfId="179" operator="lessThan">
      <formula>0</formula>
    </cfRule>
  </conditionalFormatting>
  <conditionalFormatting sqref="K71">
    <cfRule type="cellIs" priority="8" dxfId="179" operator="lessThan">
      <formula>0</formula>
    </cfRule>
  </conditionalFormatting>
  <conditionalFormatting sqref="H71">
    <cfRule type="cellIs" priority="7" dxfId="179" operator="lessThan">
      <formula>0</formula>
    </cfRule>
  </conditionalFormatting>
  <conditionalFormatting sqref="T49:T68">
    <cfRule type="cellIs" priority="6" dxfId="179" operator="lessThan">
      <formula>0</formula>
    </cfRule>
  </conditionalFormatting>
  <conditionalFormatting sqref="U49:U68">
    <cfRule type="cellIs" priority="3" dxfId="179" operator="lessThan">
      <formula>0</formula>
    </cfRule>
    <cfRule type="cellIs" priority="4" dxfId="180" operator="equal">
      <formula>0</formula>
    </cfRule>
    <cfRule type="cellIs" priority="5" dxfId="181" operator="greaterThan">
      <formula>0</formula>
    </cfRule>
  </conditionalFormatting>
  <conditionalFormatting sqref="T71">
    <cfRule type="cellIs" priority="2" dxfId="179" operator="lessThan">
      <formula>0</formula>
    </cfRule>
  </conditionalFormatting>
  <conditionalFormatting sqref="U71">
    <cfRule type="cellIs" priority="1" dxfId="17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t="s">
        <v>116</v>
      </c>
    </row>
    <row r="2" spans="1:14" ht="14.25" customHeight="1">
      <c r="A2" s="137" t="s">
        <v>14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127</v>
      </c>
      <c r="D5" s="144"/>
      <c r="E5" s="144"/>
      <c r="F5" s="144"/>
      <c r="G5" s="145"/>
      <c r="H5" s="144" t="s">
        <v>117</v>
      </c>
      <c r="I5" s="144"/>
      <c r="J5" s="143" t="s">
        <v>128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129</v>
      </c>
      <c r="D6" s="151"/>
      <c r="E6" s="151"/>
      <c r="F6" s="151"/>
      <c r="G6" s="152"/>
      <c r="H6" s="151" t="s">
        <v>118</v>
      </c>
      <c r="I6" s="151"/>
      <c r="J6" s="150" t="s">
        <v>130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131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132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28</v>
      </c>
      <c r="C11" s="41">
        <v>839</v>
      </c>
      <c r="D11" s="86">
        <v>0.14789353075973913</v>
      </c>
      <c r="E11" s="41">
        <v>840</v>
      </c>
      <c r="F11" s="89">
        <v>0.17562199456408112</v>
      </c>
      <c r="G11" s="77">
        <v>-0.0011904761904761862</v>
      </c>
      <c r="H11" s="106">
        <v>921</v>
      </c>
      <c r="I11" s="74">
        <v>-0.0890336590662324</v>
      </c>
      <c r="J11" s="41">
        <v>6261</v>
      </c>
      <c r="K11" s="86">
        <v>0.16431777025431069</v>
      </c>
      <c r="L11" s="41">
        <v>6873</v>
      </c>
      <c r="M11" s="89">
        <v>0.1999418181818182</v>
      </c>
      <c r="N11" s="77">
        <v>-0.08904408555216059</v>
      </c>
    </row>
    <row r="12" spans="1:14" ht="14.25" customHeight="1">
      <c r="A12" s="72">
        <v>2</v>
      </c>
      <c r="B12" s="84" t="s">
        <v>26</v>
      </c>
      <c r="C12" s="43">
        <v>928</v>
      </c>
      <c r="D12" s="87">
        <v>0.16358187907632646</v>
      </c>
      <c r="E12" s="43">
        <v>653</v>
      </c>
      <c r="F12" s="90">
        <v>0.13652519339326782</v>
      </c>
      <c r="G12" s="78">
        <v>0.4211332312404288</v>
      </c>
      <c r="H12" s="107">
        <v>1144</v>
      </c>
      <c r="I12" s="71">
        <v>-0.18881118881118886</v>
      </c>
      <c r="J12" s="43">
        <v>6051</v>
      </c>
      <c r="K12" s="87">
        <v>0.15880639319738604</v>
      </c>
      <c r="L12" s="43">
        <v>4643</v>
      </c>
      <c r="M12" s="90">
        <v>0.13506909090909092</v>
      </c>
      <c r="N12" s="78">
        <v>0.3032522076243809</v>
      </c>
    </row>
    <row r="13" spans="1:14" ht="14.25" customHeight="1">
      <c r="A13" s="72">
        <v>3</v>
      </c>
      <c r="B13" s="84" t="s">
        <v>23</v>
      </c>
      <c r="C13" s="43">
        <v>606</v>
      </c>
      <c r="D13" s="87">
        <v>0.10682178741406663</v>
      </c>
      <c r="E13" s="43">
        <v>513</v>
      </c>
      <c r="F13" s="90">
        <v>0.10725486096592098</v>
      </c>
      <c r="G13" s="78">
        <v>0.18128654970760238</v>
      </c>
      <c r="H13" s="107">
        <v>673</v>
      </c>
      <c r="I13" s="71">
        <v>-0.09955423476968794</v>
      </c>
      <c r="J13" s="43">
        <v>4254</v>
      </c>
      <c r="K13" s="87">
        <v>0.11164475238170223</v>
      </c>
      <c r="L13" s="43">
        <v>3417</v>
      </c>
      <c r="M13" s="90">
        <v>0.09940363636363636</v>
      </c>
      <c r="N13" s="78">
        <v>0.24495171202809485</v>
      </c>
    </row>
    <row r="14" spans="1:14" ht="14.25" customHeight="1">
      <c r="A14" s="72">
        <v>4</v>
      </c>
      <c r="B14" s="84" t="s">
        <v>29</v>
      </c>
      <c r="C14" s="43">
        <v>573</v>
      </c>
      <c r="D14" s="87">
        <v>0.10100475938656796</v>
      </c>
      <c r="E14" s="43">
        <v>538</v>
      </c>
      <c r="F14" s="90">
        <v>0.11248170604223291</v>
      </c>
      <c r="G14" s="78">
        <v>0.06505576208178443</v>
      </c>
      <c r="H14" s="107">
        <v>491</v>
      </c>
      <c r="I14" s="71">
        <v>0.1670061099796334</v>
      </c>
      <c r="J14" s="43">
        <v>3564</v>
      </c>
      <c r="K14" s="87">
        <v>0.09353594205180694</v>
      </c>
      <c r="L14" s="43">
        <v>3444</v>
      </c>
      <c r="M14" s="90">
        <v>0.10018909090909091</v>
      </c>
      <c r="N14" s="78">
        <v>0.03484320557491283</v>
      </c>
    </row>
    <row r="15" spans="1:14" ht="14.25" customHeight="1">
      <c r="A15" s="75">
        <v>5</v>
      </c>
      <c r="B15" s="85" t="s">
        <v>64</v>
      </c>
      <c r="C15" s="45">
        <v>450</v>
      </c>
      <c r="D15" s="88">
        <v>0.07932310946589106</v>
      </c>
      <c r="E15" s="45">
        <v>326</v>
      </c>
      <c r="F15" s="91">
        <v>0.06815805979510767</v>
      </c>
      <c r="G15" s="79">
        <v>0.3803680981595092</v>
      </c>
      <c r="H15" s="108">
        <v>584</v>
      </c>
      <c r="I15" s="76">
        <v>-0.22945205479452058</v>
      </c>
      <c r="J15" s="45">
        <v>3243</v>
      </c>
      <c r="K15" s="88">
        <v>0.08511140855050783</v>
      </c>
      <c r="L15" s="45">
        <v>3149</v>
      </c>
      <c r="M15" s="91">
        <v>0.09160727272727273</v>
      </c>
      <c r="N15" s="79">
        <v>0.029850746268656803</v>
      </c>
    </row>
    <row r="16" spans="1:14" ht="14.25" customHeight="1">
      <c r="A16" s="73">
        <v>6</v>
      </c>
      <c r="B16" s="83" t="s">
        <v>20</v>
      </c>
      <c r="C16" s="41">
        <v>542</v>
      </c>
      <c r="D16" s="86">
        <v>0.09554027851225101</v>
      </c>
      <c r="E16" s="41">
        <v>399</v>
      </c>
      <c r="F16" s="89">
        <v>0.08342044741793853</v>
      </c>
      <c r="G16" s="77">
        <v>0.3583959899749374</v>
      </c>
      <c r="H16" s="106">
        <v>432</v>
      </c>
      <c r="I16" s="74">
        <v>0.25462962962962954</v>
      </c>
      <c r="J16" s="41">
        <v>3149</v>
      </c>
      <c r="K16" s="86">
        <v>0.08264441120121775</v>
      </c>
      <c r="L16" s="41">
        <v>2639</v>
      </c>
      <c r="M16" s="89">
        <v>0.07677090909090908</v>
      </c>
      <c r="N16" s="77">
        <v>0.1932550208412278</v>
      </c>
    </row>
    <row r="17" spans="1:14" ht="14.25" customHeight="1">
      <c r="A17" s="72">
        <v>7</v>
      </c>
      <c r="B17" s="84" t="s">
        <v>34</v>
      </c>
      <c r="C17" s="43">
        <v>315</v>
      </c>
      <c r="D17" s="87">
        <v>0.05552617662612375</v>
      </c>
      <c r="E17" s="43">
        <v>382</v>
      </c>
      <c r="F17" s="90">
        <v>0.07986619276604641</v>
      </c>
      <c r="G17" s="78">
        <v>-0.17539267015706805</v>
      </c>
      <c r="H17" s="107">
        <v>476</v>
      </c>
      <c r="I17" s="71">
        <v>-0.3382352941176471</v>
      </c>
      <c r="J17" s="43">
        <v>2860</v>
      </c>
      <c r="K17" s="87">
        <v>0.07505970658478335</v>
      </c>
      <c r="L17" s="43">
        <v>2499</v>
      </c>
      <c r="M17" s="90">
        <v>0.07269818181818181</v>
      </c>
      <c r="N17" s="78">
        <v>0.1444577831132452</v>
      </c>
    </row>
    <row r="18" spans="1:14" ht="14.25" customHeight="1">
      <c r="A18" s="72">
        <v>8</v>
      </c>
      <c r="B18" s="84" t="s">
        <v>30</v>
      </c>
      <c r="C18" s="43">
        <v>360</v>
      </c>
      <c r="D18" s="87">
        <v>0.06345848757271286</v>
      </c>
      <c r="E18" s="43">
        <v>280</v>
      </c>
      <c r="F18" s="90">
        <v>0.058540664854693704</v>
      </c>
      <c r="G18" s="78">
        <v>0.2857142857142858</v>
      </c>
      <c r="H18" s="107">
        <v>448</v>
      </c>
      <c r="I18" s="71">
        <v>-0.1964285714285714</v>
      </c>
      <c r="J18" s="43">
        <v>2289</v>
      </c>
      <c r="K18" s="87">
        <v>0.060074009920478705</v>
      </c>
      <c r="L18" s="43">
        <v>2071</v>
      </c>
      <c r="M18" s="90">
        <v>0.060247272727272726</v>
      </c>
      <c r="N18" s="78">
        <v>0.10526315789473695</v>
      </c>
    </row>
    <row r="19" spans="1:14" ht="14.25" customHeight="1">
      <c r="A19" s="72">
        <v>9</v>
      </c>
      <c r="B19" s="84" t="s">
        <v>22</v>
      </c>
      <c r="C19" s="43">
        <v>371</v>
      </c>
      <c r="D19" s="87">
        <v>0.0653974969152124</v>
      </c>
      <c r="E19" s="43">
        <v>284</v>
      </c>
      <c r="F19" s="90">
        <v>0.059376960066903614</v>
      </c>
      <c r="G19" s="78">
        <v>0.306338028169014</v>
      </c>
      <c r="H19" s="107">
        <v>391</v>
      </c>
      <c r="I19" s="71">
        <v>-0.051150895140664954</v>
      </c>
      <c r="J19" s="43">
        <v>2005</v>
      </c>
      <c r="K19" s="87">
        <v>0.05262052856730441</v>
      </c>
      <c r="L19" s="43">
        <v>1677</v>
      </c>
      <c r="M19" s="90">
        <v>0.04878545454545455</v>
      </c>
      <c r="N19" s="78">
        <v>0.19558735837805608</v>
      </c>
    </row>
    <row r="20" spans="1:14" ht="14.25" customHeight="1">
      <c r="A20" s="75">
        <v>10</v>
      </c>
      <c r="B20" s="85" t="s">
        <v>31</v>
      </c>
      <c r="C20" s="45">
        <v>248</v>
      </c>
      <c r="D20" s="88">
        <v>0.04371584699453552</v>
      </c>
      <c r="E20" s="45">
        <v>178</v>
      </c>
      <c r="F20" s="91">
        <v>0.037215136943341</v>
      </c>
      <c r="G20" s="79">
        <v>0.3932584269662922</v>
      </c>
      <c r="H20" s="108">
        <v>227</v>
      </c>
      <c r="I20" s="76">
        <v>0.09251101321585908</v>
      </c>
      <c r="J20" s="45">
        <v>1399</v>
      </c>
      <c r="K20" s="88">
        <v>0.03671626906017899</v>
      </c>
      <c r="L20" s="45">
        <v>1470</v>
      </c>
      <c r="M20" s="91">
        <v>0.042763636363636365</v>
      </c>
      <c r="N20" s="79">
        <v>-0.048299319727891143</v>
      </c>
    </row>
    <row r="21" spans="1:14" ht="14.25" customHeight="1">
      <c r="A21" s="73">
        <v>11</v>
      </c>
      <c r="B21" s="83" t="s">
        <v>21</v>
      </c>
      <c r="C21" s="41">
        <v>106</v>
      </c>
      <c r="D21" s="86">
        <v>0.01868499911863212</v>
      </c>
      <c r="E21" s="41">
        <v>160</v>
      </c>
      <c r="F21" s="89">
        <v>0.033451808488396406</v>
      </c>
      <c r="G21" s="77">
        <v>-0.3375</v>
      </c>
      <c r="H21" s="106">
        <v>148</v>
      </c>
      <c r="I21" s="74">
        <v>-0.28378378378378377</v>
      </c>
      <c r="J21" s="41">
        <v>1049</v>
      </c>
      <c r="K21" s="86">
        <v>0.027530640631971234</v>
      </c>
      <c r="L21" s="41">
        <v>768</v>
      </c>
      <c r="M21" s="89">
        <v>0.02234181818181818</v>
      </c>
      <c r="N21" s="77">
        <v>0.36588541666666674</v>
      </c>
    </row>
    <row r="22" spans="1:14" ht="14.25" customHeight="1">
      <c r="A22" s="72">
        <v>12</v>
      </c>
      <c r="B22" s="84" t="s">
        <v>19</v>
      </c>
      <c r="C22" s="43">
        <v>102</v>
      </c>
      <c r="D22" s="87">
        <v>0.017979904812268643</v>
      </c>
      <c r="E22" s="43">
        <v>57</v>
      </c>
      <c r="F22" s="90">
        <v>0.01191720677399122</v>
      </c>
      <c r="G22" s="78">
        <v>0.7894736842105263</v>
      </c>
      <c r="H22" s="107">
        <v>155</v>
      </c>
      <c r="I22" s="71">
        <v>-0.3419354838709677</v>
      </c>
      <c r="J22" s="43">
        <v>609</v>
      </c>
      <c r="K22" s="87">
        <v>0.015982993465081488</v>
      </c>
      <c r="L22" s="43">
        <v>655</v>
      </c>
      <c r="M22" s="90">
        <v>0.019054545454545456</v>
      </c>
      <c r="N22" s="78">
        <v>-0.07022900763358775</v>
      </c>
    </row>
    <row r="23" spans="1:14" ht="14.25" customHeight="1">
      <c r="A23" s="72">
        <v>13</v>
      </c>
      <c r="B23" s="84" t="s">
        <v>27</v>
      </c>
      <c r="C23" s="43">
        <v>37</v>
      </c>
      <c r="D23" s="87">
        <v>0.006522122333862154</v>
      </c>
      <c r="E23" s="43">
        <v>39</v>
      </c>
      <c r="F23" s="90">
        <v>0.008153878319046624</v>
      </c>
      <c r="G23" s="78">
        <v>-0.05128205128205132</v>
      </c>
      <c r="H23" s="107">
        <v>58</v>
      </c>
      <c r="I23" s="71">
        <v>-0.3620689655172413</v>
      </c>
      <c r="J23" s="43">
        <v>326</v>
      </c>
      <c r="K23" s="87">
        <v>0.008555756764559221</v>
      </c>
      <c r="L23" s="43">
        <v>318</v>
      </c>
      <c r="M23" s="90">
        <v>0.009250909090909091</v>
      </c>
      <c r="N23" s="78">
        <v>0.02515723270440251</v>
      </c>
    </row>
    <row r="24" spans="1:14" ht="14.25" customHeight="1">
      <c r="A24" s="72">
        <v>14</v>
      </c>
      <c r="B24" s="84" t="s">
        <v>88</v>
      </c>
      <c r="C24" s="43">
        <v>41</v>
      </c>
      <c r="D24" s="87">
        <v>0.00722721664022563</v>
      </c>
      <c r="E24" s="43">
        <v>24</v>
      </c>
      <c r="F24" s="90">
        <v>0.005017771273259461</v>
      </c>
      <c r="G24" s="78">
        <v>0.7083333333333333</v>
      </c>
      <c r="H24" s="107">
        <v>65</v>
      </c>
      <c r="I24" s="71">
        <v>-0.36923076923076925</v>
      </c>
      <c r="J24" s="43">
        <v>237</v>
      </c>
      <c r="K24" s="87">
        <v>0.00621998267852925</v>
      </c>
      <c r="L24" s="43">
        <v>116</v>
      </c>
      <c r="M24" s="90">
        <v>0.0033745454545454547</v>
      </c>
      <c r="N24" s="78">
        <v>1.043103448275862</v>
      </c>
    </row>
    <row r="25" spans="1:14" ht="15">
      <c r="A25" s="75">
        <v>15</v>
      </c>
      <c r="B25" s="85" t="s">
        <v>91</v>
      </c>
      <c r="C25" s="45">
        <v>51</v>
      </c>
      <c r="D25" s="88">
        <v>0.008989952406134321</v>
      </c>
      <c r="E25" s="45">
        <v>5</v>
      </c>
      <c r="F25" s="91">
        <v>0.0010453690152623877</v>
      </c>
      <c r="G25" s="79">
        <v>9.2</v>
      </c>
      <c r="H25" s="108">
        <v>29</v>
      </c>
      <c r="I25" s="76">
        <v>0.7586206896551724</v>
      </c>
      <c r="J25" s="45">
        <v>201</v>
      </c>
      <c r="K25" s="88">
        <v>0.005275175183056452</v>
      </c>
      <c r="L25" s="45">
        <v>27</v>
      </c>
      <c r="M25" s="91">
        <v>0.0007854545454545455</v>
      </c>
      <c r="N25" s="79">
        <v>6.444444444444445</v>
      </c>
    </row>
    <row r="26" spans="1:14" ht="15">
      <c r="A26" s="129" t="s">
        <v>60</v>
      </c>
      <c r="B26" s="130"/>
      <c r="C26" s="49">
        <f>SUM(C11:C25)</f>
        <v>5569</v>
      </c>
      <c r="D26" s="4">
        <f>C26/C28</f>
        <v>0.9816675480345496</v>
      </c>
      <c r="E26" s="49">
        <f>SUM(E11:E25)</f>
        <v>4678</v>
      </c>
      <c r="F26" s="4">
        <f>E26/E28</f>
        <v>0.9780472506794898</v>
      </c>
      <c r="G26" s="7">
        <f>C26/E26-1</f>
        <v>0.1904660111158616</v>
      </c>
      <c r="H26" s="49">
        <f>SUM(H11:H25)</f>
        <v>6242</v>
      </c>
      <c r="I26" s="4">
        <f>C26/H26-1</f>
        <v>-0.10781800704902278</v>
      </c>
      <c r="J26" s="49">
        <f>SUM(J11:J25)</f>
        <v>37497</v>
      </c>
      <c r="K26" s="4">
        <f>J26/J28</f>
        <v>0.9840957404928746</v>
      </c>
      <c r="L26" s="49">
        <f>SUM(L11:L25)</f>
        <v>33766</v>
      </c>
      <c r="M26" s="4">
        <f>L26/L28</f>
        <v>0.9822836363636364</v>
      </c>
      <c r="N26" s="7">
        <f>J26/L26-1</f>
        <v>0.11049576497068059</v>
      </c>
    </row>
    <row r="27" spans="1:14" ht="15">
      <c r="A27" s="129" t="s">
        <v>12</v>
      </c>
      <c r="B27" s="130"/>
      <c r="C27" s="3">
        <f>C28-SUM(C11:C25)</f>
        <v>104</v>
      </c>
      <c r="D27" s="4">
        <f>C27/C28</f>
        <v>0.01833245196545038</v>
      </c>
      <c r="E27" s="3">
        <f>E28-SUM(E11:E25)</f>
        <v>105</v>
      </c>
      <c r="F27" s="6">
        <f>E27/E28</f>
        <v>0.02195274932051014</v>
      </c>
      <c r="G27" s="7">
        <f>C27/E27-1</f>
        <v>-0.00952380952380949</v>
      </c>
      <c r="H27" s="3">
        <f>H28-SUM(H11:H25)</f>
        <v>123</v>
      </c>
      <c r="I27" s="8">
        <f>C27/H27-1</f>
        <v>-0.1544715447154471</v>
      </c>
      <c r="J27" s="3">
        <f>J28-SUM(J11:J25)</f>
        <v>606</v>
      </c>
      <c r="K27" s="4">
        <f>J27/J28</f>
        <v>0.015904259507125422</v>
      </c>
      <c r="L27" s="3">
        <f>L28-SUM(L11:L25)</f>
        <v>609</v>
      </c>
      <c r="M27" s="4">
        <f>L27/L28</f>
        <v>0.017716363636363638</v>
      </c>
      <c r="N27" s="7">
        <f>J27/L27-1</f>
        <v>-0.0049261083743842304</v>
      </c>
    </row>
    <row r="28" spans="1:14" ht="15">
      <c r="A28" s="125" t="s">
        <v>13</v>
      </c>
      <c r="B28" s="126"/>
      <c r="C28" s="109">
        <v>5673</v>
      </c>
      <c r="D28" s="99">
        <v>1</v>
      </c>
      <c r="E28" s="109">
        <v>4783</v>
      </c>
      <c r="F28" s="100">
        <v>0.9999999999999997</v>
      </c>
      <c r="G28" s="101">
        <v>0.1860756847167051</v>
      </c>
      <c r="H28" s="110">
        <v>6365</v>
      </c>
      <c r="I28" s="102">
        <v>-0.10871956009426553</v>
      </c>
      <c r="J28" s="109">
        <v>38103</v>
      </c>
      <c r="K28" s="99">
        <v>1</v>
      </c>
      <c r="L28" s="109">
        <v>34375</v>
      </c>
      <c r="M28" s="100">
        <v>0.9999999999999994</v>
      </c>
      <c r="N28" s="101">
        <v>0.10845090909090915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37" t="s">
        <v>147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N32" s="137" t="s">
        <v>101</v>
      </c>
      <c r="O32" s="137"/>
      <c r="P32" s="137"/>
      <c r="Q32" s="137"/>
      <c r="R32" s="137"/>
      <c r="S32" s="137"/>
      <c r="T32" s="137"/>
      <c r="U32" s="137"/>
    </row>
    <row r="33" spans="1:21" ht="15">
      <c r="A33" s="138" t="s">
        <v>148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N33" s="138" t="s">
        <v>102</v>
      </c>
      <c r="O33" s="138"/>
      <c r="P33" s="138"/>
      <c r="Q33" s="138"/>
      <c r="R33" s="138"/>
      <c r="S33" s="138"/>
      <c r="T33" s="138"/>
      <c r="U33" s="138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41" t="s">
        <v>0</v>
      </c>
      <c r="B35" s="141" t="s">
        <v>52</v>
      </c>
      <c r="C35" s="143" t="s">
        <v>127</v>
      </c>
      <c r="D35" s="144"/>
      <c r="E35" s="144"/>
      <c r="F35" s="144"/>
      <c r="G35" s="144"/>
      <c r="H35" s="145"/>
      <c r="I35" s="143" t="s">
        <v>117</v>
      </c>
      <c r="J35" s="144"/>
      <c r="K35" s="145"/>
      <c r="N35" s="141" t="s">
        <v>0</v>
      </c>
      <c r="O35" s="141" t="s">
        <v>52</v>
      </c>
      <c r="P35" s="143" t="s">
        <v>128</v>
      </c>
      <c r="Q35" s="144"/>
      <c r="R35" s="144"/>
      <c r="S35" s="144"/>
      <c r="T35" s="144"/>
      <c r="U35" s="145"/>
    </row>
    <row r="36" spans="1:21" ht="15">
      <c r="A36" s="142"/>
      <c r="B36" s="142"/>
      <c r="C36" s="150" t="s">
        <v>129</v>
      </c>
      <c r="D36" s="151"/>
      <c r="E36" s="151"/>
      <c r="F36" s="151"/>
      <c r="G36" s="151"/>
      <c r="H36" s="152"/>
      <c r="I36" s="150" t="s">
        <v>118</v>
      </c>
      <c r="J36" s="151"/>
      <c r="K36" s="152"/>
      <c r="N36" s="142"/>
      <c r="O36" s="142"/>
      <c r="P36" s="150" t="s">
        <v>130</v>
      </c>
      <c r="Q36" s="151"/>
      <c r="R36" s="151"/>
      <c r="S36" s="151"/>
      <c r="T36" s="151"/>
      <c r="U36" s="152"/>
    </row>
    <row r="37" spans="1:21" ht="15" customHeight="1">
      <c r="A37" s="142"/>
      <c r="B37" s="142"/>
      <c r="C37" s="146">
        <v>2018</v>
      </c>
      <c r="D37" s="147"/>
      <c r="E37" s="156">
        <v>2017</v>
      </c>
      <c r="F37" s="147"/>
      <c r="G37" s="131" t="s">
        <v>5</v>
      </c>
      <c r="H37" s="127" t="s">
        <v>61</v>
      </c>
      <c r="I37" s="161">
        <v>2018</v>
      </c>
      <c r="J37" s="128" t="s">
        <v>131</v>
      </c>
      <c r="K37" s="127" t="s">
        <v>135</v>
      </c>
      <c r="N37" s="142"/>
      <c r="O37" s="142"/>
      <c r="P37" s="146">
        <v>2018</v>
      </c>
      <c r="Q37" s="147"/>
      <c r="R37" s="146">
        <v>2017</v>
      </c>
      <c r="S37" s="147"/>
      <c r="T37" s="131" t="s">
        <v>5</v>
      </c>
      <c r="U37" s="139" t="s">
        <v>68</v>
      </c>
    </row>
    <row r="38" spans="1:21" ht="15">
      <c r="A38" s="135" t="s">
        <v>6</v>
      </c>
      <c r="B38" s="135" t="s">
        <v>52</v>
      </c>
      <c r="C38" s="148"/>
      <c r="D38" s="149"/>
      <c r="E38" s="157"/>
      <c r="F38" s="149"/>
      <c r="G38" s="132"/>
      <c r="H38" s="128"/>
      <c r="I38" s="161"/>
      <c r="J38" s="128"/>
      <c r="K38" s="128"/>
      <c r="N38" s="135" t="s">
        <v>6</v>
      </c>
      <c r="O38" s="135" t="s">
        <v>52</v>
      </c>
      <c r="P38" s="148"/>
      <c r="Q38" s="149"/>
      <c r="R38" s="148"/>
      <c r="S38" s="149"/>
      <c r="T38" s="132"/>
      <c r="U38" s="140"/>
    </row>
    <row r="39" spans="1:21" ht="15" customHeight="1">
      <c r="A39" s="135"/>
      <c r="B39" s="135"/>
      <c r="C39" s="119" t="s">
        <v>8</v>
      </c>
      <c r="D39" s="17" t="s">
        <v>2</v>
      </c>
      <c r="E39" s="119" t="s">
        <v>8</v>
      </c>
      <c r="F39" s="17" t="s">
        <v>2</v>
      </c>
      <c r="G39" s="133" t="s">
        <v>9</v>
      </c>
      <c r="H39" s="133" t="s">
        <v>62</v>
      </c>
      <c r="I39" s="18" t="s">
        <v>8</v>
      </c>
      <c r="J39" s="162" t="s">
        <v>132</v>
      </c>
      <c r="K39" s="162" t="s">
        <v>136</v>
      </c>
      <c r="N39" s="135"/>
      <c r="O39" s="135"/>
      <c r="P39" s="119" t="s">
        <v>8</v>
      </c>
      <c r="Q39" s="17" t="s">
        <v>2</v>
      </c>
      <c r="R39" s="119" t="s">
        <v>8</v>
      </c>
      <c r="S39" s="17" t="s">
        <v>2</v>
      </c>
      <c r="T39" s="133" t="s">
        <v>9</v>
      </c>
      <c r="U39" s="123" t="s">
        <v>69</v>
      </c>
    </row>
    <row r="40" spans="1:21" ht="14.25" customHeight="1">
      <c r="A40" s="136"/>
      <c r="B40" s="136"/>
      <c r="C40" s="118" t="s">
        <v>10</v>
      </c>
      <c r="D40" s="98" t="s">
        <v>11</v>
      </c>
      <c r="E40" s="118" t="s">
        <v>10</v>
      </c>
      <c r="F40" s="98" t="s">
        <v>11</v>
      </c>
      <c r="G40" s="164"/>
      <c r="H40" s="164"/>
      <c r="I40" s="118" t="s">
        <v>10</v>
      </c>
      <c r="J40" s="163"/>
      <c r="K40" s="163"/>
      <c r="N40" s="136"/>
      <c r="O40" s="136"/>
      <c r="P40" s="118" t="s">
        <v>10</v>
      </c>
      <c r="Q40" s="98" t="s">
        <v>11</v>
      </c>
      <c r="R40" s="118" t="s">
        <v>10</v>
      </c>
      <c r="S40" s="98" t="s">
        <v>11</v>
      </c>
      <c r="T40" s="134"/>
      <c r="U40" s="124"/>
    </row>
    <row r="41" spans="1:21" ht="15">
      <c r="A41" s="73">
        <v>1</v>
      </c>
      <c r="B41" s="80" t="s">
        <v>103</v>
      </c>
      <c r="C41" s="41">
        <v>709</v>
      </c>
      <c r="D41" s="74">
        <v>0.12497796580292614</v>
      </c>
      <c r="E41" s="41">
        <v>543</v>
      </c>
      <c r="F41" s="74">
        <v>0.11352707505749529</v>
      </c>
      <c r="G41" s="32">
        <v>0.30570902394106825</v>
      </c>
      <c r="H41" s="42">
        <v>0</v>
      </c>
      <c r="I41" s="41">
        <v>874</v>
      </c>
      <c r="J41" s="33">
        <v>-0.18878718535469108</v>
      </c>
      <c r="K41" s="20">
        <v>0</v>
      </c>
      <c r="N41" s="73">
        <v>1</v>
      </c>
      <c r="O41" s="80" t="s">
        <v>103</v>
      </c>
      <c r="P41" s="41">
        <v>4914</v>
      </c>
      <c r="Q41" s="74">
        <v>0.12896622313203684</v>
      </c>
      <c r="R41" s="41">
        <v>3754</v>
      </c>
      <c r="S41" s="74">
        <v>0.10920727272727272</v>
      </c>
      <c r="T41" s="77">
        <v>0.30900372935535425</v>
      </c>
      <c r="U41" s="20">
        <v>1</v>
      </c>
    </row>
    <row r="42" spans="1:21" ht="15">
      <c r="A42" s="104">
        <v>2</v>
      </c>
      <c r="B42" s="81" t="s">
        <v>104</v>
      </c>
      <c r="C42" s="43">
        <v>466</v>
      </c>
      <c r="D42" s="71">
        <v>0.08214348669134497</v>
      </c>
      <c r="E42" s="43">
        <v>494</v>
      </c>
      <c r="F42" s="71">
        <v>0.1032824587079239</v>
      </c>
      <c r="G42" s="34">
        <v>-0.05668016194331982</v>
      </c>
      <c r="H42" s="44">
        <v>0</v>
      </c>
      <c r="I42" s="43">
        <v>480</v>
      </c>
      <c r="J42" s="35">
        <v>-0.029166666666666674</v>
      </c>
      <c r="K42" s="22">
        <v>1</v>
      </c>
      <c r="N42" s="104">
        <v>2</v>
      </c>
      <c r="O42" s="81" t="s">
        <v>104</v>
      </c>
      <c r="P42" s="43">
        <v>3660</v>
      </c>
      <c r="Q42" s="71">
        <v>0.09605542870640107</v>
      </c>
      <c r="R42" s="43">
        <v>4330</v>
      </c>
      <c r="S42" s="71">
        <v>0.12596363636363636</v>
      </c>
      <c r="T42" s="78">
        <v>-0.15473441108545039</v>
      </c>
      <c r="U42" s="22">
        <v>-1</v>
      </c>
    </row>
    <row r="43" spans="1:21" ht="15">
      <c r="A43" s="104">
        <v>3</v>
      </c>
      <c r="B43" s="81" t="s">
        <v>105</v>
      </c>
      <c r="C43" s="43">
        <v>450</v>
      </c>
      <c r="D43" s="71">
        <v>0.07932310946589106</v>
      </c>
      <c r="E43" s="43">
        <v>326</v>
      </c>
      <c r="F43" s="71">
        <v>0.06815805979510767</v>
      </c>
      <c r="G43" s="34">
        <v>0.3803680981595092</v>
      </c>
      <c r="H43" s="44">
        <v>0</v>
      </c>
      <c r="I43" s="43">
        <v>584</v>
      </c>
      <c r="J43" s="35">
        <v>-0.22945205479452058</v>
      </c>
      <c r="K43" s="22">
        <v>-1</v>
      </c>
      <c r="N43" s="104">
        <v>3</v>
      </c>
      <c r="O43" s="81" t="s">
        <v>105</v>
      </c>
      <c r="P43" s="43">
        <v>3239</v>
      </c>
      <c r="Q43" s="71">
        <v>0.08500642993989975</v>
      </c>
      <c r="R43" s="43">
        <v>3149</v>
      </c>
      <c r="S43" s="71">
        <v>0.09160727272727273</v>
      </c>
      <c r="T43" s="78">
        <v>0.02858050174658633</v>
      </c>
      <c r="U43" s="22">
        <v>0</v>
      </c>
    </row>
    <row r="44" spans="1:21" ht="15">
      <c r="A44" s="104">
        <v>4</v>
      </c>
      <c r="B44" s="81" t="s">
        <v>107</v>
      </c>
      <c r="C44" s="43">
        <v>343</v>
      </c>
      <c r="D44" s="71">
        <v>0.060461836770668076</v>
      </c>
      <c r="E44" s="43">
        <v>300</v>
      </c>
      <c r="F44" s="71">
        <v>0.06272214091574325</v>
      </c>
      <c r="G44" s="34">
        <v>0.1433333333333333</v>
      </c>
      <c r="H44" s="44">
        <v>0</v>
      </c>
      <c r="I44" s="43">
        <v>283</v>
      </c>
      <c r="J44" s="35">
        <v>0.21201413427561833</v>
      </c>
      <c r="K44" s="22">
        <v>2</v>
      </c>
      <c r="N44" s="104">
        <v>4</v>
      </c>
      <c r="O44" s="81" t="s">
        <v>106</v>
      </c>
      <c r="P44" s="43">
        <v>2120</v>
      </c>
      <c r="Q44" s="71">
        <v>0.055638663622286956</v>
      </c>
      <c r="R44" s="43">
        <v>1788</v>
      </c>
      <c r="S44" s="71">
        <v>0.05201454545454545</v>
      </c>
      <c r="T44" s="78">
        <v>0.18568232662192385</v>
      </c>
      <c r="U44" s="22">
        <v>1</v>
      </c>
    </row>
    <row r="45" spans="1:21" ht="15">
      <c r="A45" s="104">
        <v>5</v>
      </c>
      <c r="B45" s="82" t="s">
        <v>110</v>
      </c>
      <c r="C45" s="45">
        <v>285</v>
      </c>
      <c r="D45" s="76">
        <v>0.05023796932839767</v>
      </c>
      <c r="E45" s="45">
        <v>107</v>
      </c>
      <c r="F45" s="76">
        <v>0.022370896926615095</v>
      </c>
      <c r="G45" s="36">
        <v>1.6635514018691588</v>
      </c>
      <c r="H45" s="46">
        <v>12</v>
      </c>
      <c r="I45" s="45">
        <v>179</v>
      </c>
      <c r="J45" s="37">
        <v>0.5921787709497206</v>
      </c>
      <c r="K45" s="24">
        <v>7</v>
      </c>
      <c r="N45" s="104">
        <v>5</v>
      </c>
      <c r="O45" s="82" t="s">
        <v>107</v>
      </c>
      <c r="P45" s="45">
        <v>2031</v>
      </c>
      <c r="Q45" s="76">
        <v>0.05330288953625699</v>
      </c>
      <c r="R45" s="45">
        <v>1904</v>
      </c>
      <c r="S45" s="76">
        <v>0.05538909090909091</v>
      </c>
      <c r="T45" s="79">
        <v>0.06670168067226889</v>
      </c>
      <c r="U45" s="24">
        <v>-1</v>
      </c>
    </row>
    <row r="46" spans="1:21" ht="15">
      <c r="A46" s="38">
        <v>6</v>
      </c>
      <c r="B46" s="80" t="s">
        <v>106</v>
      </c>
      <c r="C46" s="41">
        <v>278</v>
      </c>
      <c r="D46" s="74">
        <v>0.04900405429226159</v>
      </c>
      <c r="E46" s="41">
        <v>272</v>
      </c>
      <c r="F46" s="74">
        <v>0.056868074430273884</v>
      </c>
      <c r="G46" s="32">
        <v>0.022058823529411686</v>
      </c>
      <c r="H46" s="42">
        <v>-1</v>
      </c>
      <c r="I46" s="41">
        <v>338</v>
      </c>
      <c r="J46" s="33">
        <v>-0.1775147928994083</v>
      </c>
      <c r="K46" s="20">
        <v>-2</v>
      </c>
      <c r="N46" s="38">
        <v>6</v>
      </c>
      <c r="O46" s="80" t="s">
        <v>109</v>
      </c>
      <c r="P46" s="41">
        <v>1546</v>
      </c>
      <c r="Q46" s="74">
        <v>0.040574233000026244</v>
      </c>
      <c r="R46" s="41">
        <v>1210</v>
      </c>
      <c r="S46" s="74">
        <v>0.0352</v>
      </c>
      <c r="T46" s="77">
        <v>0.2776859504132232</v>
      </c>
      <c r="U46" s="20">
        <v>1</v>
      </c>
    </row>
    <row r="47" spans="1:21" ht="15">
      <c r="A47" s="104">
        <v>7</v>
      </c>
      <c r="B47" s="81" t="s">
        <v>108</v>
      </c>
      <c r="C47" s="43">
        <v>248</v>
      </c>
      <c r="D47" s="71">
        <v>0.04371584699453552</v>
      </c>
      <c r="E47" s="43">
        <v>177</v>
      </c>
      <c r="F47" s="71">
        <v>0.03700606314028852</v>
      </c>
      <c r="G47" s="34">
        <v>0.4011299435028248</v>
      </c>
      <c r="H47" s="44">
        <v>-1</v>
      </c>
      <c r="I47" s="43">
        <v>227</v>
      </c>
      <c r="J47" s="35">
        <v>0.09251101321585908</v>
      </c>
      <c r="K47" s="22">
        <v>1</v>
      </c>
      <c r="N47" s="104">
        <v>7</v>
      </c>
      <c r="O47" s="81" t="s">
        <v>108</v>
      </c>
      <c r="P47" s="43">
        <v>1398</v>
      </c>
      <c r="Q47" s="71">
        <v>0.036690024407526965</v>
      </c>
      <c r="R47" s="43">
        <v>1453</v>
      </c>
      <c r="S47" s="71">
        <v>0.04226909090909091</v>
      </c>
      <c r="T47" s="78">
        <v>-0.037852718513420536</v>
      </c>
      <c r="U47" s="22">
        <v>-1</v>
      </c>
    </row>
    <row r="48" spans="1:21" ht="15">
      <c r="A48" s="104">
        <v>8</v>
      </c>
      <c r="B48" s="81" t="s">
        <v>111</v>
      </c>
      <c r="C48" s="43">
        <v>209</v>
      </c>
      <c r="D48" s="71">
        <v>0.03684117750749163</v>
      </c>
      <c r="E48" s="43">
        <v>144</v>
      </c>
      <c r="F48" s="71">
        <v>0.030106627639556762</v>
      </c>
      <c r="G48" s="34">
        <v>0.45138888888888884</v>
      </c>
      <c r="H48" s="44">
        <v>2</v>
      </c>
      <c r="I48" s="43">
        <v>201</v>
      </c>
      <c r="J48" s="35">
        <v>0.03980099502487566</v>
      </c>
      <c r="K48" s="22">
        <v>3</v>
      </c>
      <c r="N48" s="104">
        <v>8</v>
      </c>
      <c r="O48" s="81" t="s">
        <v>110</v>
      </c>
      <c r="P48" s="43">
        <v>1338</v>
      </c>
      <c r="Q48" s="71">
        <v>0.035115345248405636</v>
      </c>
      <c r="R48" s="43">
        <v>845</v>
      </c>
      <c r="S48" s="71">
        <v>0.02458181818181818</v>
      </c>
      <c r="T48" s="78">
        <v>0.5834319526627219</v>
      </c>
      <c r="U48" s="22">
        <v>6</v>
      </c>
    </row>
    <row r="49" spans="1:21" ht="15">
      <c r="A49" s="104">
        <v>9</v>
      </c>
      <c r="B49" s="81" t="s">
        <v>109</v>
      </c>
      <c r="C49" s="43">
        <v>200</v>
      </c>
      <c r="D49" s="71">
        <v>0.035254715318173806</v>
      </c>
      <c r="E49" s="43">
        <v>174</v>
      </c>
      <c r="F49" s="71">
        <v>0.03637884173113109</v>
      </c>
      <c r="G49" s="34">
        <v>0.14942528735632177</v>
      </c>
      <c r="H49" s="44">
        <v>-2</v>
      </c>
      <c r="I49" s="43">
        <v>276</v>
      </c>
      <c r="J49" s="35">
        <v>-0.2753623188405797</v>
      </c>
      <c r="K49" s="22">
        <v>-2</v>
      </c>
      <c r="N49" s="104">
        <v>9</v>
      </c>
      <c r="O49" s="81" t="s">
        <v>111</v>
      </c>
      <c r="P49" s="43">
        <v>1335</v>
      </c>
      <c r="Q49" s="71">
        <v>0.03503661129044957</v>
      </c>
      <c r="R49" s="43">
        <v>1202</v>
      </c>
      <c r="S49" s="71">
        <v>0.03496727272727273</v>
      </c>
      <c r="T49" s="78">
        <v>0.11064891846921787</v>
      </c>
      <c r="U49" s="22">
        <v>0</v>
      </c>
    </row>
    <row r="50" spans="1:21" ht="15">
      <c r="A50" s="103">
        <v>10</v>
      </c>
      <c r="B50" s="82" t="s">
        <v>114</v>
      </c>
      <c r="C50" s="45">
        <v>189</v>
      </c>
      <c r="D50" s="76">
        <v>0.033315705975674244</v>
      </c>
      <c r="E50" s="45">
        <v>125</v>
      </c>
      <c r="F50" s="76">
        <v>0.02613422538155969</v>
      </c>
      <c r="G50" s="36">
        <v>0.512</v>
      </c>
      <c r="H50" s="46">
        <v>5</v>
      </c>
      <c r="I50" s="45">
        <v>311</v>
      </c>
      <c r="J50" s="37">
        <v>-0.3922829581993569</v>
      </c>
      <c r="K50" s="24">
        <v>-5</v>
      </c>
      <c r="N50" s="103">
        <v>10</v>
      </c>
      <c r="O50" s="82" t="s">
        <v>114</v>
      </c>
      <c r="P50" s="45">
        <v>1283</v>
      </c>
      <c r="Q50" s="76">
        <v>0.03367188935254442</v>
      </c>
      <c r="R50" s="45">
        <v>951</v>
      </c>
      <c r="S50" s="76">
        <v>0.027665454545454545</v>
      </c>
      <c r="T50" s="79">
        <v>0.34910620399579395</v>
      </c>
      <c r="U50" s="24">
        <v>2</v>
      </c>
    </row>
    <row r="51" spans="1:21" ht="15">
      <c r="A51" s="129" t="s">
        <v>115</v>
      </c>
      <c r="B51" s="130"/>
      <c r="C51" s="49">
        <f>SUM(C41:C50)</f>
        <v>3377</v>
      </c>
      <c r="D51" s="6">
        <f>C51/C53</f>
        <v>0.5952758681473647</v>
      </c>
      <c r="E51" s="49">
        <f>SUM(E41:E50)</f>
        <v>2662</v>
      </c>
      <c r="F51" s="6">
        <f>E51/E53</f>
        <v>0.5565544637256952</v>
      </c>
      <c r="G51" s="25">
        <f>C51/E51-1</f>
        <v>0.26859504132231415</v>
      </c>
      <c r="H51" s="48"/>
      <c r="I51" s="49">
        <f>SUM(I41:I50)</f>
        <v>3753</v>
      </c>
      <c r="J51" s="26">
        <f>D51/I51-1</f>
        <v>-0.9998413866591667</v>
      </c>
      <c r="K51" s="27"/>
      <c r="N51" s="129" t="s">
        <v>115</v>
      </c>
      <c r="O51" s="130"/>
      <c r="P51" s="49">
        <f>SUM(P41:P50)</f>
        <v>22864</v>
      </c>
      <c r="Q51" s="6">
        <f>P51/P53</f>
        <v>0.6000577382358344</v>
      </c>
      <c r="R51" s="49">
        <f>SUM(R41:R50)</f>
        <v>20586</v>
      </c>
      <c r="S51" s="6">
        <f>R51/R53</f>
        <v>0.5988654545454546</v>
      </c>
      <c r="T51" s="25">
        <f>P51/R51-1</f>
        <v>0.11065772855338585</v>
      </c>
      <c r="U51" s="50"/>
    </row>
    <row r="52" spans="1:21" ht="15">
      <c r="A52" s="129" t="s">
        <v>12</v>
      </c>
      <c r="B52" s="130"/>
      <c r="C52" s="49">
        <f>C53-C51</f>
        <v>2296</v>
      </c>
      <c r="D52" s="6">
        <f>C52/C53</f>
        <v>0.4047241318526353</v>
      </c>
      <c r="E52" s="49">
        <f>E53-E51</f>
        <v>2121</v>
      </c>
      <c r="F52" s="6">
        <f>E52/E53</f>
        <v>0.44344553627430483</v>
      </c>
      <c r="G52" s="25">
        <f>C52/E52-1</f>
        <v>0.08250825082508251</v>
      </c>
      <c r="H52" s="3"/>
      <c r="I52" s="49">
        <f>I53-SUM(I41:I50)</f>
        <v>2612</v>
      </c>
      <c r="J52" s="26">
        <f>D52/I52-1</f>
        <v>-0.9998450520169018</v>
      </c>
      <c r="K52" s="27"/>
      <c r="N52" s="129" t="s">
        <v>12</v>
      </c>
      <c r="O52" s="130"/>
      <c r="P52" s="49">
        <f>P53-P51</f>
        <v>15239</v>
      </c>
      <c r="Q52" s="6">
        <f>P52/P53</f>
        <v>0.39994226176416553</v>
      </c>
      <c r="R52" s="49">
        <f>R53-R51</f>
        <v>13789</v>
      </c>
      <c r="S52" s="6">
        <f>R52/R53</f>
        <v>0.40113454545454547</v>
      </c>
      <c r="T52" s="25">
        <f>P52/R52-1</f>
        <v>0.1051562839944884</v>
      </c>
      <c r="U52" s="51"/>
    </row>
    <row r="53" spans="1:21" ht="15">
      <c r="A53" s="125" t="s">
        <v>38</v>
      </c>
      <c r="B53" s="126"/>
      <c r="C53" s="47">
        <v>5673</v>
      </c>
      <c r="D53" s="28">
        <v>1</v>
      </c>
      <c r="E53" s="47">
        <v>4783</v>
      </c>
      <c r="F53" s="28">
        <v>1</v>
      </c>
      <c r="G53" s="29">
        <v>0.1860756847167051</v>
      </c>
      <c r="H53" s="29"/>
      <c r="I53" s="47">
        <v>6365</v>
      </c>
      <c r="J53" s="105">
        <v>-0.10871956009426553</v>
      </c>
      <c r="K53" s="30"/>
      <c r="N53" s="125" t="s">
        <v>38</v>
      </c>
      <c r="O53" s="126"/>
      <c r="P53" s="47">
        <v>38103</v>
      </c>
      <c r="Q53" s="28">
        <v>1</v>
      </c>
      <c r="R53" s="47">
        <v>34375</v>
      </c>
      <c r="S53" s="28">
        <v>1</v>
      </c>
      <c r="T53" s="52">
        <v>0.10845090909090915</v>
      </c>
      <c r="U53" s="30"/>
    </row>
  </sheetData>
  <sheetProtection/>
  <mergeCells count="67"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I7:I8"/>
    <mergeCell ref="H7:H8"/>
    <mergeCell ref="B8:B10"/>
    <mergeCell ref="G9:G10"/>
    <mergeCell ref="I9:I10"/>
    <mergeCell ref="C7:D8"/>
    <mergeCell ref="E7:F8"/>
  </mergeCells>
  <conditionalFormatting sqref="G27 I27 N27">
    <cfRule type="cellIs" priority="368" dxfId="179" operator="lessThan">
      <formula>0</formula>
    </cfRule>
  </conditionalFormatting>
  <conditionalFormatting sqref="G26 N26">
    <cfRule type="cellIs" priority="168" dxfId="179" operator="lessThan">
      <formula>0</formula>
    </cfRule>
  </conditionalFormatting>
  <conditionalFormatting sqref="T51">
    <cfRule type="cellIs" priority="73" dxfId="179" operator="lessThan">
      <formula>0</formula>
    </cfRule>
  </conditionalFormatting>
  <conditionalFormatting sqref="J52">
    <cfRule type="cellIs" priority="85" dxfId="179" operator="lessThan">
      <formula>0</formula>
    </cfRule>
  </conditionalFormatting>
  <conditionalFormatting sqref="G52 I52">
    <cfRule type="cellIs" priority="86" dxfId="179" operator="lessThan">
      <formula>0</formula>
    </cfRule>
  </conditionalFormatting>
  <conditionalFormatting sqref="J51">
    <cfRule type="cellIs" priority="83" dxfId="179" operator="lessThan">
      <formula>0</formula>
    </cfRule>
  </conditionalFormatting>
  <conditionalFormatting sqref="G51">
    <cfRule type="cellIs" priority="84" dxfId="179" operator="lessThan">
      <formula>0</formula>
    </cfRule>
  </conditionalFormatting>
  <conditionalFormatting sqref="K52">
    <cfRule type="cellIs" priority="81" dxfId="179" operator="lessThan">
      <formula>0</formula>
    </cfRule>
  </conditionalFormatting>
  <conditionalFormatting sqref="J52">
    <cfRule type="cellIs" priority="82" dxfId="179" operator="lessThan">
      <formula>0</formula>
    </cfRule>
  </conditionalFormatting>
  <conditionalFormatting sqref="K51">
    <cfRule type="cellIs" priority="79" dxfId="179" operator="lessThan">
      <formula>0</formula>
    </cfRule>
  </conditionalFormatting>
  <conditionalFormatting sqref="J51">
    <cfRule type="cellIs" priority="80" dxfId="179" operator="lessThan">
      <formula>0</formula>
    </cfRule>
  </conditionalFormatting>
  <conditionalFormatting sqref="U51">
    <cfRule type="cellIs" priority="76" dxfId="179" operator="lessThan">
      <formula>0</formula>
    </cfRule>
    <cfRule type="cellIs" priority="77" dxfId="180" operator="equal">
      <formula>0</formula>
    </cfRule>
    <cfRule type="cellIs" priority="78" dxfId="181" operator="greaterThan">
      <formula>0</formula>
    </cfRule>
  </conditionalFormatting>
  <conditionalFormatting sqref="U52">
    <cfRule type="cellIs" priority="75" dxfId="179" operator="lessThan">
      <formula>0</formula>
    </cfRule>
  </conditionalFormatting>
  <conditionalFormatting sqref="T52">
    <cfRule type="cellIs" priority="74" dxfId="179" operator="lessThan">
      <formula>0</formula>
    </cfRule>
  </conditionalFormatting>
  <conditionalFormatting sqref="G11:G15 I11:I15 N11:N15">
    <cfRule type="cellIs" priority="22" dxfId="179" operator="lessThan">
      <formula>0</formula>
    </cfRule>
  </conditionalFormatting>
  <conditionalFormatting sqref="G16:G25 I16:I25 N16:N25">
    <cfRule type="cellIs" priority="21" dxfId="179" operator="lessThan">
      <formula>0</formula>
    </cfRule>
  </conditionalFormatting>
  <conditionalFormatting sqref="C11:D25 F11:I25 K11:K25 M11:N25">
    <cfRule type="cellIs" priority="20" dxfId="182" operator="equal">
      <formula>0</formula>
    </cfRule>
  </conditionalFormatting>
  <conditionalFormatting sqref="E11:E25">
    <cfRule type="cellIs" priority="19" dxfId="182" operator="equal">
      <formula>0</formula>
    </cfRule>
  </conditionalFormatting>
  <conditionalFormatting sqref="J11:J25">
    <cfRule type="cellIs" priority="18" dxfId="182" operator="equal">
      <formula>0</formula>
    </cfRule>
  </conditionalFormatting>
  <conditionalFormatting sqref="L11:L25">
    <cfRule type="cellIs" priority="17" dxfId="182" operator="equal">
      <formula>0</formula>
    </cfRule>
  </conditionalFormatting>
  <conditionalFormatting sqref="N28 I28 G28">
    <cfRule type="cellIs" priority="16" dxfId="179" operator="lessThan">
      <formula>0</formula>
    </cfRule>
  </conditionalFormatting>
  <conditionalFormatting sqref="J41:J50 G41:G50">
    <cfRule type="cellIs" priority="15" dxfId="179" operator="lessThan">
      <formula>0</formula>
    </cfRule>
  </conditionalFormatting>
  <conditionalFormatting sqref="K41:K50">
    <cfRule type="cellIs" priority="12" dxfId="179" operator="lessThan">
      <formula>0</formula>
    </cfRule>
    <cfRule type="cellIs" priority="13" dxfId="180" operator="equal">
      <formula>0</formula>
    </cfRule>
    <cfRule type="cellIs" priority="14" dxfId="181" operator="greaterThan">
      <formula>0</formula>
    </cfRule>
  </conditionalFormatting>
  <conditionalFormatting sqref="H41:H50">
    <cfRule type="cellIs" priority="9" dxfId="179" operator="lessThan">
      <formula>0</formula>
    </cfRule>
    <cfRule type="cellIs" priority="10" dxfId="180" operator="equal">
      <formula>0</formula>
    </cfRule>
    <cfRule type="cellIs" priority="11" dxfId="181" operator="greaterThan">
      <formula>0</formula>
    </cfRule>
  </conditionalFormatting>
  <conditionalFormatting sqref="G53:H53 J53">
    <cfRule type="cellIs" priority="8" dxfId="179" operator="lessThan">
      <formula>0</formula>
    </cfRule>
  </conditionalFormatting>
  <conditionalFormatting sqref="K53">
    <cfRule type="cellIs" priority="7" dxfId="179" operator="lessThan">
      <formula>0</formula>
    </cfRule>
  </conditionalFormatting>
  <conditionalFormatting sqref="T41:T50">
    <cfRule type="cellIs" priority="6" dxfId="179" operator="lessThan">
      <formula>0</formula>
    </cfRule>
  </conditionalFormatting>
  <conditionalFormatting sqref="U41:U50">
    <cfRule type="cellIs" priority="3" dxfId="179" operator="lessThan">
      <formula>0</formula>
    </cfRule>
    <cfRule type="cellIs" priority="4" dxfId="180" operator="equal">
      <formula>0</formula>
    </cfRule>
    <cfRule type="cellIs" priority="5" dxfId="181" operator="greaterThan">
      <formula>0</formula>
    </cfRule>
  </conditionalFormatting>
  <conditionalFormatting sqref="T53">
    <cfRule type="cellIs" priority="2" dxfId="179" operator="lessThan">
      <formula>0</formula>
    </cfRule>
  </conditionalFormatting>
  <conditionalFormatting sqref="U53">
    <cfRule type="cellIs" priority="1" dxfId="17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12"/>
      <c r="N1" t="s">
        <v>116</v>
      </c>
    </row>
    <row r="2" spans="1:14" ht="14.25" customHeight="1">
      <c r="A2" s="137" t="s">
        <v>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38" t="s">
        <v>17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1" t="s">
        <v>0</v>
      </c>
      <c r="B5" s="159" t="s">
        <v>1</v>
      </c>
      <c r="C5" s="143" t="s">
        <v>127</v>
      </c>
      <c r="D5" s="144"/>
      <c r="E5" s="144"/>
      <c r="F5" s="144"/>
      <c r="G5" s="145"/>
      <c r="H5" s="144" t="s">
        <v>117</v>
      </c>
      <c r="I5" s="144"/>
      <c r="J5" s="143" t="s">
        <v>128</v>
      </c>
      <c r="K5" s="144"/>
      <c r="L5" s="144"/>
      <c r="M5" s="144"/>
      <c r="N5" s="145"/>
    </row>
    <row r="6" spans="1:14" ht="14.25" customHeight="1">
      <c r="A6" s="142"/>
      <c r="B6" s="160"/>
      <c r="C6" s="150" t="s">
        <v>129</v>
      </c>
      <c r="D6" s="151"/>
      <c r="E6" s="151"/>
      <c r="F6" s="151"/>
      <c r="G6" s="152"/>
      <c r="H6" s="151" t="s">
        <v>118</v>
      </c>
      <c r="I6" s="151"/>
      <c r="J6" s="150" t="s">
        <v>130</v>
      </c>
      <c r="K6" s="151"/>
      <c r="L6" s="151"/>
      <c r="M6" s="151"/>
      <c r="N6" s="152"/>
    </row>
    <row r="7" spans="1:14" ht="14.25" customHeight="1">
      <c r="A7" s="142"/>
      <c r="B7" s="142"/>
      <c r="C7" s="146">
        <v>2018</v>
      </c>
      <c r="D7" s="147"/>
      <c r="E7" s="156">
        <v>2017</v>
      </c>
      <c r="F7" s="156"/>
      <c r="G7" s="131" t="s">
        <v>5</v>
      </c>
      <c r="H7" s="153">
        <v>2018</v>
      </c>
      <c r="I7" s="146" t="s">
        <v>131</v>
      </c>
      <c r="J7" s="146">
        <v>2018</v>
      </c>
      <c r="K7" s="147"/>
      <c r="L7" s="156">
        <v>2017</v>
      </c>
      <c r="M7" s="147"/>
      <c r="N7" s="158" t="s">
        <v>5</v>
      </c>
    </row>
    <row r="8" spans="1:14" ht="14.25" customHeight="1">
      <c r="A8" s="135" t="s">
        <v>6</v>
      </c>
      <c r="B8" s="135" t="s">
        <v>7</v>
      </c>
      <c r="C8" s="148"/>
      <c r="D8" s="149"/>
      <c r="E8" s="157"/>
      <c r="F8" s="157"/>
      <c r="G8" s="132"/>
      <c r="H8" s="154"/>
      <c r="I8" s="155"/>
      <c r="J8" s="148"/>
      <c r="K8" s="149"/>
      <c r="L8" s="157"/>
      <c r="M8" s="149"/>
      <c r="N8" s="158"/>
    </row>
    <row r="9" spans="1:14" ht="14.25" customHeight="1">
      <c r="A9" s="135"/>
      <c r="B9" s="135"/>
      <c r="C9" s="113" t="s">
        <v>8</v>
      </c>
      <c r="D9" s="115" t="s">
        <v>2</v>
      </c>
      <c r="E9" s="114" t="s">
        <v>8</v>
      </c>
      <c r="F9" s="94" t="s">
        <v>2</v>
      </c>
      <c r="G9" s="133" t="s">
        <v>9</v>
      </c>
      <c r="H9" s="95" t="s">
        <v>8</v>
      </c>
      <c r="I9" s="167" t="s">
        <v>132</v>
      </c>
      <c r="J9" s="113" t="s">
        <v>8</v>
      </c>
      <c r="K9" s="93" t="s">
        <v>2</v>
      </c>
      <c r="L9" s="114" t="s">
        <v>8</v>
      </c>
      <c r="M9" s="93" t="s">
        <v>2</v>
      </c>
      <c r="N9" s="165" t="s">
        <v>9</v>
      </c>
    </row>
    <row r="10" spans="1:14" ht="14.25" customHeight="1">
      <c r="A10" s="136"/>
      <c r="B10" s="136"/>
      <c r="C10" s="117" t="s">
        <v>10</v>
      </c>
      <c r="D10" s="116" t="s">
        <v>11</v>
      </c>
      <c r="E10" s="92" t="s">
        <v>10</v>
      </c>
      <c r="F10" s="98" t="s">
        <v>11</v>
      </c>
      <c r="G10" s="134"/>
      <c r="H10" s="96" t="s">
        <v>10</v>
      </c>
      <c r="I10" s="168"/>
      <c r="J10" s="117" t="s">
        <v>10</v>
      </c>
      <c r="K10" s="116" t="s">
        <v>11</v>
      </c>
      <c r="L10" s="92" t="s">
        <v>10</v>
      </c>
      <c r="M10" s="116" t="s">
        <v>11</v>
      </c>
      <c r="N10" s="166"/>
    </row>
    <row r="11" spans="1:14" ht="14.25" customHeight="1">
      <c r="A11" s="73">
        <v>1</v>
      </c>
      <c r="B11" s="83" t="s">
        <v>19</v>
      </c>
      <c r="C11" s="41">
        <v>5519</v>
      </c>
      <c r="D11" s="86">
        <v>0.10622040879171639</v>
      </c>
      <c r="E11" s="41">
        <v>4727</v>
      </c>
      <c r="F11" s="89">
        <v>0.11359157975681261</v>
      </c>
      <c r="G11" s="77">
        <v>0.16754812777660244</v>
      </c>
      <c r="H11" s="106">
        <v>6474</v>
      </c>
      <c r="I11" s="74">
        <v>-0.14751312944084027</v>
      </c>
      <c r="J11" s="41">
        <v>41781</v>
      </c>
      <c r="K11" s="86">
        <v>0.11689183707156306</v>
      </c>
      <c r="L11" s="41">
        <v>36753</v>
      </c>
      <c r="M11" s="89">
        <v>0.1154955691031362</v>
      </c>
      <c r="N11" s="77">
        <v>0.13680515876255006</v>
      </c>
    </row>
    <row r="12" spans="1:14" ht="14.25" customHeight="1">
      <c r="A12" s="72">
        <v>2</v>
      </c>
      <c r="B12" s="84" t="s">
        <v>20</v>
      </c>
      <c r="C12" s="43">
        <v>6064</v>
      </c>
      <c r="D12" s="87">
        <v>0.11670965010200547</v>
      </c>
      <c r="E12" s="43">
        <v>3872</v>
      </c>
      <c r="F12" s="90">
        <v>0.09304560965059835</v>
      </c>
      <c r="G12" s="78">
        <v>0.5661157024793388</v>
      </c>
      <c r="H12" s="107">
        <v>5523</v>
      </c>
      <c r="I12" s="71">
        <v>0.09795401050153907</v>
      </c>
      <c r="J12" s="43">
        <v>37124</v>
      </c>
      <c r="K12" s="87">
        <v>0.1038628218435343</v>
      </c>
      <c r="L12" s="43">
        <v>30594</v>
      </c>
      <c r="M12" s="90">
        <v>0.0961410345044309</v>
      </c>
      <c r="N12" s="78">
        <v>0.21344054389749623</v>
      </c>
    </row>
    <row r="13" spans="1:14" ht="14.25" customHeight="1">
      <c r="A13" s="72">
        <v>3</v>
      </c>
      <c r="B13" s="84" t="s">
        <v>21</v>
      </c>
      <c r="C13" s="43">
        <v>4693</v>
      </c>
      <c r="D13" s="87">
        <v>0.09032295315447092</v>
      </c>
      <c r="E13" s="43">
        <v>4094</v>
      </c>
      <c r="F13" s="90">
        <v>0.09838035276589609</v>
      </c>
      <c r="G13" s="78">
        <v>0.14631167562286262</v>
      </c>
      <c r="H13" s="107">
        <v>4141</v>
      </c>
      <c r="I13" s="71">
        <v>0.13330113499154783</v>
      </c>
      <c r="J13" s="43">
        <v>34941</v>
      </c>
      <c r="K13" s="87">
        <v>0.09775538352642313</v>
      </c>
      <c r="L13" s="43">
        <v>32020</v>
      </c>
      <c r="M13" s="90">
        <v>0.10062221104895984</v>
      </c>
      <c r="N13" s="78">
        <v>0.09122423485321685</v>
      </c>
    </row>
    <row r="14" spans="1:14" ht="14.25" customHeight="1">
      <c r="A14" s="72">
        <v>4</v>
      </c>
      <c r="B14" s="84" t="s">
        <v>22</v>
      </c>
      <c r="C14" s="43">
        <v>3783</v>
      </c>
      <c r="D14" s="87">
        <v>0.07280880711343778</v>
      </c>
      <c r="E14" s="43">
        <v>2881</v>
      </c>
      <c r="F14" s="90">
        <v>0.0692315086269044</v>
      </c>
      <c r="G14" s="78">
        <v>0.3130857341200972</v>
      </c>
      <c r="H14" s="107">
        <v>3543</v>
      </c>
      <c r="I14" s="71">
        <v>0.0677392040643523</v>
      </c>
      <c r="J14" s="43">
        <v>24237</v>
      </c>
      <c r="K14" s="87">
        <v>0.06780851236455504</v>
      </c>
      <c r="L14" s="43">
        <v>22994</v>
      </c>
      <c r="M14" s="90">
        <v>0.07225818616051788</v>
      </c>
      <c r="N14" s="78">
        <v>0.054057580238322966</v>
      </c>
    </row>
    <row r="15" spans="1:14" ht="14.25" customHeight="1">
      <c r="A15" s="75">
        <v>5</v>
      </c>
      <c r="B15" s="85" t="s">
        <v>23</v>
      </c>
      <c r="C15" s="45">
        <v>2898</v>
      </c>
      <c r="D15" s="88">
        <v>0.05577581893067478</v>
      </c>
      <c r="E15" s="45">
        <v>2652</v>
      </c>
      <c r="F15" s="91">
        <v>0.06372855289085404</v>
      </c>
      <c r="G15" s="79">
        <v>0.092760180995475</v>
      </c>
      <c r="H15" s="108">
        <v>3317</v>
      </c>
      <c r="I15" s="76">
        <v>-0.1263189629182997</v>
      </c>
      <c r="J15" s="45">
        <v>23677</v>
      </c>
      <c r="K15" s="88">
        <v>0.06624178517372487</v>
      </c>
      <c r="L15" s="45">
        <v>20871</v>
      </c>
      <c r="M15" s="91">
        <v>0.0655867010244485</v>
      </c>
      <c r="N15" s="79">
        <v>0.13444492357817062</v>
      </c>
    </row>
    <row r="16" spans="1:14" ht="14.25" customHeight="1">
      <c r="A16" s="73">
        <v>6</v>
      </c>
      <c r="B16" s="83" t="s">
        <v>26</v>
      </c>
      <c r="C16" s="41">
        <v>3505</v>
      </c>
      <c r="D16" s="86">
        <v>0.06745833172947381</v>
      </c>
      <c r="E16" s="41">
        <v>2378</v>
      </c>
      <c r="F16" s="89">
        <v>0.05714423030710818</v>
      </c>
      <c r="G16" s="77">
        <v>0.4739276703111859</v>
      </c>
      <c r="H16" s="106">
        <v>3783</v>
      </c>
      <c r="I16" s="74">
        <v>-0.0734866508062384</v>
      </c>
      <c r="J16" s="41">
        <v>22518</v>
      </c>
      <c r="K16" s="86">
        <v>0.06299921943413171</v>
      </c>
      <c r="L16" s="41">
        <v>20556</v>
      </c>
      <c r="M16" s="89">
        <v>0.0645968198101942</v>
      </c>
      <c r="N16" s="77">
        <v>0.09544658493870406</v>
      </c>
    </row>
    <row r="17" spans="1:14" ht="14.25" customHeight="1">
      <c r="A17" s="72">
        <v>7</v>
      </c>
      <c r="B17" s="84" t="s">
        <v>31</v>
      </c>
      <c r="C17" s="43">
        <v>2123</v>
      </c>
      <c r="D17" s="87">
        <v>0.0408599253243004</v>
      </c>
      <c r="E17" s="43">
        <v>1976</v>
      </c>
      <c r="F17" s="90">
        <v>0.0474840198010285</v>
      </c>
      <c r="G17" s="78">
        <v>0.0743927125506072</v>
      </c>
      <c r="H17" s="107">
        <v>2833</v>
      </c>
      <c r="I17" s="71">
        <v>-0.2506177197317332</v>
      </c>
      <c r="J17" s="43">
        <v>15925</v>
      </c>
      <c r="K17" s="87">
        <v>0.04455380448923295</v>
      </c>
      <c r="L17" s="43">
        <v>14312</v>
      </c>
      <c r="M17" s="90">
        <v>0.04497517440764251</v>
      </c>
      <c r="N17" s="78">
        <v>0.11270262716601454</v>
      </c>
    </row>
    <row r="18" spans="1:14" ht="14.25" customHeight="1">
      <c r="A18" s="72">
        <v>8</v>
      </c>
      <c r="B18" s="84" t="s">
        <v>24</v>
      </c>
      <c r="C18" s="43">
        <v>2058</v>
      </c>
      <c r="D18" s="87">
        <v>0.03960891489279803</v>
      </c>
      <c r="E18" s="43">
        <v>1879</v>
      </c>
      <c r="F18" s="90">
        <v>0.04515307348488489</v>
      </c>
      <c r="G18" s="78">
        <v>0.09526343799893566</v>
      </c>
      <c r="H18" s="107">
        <v>2370</v>
      </c>
      <c r="I18" s="71">
        <v>-0.1316455696202532</v>
      </c>
      <c r="J18" s="43">
        <v>15398</v>
      </c>
      <c r="K18" s="87">
        <v>0.0430794022935767</v>
      </c>
      <c r="L18" s="43">
        <v>13468</v>
      </c>
      <c r="M18" s="90">
        <v>0.042322921249450064</v>
      </c>
      <c r="N18" s="78">
        <v>0.1433026433026432</v>
      </c>
    </row>
    <row r="19" spans="1:14" ht="14.25" customHeight="1">
      <c r="A19" s="72">
        <v>9</v>
      </c>
      <c r="B19" s="84" t="s">
        <v>28</v>
      </c>
      <c r="C19" s="43">
        <v>2784</v>
      </c>
      <c r="D19" s="87">
        <v>0.053581739096962934</v>
      </c>
      <c r="E19" s="43">
        <v>2041</v>
      </c>
      <c r="F19" s="90">
        <v>0.049045994136588646</v>
      </c>
      <c r="G19" s="78">
        <v>0.3640372366487017</v>
      </c>
      <c r="H19" s="107">
        <v>1881</v>
      </c>
      <c r="I19" s="71">
        <v>0.48006379585326964</v>
      </c>
      <c r="J19" s="43">
        <v>14911</v>
      </c>
      <c r="K19" s="87">
        <v>0.041716909182979746</v>
      </c>
      <c r="L19" s="43">
        <v>15628</v>
      </c>
      <c r="M19" s="90">
        <v>0.04911067814719376</v>
      </c>
      <c r="N19" s="78">
        <v>-0.04587919119529049</v>
      </c>
    </row>
    <row r="20" spans="1:14" ht="14.25" customHeight="1">
      <c r="A20" s="75">
        <v>10</v>
      </c>
      <c r="B20" s="85" t="s">
        <v>25</v>
      </c>
      <c r="C20" s="45">
        <v>1739</v>
      </c>
      <c r="D20" s="88">
        <v>0.03346934062127103</v>
      </c>
      <c r="E20" s="45">
        <v>1614</v>
      </c>
      <c r="F20" s="91">
        <v>0.038785024270678134</v>
      </c>
      <c r="G20" s="79">
        <v>0.07744733581164809</v>
      </c>
      <c r="H20" s="108">
        <v>1735</v>
      </c>
      <c r="I20" s="76">
        <v>0.002305475504322807</v>
      </c>
      <c r="J20" s="45">
        <v>13264</v>
      </c>
      <c r="K20" s="88">
        <v>0.03710905260566316</v>
      </c>
      <c r="L20" s="45">
        <v>11530</v>
      </c>
      <c r="M20" s="91">
        <v>0.03623279492175225</v>
      </c>
      <c r="N20" s="79">
        <v>0.15039028620988715</v>
      </c>
    </row>
    <row r="21" spans="1:14" ht="14.25" customHeight="1">
      <c r="A21" s="73">
        <v>11</v>
      </c>
      <c r="B21" s="83" t="s">
        <v>34</v>
      </c>
      <c r="C21" s="41">
        <v>1688</v>
      </c>
      <c r="D21" s="86">
        <v>0.03248777859039994</v>
      </c>
      <c r="E21" s="41">
        <v>1790</v>
      </c>
      <c r="F21" s="89">
        <v>0.04301437016388715</v>
      </c>
      <c r="G21" s="77">
        <v>-0.05698324022346368</v>
      </c>
      <c r="H21" s="106">
        <v>2184</v>
      </c>
      <c r="I21" s="74">
        <v>-0.22710622710622708</v>
      </c>
      <c r="J21" s="41">
        <v>13194</v>
      </c>
      <c r="K21" s="86">
        <v>0.03691321170680939</v>
      </c>
      <c r="L21" s="41">
        <v>11339</v>
      </c>
      <c r="M21" s="89">
        <v>0.03563258123310917</v>
      </c>
      <c r="N21" s="77">
        <v>0.1635946732516096</v>
      </c>
    </row>
    <row r="22" spans="1:14" ht="14.25" customHeight="1">
      <c r="A22" s="72">
        <v>12</v>
      </c>
      <c r="B22" s="84" t="s">
        <v>29</v>
      </c>
      <c r="C22" s="43">
        <v>2025</v>
      </c>
      <c r="D22" s="87">
        <v>0.03897378651988144</v>
      </c>
      <c r="E22" s="43">
        <v>1573</v>
      </c>
      <c r="F22" s="90">
        <v>0.03779977892055558</v>
      </c>
      <c r="G22" s="78">
        <v>0.2873490146217419</v>
      </c>
      <c r="H22" s="107">
        <v>1811</v>
      </c>
      <c r="I22" s="71">
        <v>0.11816675869685267</v>
      </c>
      <c r="J22" s="43">
        <v>12972</v>
      </c>
      <c r="K22" s="87">
        <v>0.03629211628473029</v>
      </c>
      <c r="L22" s="43">
        <v>11177</v>
      </c>
      <c r="M22" s="90">
        <v>0.03512349946577839</v>
      </c>
      <c r="N22" s="78">
        <v>0.16059765590051</v>
      </c>
    </row>
    <row r="23" spans="1:14" ht="14.25" customHeight="1">
      <c r="A23" s="72">
        <v>13</v>
      </c>
      <c r="B23" s="84" t="s">
        <v>27</v>
      </c>
      <c r="C23" s="43">
        <v>1587</v>
      </c>
      <c r="D23" s="87">
        <v>0.030543900842988567</v>
      </c>
      <c r="E23" s="43">
        <v>1040</v>
      </c>
      <c r="F23" s="90">
        <v>0.02499158936896237</v>
      </c>
      <c r="G23" s="78">
        <v>0.5259615384615384</v>
      </c>
      <c r="H23" s="107">
        <v>1378</v>
      </c>
      <c r="I23" s="71">
        <v>0.15166908563134984</v>
      </c>
      <c r="J23" s="43">
        <v>10384</v>
      </c>
      <c r="K23" s="87">
        <v>0.029051598481393714</v>
      </c>
      <c r="L23" s="43">
        <v>9074</v>
      </c>
      <c r="M23" s="90">
        <v>0.028514863930614042</v>
      </c>
      <c r="N23" s="78">
        <v>0.14436852545735057</v>
      </c>
    </row>
    <row r="24" spans="1:14" ht="14.25" customHeight="1">
      <c r="A24" s="72">
        <v>14</v>
      </c>
      <c r="B24" s="84" t="s">
        <v>35</v>
      </c>
      <c r="C24" s="43">
        <v>1364</v>
      </c>
      <c r="D24" s="87">
        <v>0.026251972747218907</v>
      </c>
      <c r="E24" s="43">
        <v>989</v>
      </c>
      <c r="F24" s="90">
        <v>0.023766040274907484</v>
      </c>
      <c r="G24" s="78">
        <v>0.3791708796764408</v>
      </c>
      <c r="H24" s="107">
        <v>1229</v>
      </c>
      <c r="I24" s="71">
        <v>0.10984540276647681</v>
      </c>
      <c r="J24" s="43">
        <v>9254</v>
      </c>
      <c r="K24" s="87">
        <v>0.025890166828468553</v>
      </c>
      <c r="L24" s="43">
        <v>7329</v>
      </c>
      <c r="M24" s="90">
        <v>0.023031236251649802</v>
      </c>
      <c r="N24" s="78">
        <v>0.2626552053486151</v>
      </c>
    </row>
    <row r="25" spans="1:14" ht="14.25" customHeight="1">
      <c r="A25" s="75">
        <v>15</v>
      </c>
      <c r="B25" s="85" t="s">
        <v>30</v>
      </c>
      <c r="C25" s="45">
        <v>1382</v>
      </c>
      <c r="D25" s="88">
        <v>0.02659840640517341</v>
      </c>
      <c r="E25" s="45">
        <v>1153</v>
      </c>
      <c r="F25" s="91">
        <v>0.0277070216753977</v>
      </c>
      <c r="G25" s="79">
        <v>0.19861231569817872</v>
      </c>
      <c r="H25" s="108">
        <v>1448</v>
      </c>
      <c r="I25" s="76">
        <v>-0.045580110497237536</v>
      </c>
      <c r="J25" s="45">
        <v>8795</v>
      </c>
      <c r="K25" s="88">
        <v>0.024606010077413108</v>
      </c>
      <c r="L25" s="45">
        <v>8159</v>
      </c>
      <c r="M25" s="91">
        <v>0.025639494689208724</v>
      </c>
      <c r="N25" s="79">
        <v>0.07795072925603619</v>
      </c>
    </row>
    <row r="26" spans="1:14" ht="14.25" customHeight="1">
      <c r="A26" s="73">
        <v>16</v>
      </c>
      <c r="B26" s="83" t="s">
        <v>18</v>
      </c>
      <c r="C26" s="41">
        <v>1147</v>
      </c>
      <c r="D26" s="86">
        <v>0.02207552253743408</v>
      </c>
      <c r="E26" s="41">
        <v>1255</v>
      </c>
      <c r="F26" s="89">
        <v>0.030158119863507474</v>
      </c>
      <c r="G26" s="77">
        <v>-0.08605577689243027</v>
      </c>
      <c r="H26" s="106">
        <v>1407</v>
      </c>
      <c r="I26" s="74">
        <v>-0.18479033404406542</v>
      </c>
      <c r="J26" s="41">
        <v>8188</v>
      </c>
      <c r="K26" s="86">
        <v>0.022907789711638264</v>
      </c>
      <c r="L26" s="41">
        <v>8499</v>
      </c>
      <c r="M26" s="89">
        <v>0.026707937904594307</v>
      </c>
      <c r="N26" s="77">
        <v>-0.03659254029885872</v>
      </c>
    </row>
    <row r="27" spans="1:14" ht="14.25" customHeight="1">
      <c r="A27" s="72">
        <v>17</v>
      </c>
      <c r="B27" s="84" t="s">
        <v>56</v>
      </c>
      <c r="C27" s="43">
        <v>1157</v>
      </c>
      <c r="D27" s="87">
        <v>0.022267985680742137</v>
      </c>
      <c r="E27" s="43">
        <v>740</v>
      </c>
      <c r="F27" s="90">
        <v>0.017782477050992455</v>
      </c>
      <c r="G27" s="78">
        <v>0.5635135135135134</v>
      </c>
      <c r="H27" s="107">
        <v>983</v>
      </c>
      <c r="I27" s="71">
        <v>0.17700915564598163</v>
      </c>
      <c r="J27" s="43">
        <v>8005</v>
      </c>
      <c r="K27" s="87">
        <v>0.022395805647491978</v>
      </c>
      <c r="L27" s="43">
        <v>6403</v>
      </c>
      <c r="M27" s="90">
        <v>0.020121299729746717</v>
      </c>
      <c r="N27" s="78">
        <v>0.2501952209901608</v>
      </c>
    </row>
    <row r="28" spans="1:14" ht="14.25" customHeight="1">
      <c r="A28" s="72">
        <v>18</v>
      </c>
      <c r="B28" s="84" t="s">
        <v>36</v>
      </c>
      <c r="C28" s="43">
        <v>918</v>
      </c>
      <c r="D28" s="87">
        <v>0.017668116555679587</v>
      </c>
      <c r="E28" s="43">
        <v>543</v>
      </c>
      <c r="F28" s="90">
        <v>0.013048493295525545</v>
      </c>
      <c r="G28" s="78">
        <v>0.6906077348066297</v>
      </c>
      <c r="H28" s="107">
        <v>1060</v>
      </c>
      <c r="I28" s="71">
        <v>-0.13396226415094337</v>
      </c>
      <c r="J28" s="43">
        <v>6974</v>
      </c>
      <c r="K28" s="87">
        <v>0.019511348980088578</v>
      </c>
      <c r="L28" s="43">
        <v>6001</v>
      </c>
      <c r="M28" s="90">
        <v>0.018858022751555528</v>
      </c>
      <c r="N28" s="78">
        <v>0.16213964339276776</v>
      </c>
    </row>
    <row r="29" spans="1:14" ht="14.25" customHeight="1">
      <c r="A29" s="72">
        <v>19</v>
      </c>
      <c r="B29" s="84" t="s">
        <v>50</v>
      </c>
      <c r="C29" s="43">
        <v>1023</v>
      </c>
      <c r="D29" s="87">
        <v>0.01968897956041418</v>
      </c>
      <c r="E29" s="43">
        <v>1017</v>
      </c>
      <c r="F29" s="90">
        <v>0.024438890757918007</v>
      </c>
      <c r="G29" s="78">
        <v>0.005899705014749346</v>
      </c>
      <c r="H29" s="107">
        <v>1040</v>
      </c>
      <c r="I29" s="71">
        <v>-0.0163461538461539</v>
      </c>
      <c r="J29" s="43">
        <v>6809</v>
      </c>
      <c r="K29" s="87">
        <v>0.019049724004218973</v>
      </c>
      <c r="L29" s="43">
        <v>6624</v>
      </c>
      <c r="M29" s="90">
        <v>0.020815787819747345</v>
      </c>
      <c r="N29" s="78">
        <v>0.027928743961352698</v>
      </c>
    </row>
    <row r="30" spans="1:14" ht="14.25" customHeight="1">
      <c r="A30" s="75">
        <v>20</v>
      </c>
      <c r="B30" s="85" t="s">
        <v>33</v>
      </c>
      <c r="C30" s="45">
        <v>734</v>
      </c>
      <c r="D30" s="88">
        <v>0.014126794718811347</v>
      </c>
      <c r="E30" s="45">
        <v>950</v>
      </c>
      <c r="F30" s="91">
        <v>0.022828855673571395</v>
      </c>
      <c r="G30" s="79">
        <v>-0.22736842105263155</v>
      </c>
      <c r="H30" s="108">
        <v>813</v>
      </c>
      <c r="I30" s="76">
        <v>-0.09717097170971711</v>
      </c>
      <c r="J30" s="45">
        <v>5765</v>
      </c>
      <c r="K30" s="88">
        <v>0.0161288968841713</v>
      </c>
      <c r="L30" s="45">
        <v>5641</v>
      </c>
      <c r="M30" s="91">
        <v>0.01772672993526491</v>
      </c>
      <c r="N30" s="79">
        <v>0.021981918099627684</v>
      </c>
    </row>
    <row r="31" spans="1:14" ht="14.25" customHeight="1">
      <c r="A31" s="129" t="s">
        <v>53</v>
      </c>
      <c r="B31" s="130"/>
      <c r="C31" s="49">
        <f>SUM(C11:C30)</f>
        <v>48191</v>
      </c>
      <c r="D31" s="4">
        <f>C31/C33</f>
        <v>0.9274991339158551</v>
      </c>
      <c r="E31" s="49">
        <f>SUM(E11:E30)</f>
        <v>39164</v>
      </c>
      <c r="F31" s="4">
        <f>E31/E33</f>
        <v>0.941125582736579</v>
      </c>
      <c r="G31" s="7">
        <f>C31/E31-1</f>
        <v>0.2304922888366867</v>
      </c>
      <c r="H31" s="49">
        <f>SUM(H11:H30)</f>
        <v>48953</v>
      </c>
      <c r="I31" s="4">
        <f>C31/H31-1</f>
        <v>-0.015565951014238188</v>
      </c>
      <c r="J31" s="49">
        <f>SUM(J11:J30)</f>
        <v>334116</v>
      </c>
      <c r="K31" s="4">
        <f>J31/J33</f>
        <v>0.9347653965918088</v>
      </c>
      <c r="L31" s="49">
        <f>SUM(L11:L30)</f>
        <v>298972</v>
      </c>
      <c r="M31" s="4">
        <f>L31/L33</f>
        <v>0.939513544088995</v>
      </c>
      <c r="N31" s="7">
        <f>J31/L31-1</f>
        <v>0.1175494695155399</v>
      </c>
    </row>
    <row r="32" spans="1:14" ht="14.25" customHeight="1">
      <c r="A32" s="129" t="s">
        <v>12</v>
      </c>
      <c r="B32" s="130"/>
      <c r="C32" s="3">
        <f>C33-SUM(C11:C30)</f>
        <v>3767</v>
      </c>
      <c r="D32" s="4">
        <f>C32/C33</f>
        <v>0.07250086608414488</v>
      </c>
      <c r="E32" s="5">
        <f>E33-SUM(E11:E30)</f>
        <v>2450</v>
      </c>
      <c r="F32" s="6">
        <f>E32/E33</f>
        <v>0.058874417263420964</v>
      </c>
      <c r="G32" s="7">
        <f>C32/E32-1</f>
        <v>0.5375510204081633</v>
      </c>
      <c r="H32" s="5">
        <f>H33-SUM(H11:H30)</f>
        <v>3502</v>
      </c>
      <c r="I32" s="8">
        <f>C32/H32-1</f>
        <v>0.0756710451170759</v>
      </c>
      <c r="J32" s="3">
        <f>J33-SUM(J11:J30)</f>
        <v>23317</v>
      </c>
      <c r="K32" s="4">
        <f>J32/J33</f>
        <v>0.06523460340819119</v>
      </c>
      <c r="L32" s="3">
        <f>L33-SUM(L11:L30)</f>
        <v>19248</v>
      </c>
      <c r="M32" s="4">
        <f>L32/L33</f>
        <v>0.06048645591100497</v>
      </c>
      <c r="N32" s="7">
        <f>J32/L32-1</f>
        <v>0.21139858686616786</v>
      </c>
    </row>
    <row r="33" spans="1:15" ht="14.25" customHeight="1">
      <c r="A33" s="125" t="s">
        <v>13</v>
      </c>
      <c r="B33" s="126"/>
      <c r="C33" s="109">
        <v>51958</v>
      </c>
      <c r="D33" s="99">
        <v>1</v>
      </c>
      <c r="E33" s="109">
        <v>41614</v>
      </c>
      <c r="F33" s="100">
        <v>1.0000000000000002</v>
      </c>
      <c r="G33" s="101">
        <v>0.2485701927236026</v>
      </c>
      <c r="H33" s="110">
        <v>52455</v>
      </c>
      <c r="I33" s="102">
        <v>-0.009474787913449578</v>
      </c>
      <c r="J33" s="109">
        <v>357433</v>
      </c>
      <c r="K33" s="99">
        <v>1</v>
      </c>
      <c r="L33" s="109">
        <v>318220</v>
      </c>
      <c r="M33" s="100">
        <v>1.0000000000000004</v>
      </c>
      <c r="N33" s="101">
        <v>0.1232260700144554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A31:B31"/>
    <mergeCell ref="A32:B32"/>
    <mergeCell ref="A33:B33"/>
    <mergeCell ref="A8:A10"/>
    <mergeCell ref="B8:B10"/>
    <mergeCell ref="G9:G10"/>
  </mergeCells>
  <conditionalFormatting sqref="G32 I32 N32">
    <cfRule type="cellIs" priority="293" dxfId="179" operator="lessThan">
      <formula>0</formula>
    </cfRule>
  </conditionalFormatting>
  <conditionalFormatting sqref="G31 N31">
    <cfRule type="cellIs" priority="98" dxfId="179" operator="lessThan">
      <formula>0</formula>
    </cfRule>
  </conditionalFormatting>
  <conditionalFormatting sqref="G11:G15 I11:I15 N11:N15">
    <cfRule type="cellIs" priority="7" dxfId="179" operator="lessThan">
      <formula>0</formula>
    </cfRule>
  </conditionalFormatting>
  <conditionalFormatting sqref="G16:G30 I16:I30 N16:N30">
    <cfRule type="cellIs" priority="6" dxfId="179" operator="lessThan">
      <formula>0</formula>
    </cfRule>
  </conditionalFormatting>
  <conditionalFormatting sqref="C11:D30 F11:I30 K11:K30 M11:N30">
    <cfRule type="cellIs" priority="5" dxfId="182" operator="equal">
      <formula>0</formula>
    </cfRule>
  </conditionalFormatting>
  <conditionalFormatting sqref="E11:E30">
    <cfRule type="cellIs" priority="4" dxfId="182" operator="equal">
      <formula>0</formula>
    </cfRule>
  </conditionalFormatting>
  <conditionalFormatting sqref="J11:J30">
    <cfRule type="cellIs" priority="3" dxfId="182" operator="equal">
      <formula>0</formula>
    </cfRule>
  </conditionalFormatting>
  <conditionalFormatting sqref="L11:L30">
    <cfRule type="cellIs" priority="2" dxfId="182" operator="equal">
      <formula>0</formula>
    </cfRule>
  </conditionalFormatting>
  <conditionalFormatting sqref="N33 I33 G33">
    <cfRule type="cellIs" priority="1" dxfId="17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2018-08-03T12:12:38Z</dcterms:modified>
  <cp:category/>
  <cp:version/>
  <cp:contentType/>
  <cp:contentStatus/>
</cp:coreProperties>
</file>