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<sst xmlns="http://schemas.openxmlformats.org/spreadsheetml/2006/main" count="785" uniqueCount="150">
  <si>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</si>
  <si>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</si>
  <si>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</si>
  <si>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</si>
  <si>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</si>
  <si>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</si>
  <si>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</si>
  <si>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</si>
  <si>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</si>
  <si>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</si>
  <si>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</si>
  <si>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</si>
  <si>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</si>
  <si>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</si>
  <si>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</si>
  <si>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</si>
  <si>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</si>
  <si>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</si>
  <si>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</si>
  <si>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</si>
  <si>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</si>
  <si>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</si>
  <si>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</si>
  <si>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</si>
  <si>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</si>
  <si>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</si>
  <si>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</si>
  <si>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</si>
  <si>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</si>
  <si>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</si>
  <si>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</si>
  <si>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</si>
  <si>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</si>
  <si>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</si>
  <si>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</si>
  <si>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</si>
  <si>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</si>
  <si>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</si>
  <si>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</si>
  <si>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</si>
  <si>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</si>
  <si>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</si>
  <si>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</si>
  <si>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</si>
  <si>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</si>
  <si>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</si>
  <si>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</si>
  <si>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</si>
  <si>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</si>
  <si>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</si>
  <si>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</si>
  <si>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</si>
  <si>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</si>
  <si>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</si>
  <si>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</si>
  <si>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</si>
  <si>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</si>
  <si>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</si>
  <si>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</si>
  <si>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</si>
  <si>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</si>
  <si>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</si>
  <si>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</si>
  <si>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</si>
  <si>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</si>
  <si>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</si>
  <si>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</si>
  <si>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</si>
  <si>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</si>
  <si>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</si>
  <si>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</si>
  <si>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</si>
  <si>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</si>
  <si>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</si>
  <si>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</si>
  <si>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</si>
  <si>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</si>
  <si>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</si>
  <si>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</si>
  <si>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</si>
  <si>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</si>
  <si>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</si>
  <si>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</si>
  <si>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</si>
  <si>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</si>
  <si>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</si>
  <si>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</si>
  <si>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Kia Cee'D</t>
  </si>
  <si>
    <t>Toyota Aygo</t>
  </si>
  <si>
    <t>ISUZU</t>
  </si>
  <si>
    <t>Opel Insignia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</si>
  <si>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</si>
  <si>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</si>
  <si>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</si>
  <si>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</si>
  <si>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</si>
  <si>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</si>
  <si>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</si>
  <si>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</si>
  <si>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</si>
  <si>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</si>
  <si>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</si>
  <si>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Kia Venga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</si>
  <si>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</si>
  <si>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</si>
  <si>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</si>
  <si>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</si>
  <si>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</si>
  <si>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</si>
  <si>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</si>
  <si>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</si>
  <si>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</si>
  <si>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Peugeot Partner</t>
  </si>
  <si>
    <t>Volkswagen Crafter</t>
  </si>
  <si>
    <t>Fiat Doblo</t>
  </si>
  <si>
    <t>Kwiecień</t>
  </si>
  <si>
    <t>April</t>
  </si>
  <si>
    <t>Seat Leon</t>
  </si>
  <si>
    <t>LEXUS</t>
  </si>
  <si>
    <t>Skoda Karoq</t>
  </si>
  <si>
    <t>Maj</t>
  </si>
  <si>
    <t>Rok narastająco Styczeń - Maj</t>
  </si>
  <si>
    <t>May</t>
  </si>
  <si>
    <t>YTD January - May</t>
  </si>
  <si>
    <t>Maj/Kwi
Zmiana %</t>
  </si>
  <si>
    <t>May/Apr Ch %</t>
  </si>
  <si>
    <t>2018
Maj</t>
  </si>
  <si>
    <t>2017
Maj</t>
  </si>
  <si>
    <t>2018
Sty - Maj</t>
  </si>
  <si>
    <t>2017
Sty - Maj</t>
  </si>
  <si>
    <t>7/06/2018</t>
  </si>
  <si>
    <t>Rejestracje nowych samochodów osobowych OGÓŁEM, ranking modeli - Maj 2018</t>
  </si>
  <si>
    <t>Registrations of new PC, Top Models - May 2018</t>
  </si>
  <si>
    <t>Maj/Kwi
Zmiana poz</t>
  </si>
  <si>
    <t>May/Apr Ch position</t>
  </si>
  <si>
    <t>Renault Captur</t>
  </si>
  <si>
    <t>Rejestracje nowych samochodów osobowych na REGON, ranking marek - Maj 2018</t>
  </si>
  <si>
    <t>Registrations of New PC For Business Activity, Top Makes - May 2018</t>
  </si>
  <si>
    <t>Rejestracje nowych samochodów osobowych na REGON, ranking modeli - Maj 2018</t>
  </si>
  <si>
    <t>Registrations of New PC For Business Activity, Top Models - May 2018</t>
  </si>
  <si>
    <t>BMW X5</t>
  </si>
  <si>
    <t>Rejestracje nowych samochodów osobowych na KLIENTÓW INDYWIDUALNYCH, ranking marek - Maj 2018</t>
  </si>
  <si>
    <t>Registrations of New PC For Indyvidual Customers, Top Makes - May 2018</t>
  </si>
  <si>
    <t>Rejestracje nowych samochodów osobowych na KLIENTÓW INDYWIDUALNYCH, ranking modeli - Maj 2018</t>
  </si>
  <si>
    <t>Registrations of New PC For Indyvidual Customers, Top Models - May 2018</t>
  </si>
  <si>
    <t>Rejestracje nowych samochodów dostawczych do 3,5T, ranking modeli - Maj 2018</t>
  </si>
  <si>
    <t>Registrations of new LCV up to 3.5T, Top Models - May 2018</t>
  </si>
  <si>
    <t>Fiat Fiorino</t>
  </si>
  <si>
    <t>Citroen Jumper</t>
  </si>
  <si>
    <t>RAZEM 1-10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</si>
</sst>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4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1"/>
      <c r="B1" t="s">
        <v>91</v>
      </c>
      <c r="C1" s="112"/>
      <c r="E1" s="111"/>
      <c r="F1" s="111"/>
      <c r="G1" s="111"/>
      <c r="H1" t="s">
        <v>130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18" t="s">
        <v>80</v>
      </c>
      <c r="C3" s="119"/>
      <c r="D3" s="119"/>
      <c r="E3" s="119"/>
      <c r="F3" s="119"/>
      <c r="G3" s="119"/>
      <c r="H3" s="120"/>
    </row>
    <row r="4" spans="2:8" ht="24.75" customHeight="1">
      <c r="B4" s="59"/>
      <c r="C4" s="60" t="s">
        <v>126</v>
      </c>
      <c r="D4" s="60" t="s">
        <v>127</v>
      </c>
      <c r="E4" s="61" t="s">
        <v>81</v>
      </c>
      <c r="F4" s="60" t="s">
        <v>128</v>
      </c>
      <c r="G4" s="60" t="s">
        <v>129</v>
      </c>
      <c r="H4" s="61" t="s">
        <v>81</v>
      </c>
    </row>
    <row r="5" spans="2:8" ht="24.75" customHeight="1">
      <c r="B5" s="62" t="s">
        <v>74</v>
      </c>
      <c r="C5" s="63">
        <v>42354</v>
      </c>
      <c r="D5" s="63">
        <v>39716</v>
      </c>
      <c r="E5" s="64">
        <v>0.06642159331251896</v>
      </c>
      <c r="F5" s="63">
        <v>226955</v>
      </c>
      <c r="G5" s="63">
        <v>205124</v>
      </c>
      <c r="H5" s="64">
        <v>0.10642830678028892</v>
      </c>
    </row>
    <row r="6" spans="2:8" ht="24.75" customHeight="1">
      <c r="B6" s="62" t="s">
        <v>75</v>
      </c>
      <c r="C6" s="63">
        <v>5370</v>
      </c>
      <c r="D6" s="63">
        <v>4738</v>
      </c>
      <c r="E6" s="64">
        <v>0.13338961587167586</v>
      </c>
      <c r="F6" s="63">
        <v>26065</v>
      </c>
      <c r="G6" s="63">
        <v>24212</v>
      </c>
      <c r="H6" s="64">
        <v>0.07653229803403261</v>
      </c>
    </row>
    <row r="7" spans="2:8" ht="24.75" customHeight="1">
      <c r="B7" s="13" t="s">
        <v>76</v>
      </c>
      <c r="C7" s="11">
        <f>C6-C8</f>
        <v>5262</v>
      </c>
      <c r="D7" s="11">
        <f>D6-D8</f>
        <v>4634</v>
      </c>
      <c r="E7" s="12">
        <f>C7/D7-1</f>
        <v>0.13552006905481218</v>
      </c>
      <c r="F7" s="11">
        <f>F6-F8</f>
        <v>25541</v>
      </c>
      <c r="G7" s="11">
        <f>G6-G8</f>
        <v>23772</v>
      </c>
      <c r="H7" s="12">
        <f>F7/G7-1</f>
        <v>0.07441527847888274</v>
      </c>
    </row>
    <row r="8" spans="2:8" ht="24.75" customHeight="1">
      <c r="B8" s="67" t="s">
        <v>77</v>
      </c>
      <c r="C8" s="65">
        <v>108</v>
      </c>
      <c r="D8" s="65">
        <v>104</v>
      </c>
      <c r="E8" s="66">
        <v>0.03846153846153855</v>
      </c>
      <c r="F8" s="65">
        <v>524</v>
      </c>
      <c r="G8" s="65">
        <v>440</v>
      </c>
      <c r="H8" s="66">
        <v>0.19090909090909092</v>
      </c>
    </row>
    <row r="9" spans="2:8" ht="15">
      <c r="B9" s="68" t="s">
        <v>78</v>
      </c>
      <c r="C9" s="69">
        <v>47724</v>
      </c>
      <c r="D9" s="69">
        <v>44454</v>
      </c>
      <c r="E9" s="70">
        <v>0.07355918477527323</v>
      </c>
      <c r="F9" s="69">
        <v>253020</v>
      </c>
      <c r="G9" s="69">
        <v>229336</v>
      </c>
      <c r="H9" s="70">
        <v>0.10327205497610503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63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4">
      <selection activeCell="P69" sqref="P69:U69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t="s">
        <v>130</v>
      </c>
    </row>
    <row r="2" spans="1:14" ht="14.25" customHeight="1">
      <c r="A2" s="135" t="s">
        <v>58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 customHeight="1">
      <c r="A3" s="136" t="s">
        <v>59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9" t="s">
        <v>0</v>
      </c>
      <c r="B5" s="157" t="s">
        <v>1</v>
      </c>
      <c r="C5" s="141" t="s">
        <v>120</v>
      </c>
      <c r="D5" s="142"/>
      <c r="E5" s="142"/>
      <c r="F5" s="142"/>
      <c r="G5" s="143"/>
      <c r="H5" s="142" t="s">
        <v>115</v>
      </c>
      <c r="I5" s="142"/>
      <c r="J5" s="141" t="s">
        <v>121</v>
      </c>
      <c r="K5" s="142"/>
      <c r="L5" s="142"/>
      <c r="M5" s="142"/>
      <c r="N5" s="143"/>
    </row>
    <row r="6" spans="1:14" ht="14.25" customHeight="1">
      <c r="A6" s="140"/>
      <c r="B6" s="158"/>
      <c r="C6" s="148" t="s">
        <v>122</v>
      </c>
      <c r="D6" s="149"/>
      <c r="E6" s="149"/>
      <c r="F6" s="149"/>
      <c r="G6" s="150"/>
      <c r="H6" s="149" t="s">
        <v>116</v>
      </c>
      <c r="I6" s="149"/>
      <c r="J6" s="148" t="s">
        <v>123</v>
      </c>
      <c r="K6" s="149"/>
      <c r="L6" s="149"/>
      <c r="M6" s="149"/>
      <c r="N6" s="150"/>
    </row>
    <row r="7" spans="1:14" ht="14.25" customHeight="1">
      <c r="A7" s="140"/>
      <c r="B7" s="140"/>
      <c r="C7" s="144">
        <v>2018</v>
      </c>
      <c r="D7" s="145"/>
      <c r="E7" s="154">
        <v>2017</v>
      </c>
      <c r="F7" s="154"/>
      <c r="G7" s="129" t="s">
        <v>5</v>
      </c>
      <c r="H7" s="151">
        <v>2018</v>
      </c>
      <c r="I7" s="144" t="s">
        <v>124</v>
      </c>
      <c r="J7" s="144">
        <v>2018</v>
      </c>
      <c r="K7" s="145"/>
      <c r="L7" s="154">
        <v>2017</v>
      </c>
      <c r="M7" s="145"/>
      <c r="N7" s="156" t="s">
        <v>5</v>
      </c>
    </row>
    <row r="8" spans="1:14" ht="14.25" customHeight="1">
      <c r="A8" s="133" t="s">
        <v>6</v>
      </c>
      <c r="B8" s="133" t="s">
        <v>7</v>
      </c>
      <c r="C8" s="146"/>
      <c r="D8" s="147"/>
      <c r="E8" s="155"/>
      <c r="F8" s="155"/>
      <c r="G8" s="130"/>
      <c r="H8" s="152"/>
      <c r="I8" s="153"/>
      <c r="J8" s="146"/>
      <c r="K8" s="147"/>
      <c r="L8" s="155"/>
      <c r="M8" s="147"/>
      <c r="N8" s="156"/>
    </row>
    <row r="9" spans="1:14" ht="14.25" customHeight="1">
      <c r="A9" s="133"/>
      <c r="B9" s="133"/>
      <c r="C9" s="113" t="s">
        <v>8</v>
      </c>
      <c r="D9" s="115" t="s">
        <v>2</v>
      </c>
      <c r="E9" s="114" t="s">
        <v>8</v>
      </c>
      <c r="F9" s="94" t="s">
        <v>2</v>
      </c>
      <c r="G9" s="131" t="s">
        <v>9</v>
      </c>
      <c r="H9" s="95" t="s">
        <v>8</v>
      </c>
      <c r="I9" s="165" t="s">
        <v>125</v>
      </c>
      <c r="J9" s="113" t="s">
        <v>8</v>
      </c>
      <c r="K9" s="93" t="s">
        <v>2</v>
      </c>
      <c r="L9" s="114" t="s">
        <v>8</v>
      </c>
      <c r="M9" s="93" t="s">
        <v>2</v>
      </c>
      <c r="N9" s="163" t="s">
        <v>9</v>
      </c>
    </row>
    <row r="10" spans="1:14" ht="14.25" customHeight="1">
      <c r="A10" s="134"/>
      <c r="B10" s="134"/>
      <c r="C10" s="117" t="s">
        <v>10</v>
      </c>
      <c r="D10" s="116" t="s">
        <v>11</v>
      </c>
      <c r="E10" s="92" t="s">
        <v>10</v>
      </c>
      <c r="F10" s="98" t="s">
        <v>11</v>
      </c>
      <c r="G10" s="132"/>
      <c r="H10" s="96" t="s">
        <v>10</v>
      </c>
      <c r="I10" s="166"/>
      <c r="J10" s="117" t="s">
        <v>10</v>
      </c>
      <c r="K10" s="116" t="s">
        <v>11</v>
      </c>
      <c r="L10" s="92" t="s">
        <v>10</v>
      </c>
      <c r="M10" s="116" t="s">
        <v>11</v>
      </c>
      <c r="N10" s="164"/>
    </row>
    <row r="11" spans="1:14" ht="14.25" customHeight="1">
      <c r="A11" s="73">
        <v>1</v>
      </c>
      <c r="B11" s="83" t="s">
        <v>19</v>
      </c>
      <c r="C11" s="41">
        <v>5107</v>
      </c>
      <c r="D11" s="86">
        <v>0.12057892997119517</v>
      </c>
      <c r="E11" s="41">
        <v>5064</v>
      </c>
      <c r="F11" s="89">
        <v>0.12750528754154497</v>
      </c>
      <c r="G11" s="77">
        <v>0.008491311216429764</v>
      </c>
      <c r="H11" s="106">
        <v>5443</v>
      </c>
      <c r="I11" s="74">
        <v>-0.061730663237185346</v>
      </c>
      <c r="J11" s="41">
        <v>29436</v>
      </c>
      <c r="K11" s="86">
        <v>0.12969972020885198</v>
      </c>
      <c r="L11" s="41">
        <v>25748</v>
      </c>
      <c r="M11" s="89">
        <v>0.12552407324350148</v>
      </c>
      <c r="N11" s="77">
        <v>0.14323442597483305</v>
      </c>
    </row>
    <row r="12" spans="1:14" ht="14.25" customHeight="1">
      <c r="A12" s="72">
        <v>2</v>
      </c>
      <c r="B12" s="84" t="s">
        <v>21</v>
      </c>
      <c r="C12" s="43">
        <v>4334</v>
      </c>
      <c r="D12" s="87">
        <v>0.10232799735562166</v>
      </c>
      <c r="E12" s="43">
        <v>4043</v>
      </c>
      <c r="F12" s="90">
        <v>0.10179776412528956</v>
      </c>
      <c r="G12" s="78">
        <v>0.07197625525599793</v>
      </c>
      <c r="H12" s="107">
        <v>5106</v>
      </c>
      <c r="I12" s="71">
        <v>-0.1511946729338034</v>
      </c>
      <c r="J12" s="43">
        <v>25312</v>
      </c>
      <c r="K12" s="87">
        <v>0.11152871714657091</v>
      </c>
      <c r="L12" s="43">
        <v>23678</v>
      </c>
      <c r="M12" s="90">
        <v>0.11543261636863555</v>
      </c>
      <c r="N12" s="78">
        <v>0.06900920685868739</v>
      </c>
    </row>
    <row r="13" spans="1:14" ht="14.25" customHeight="1">
      <c r="A13" s="72">
        <v>3</v>
      </c>
      <c r="B13" s="84" t="s">
        <v>20</v>
      </c>
      <c r="C13" s="43">
        <v>4423</v>
      </c>
      <c r="D13" s="87">
        <v>0.10442933371110166</v>
      </c>
      <c r="E13" s="43">
        <v>4204</v>
      </c>
      <c r="F13" s="90">
        <v>0.10585154597643268</v>
      </c>
      <c r="G13" s="78">
        <v>0.05209324452902009</v>
      </c>
      <c r="H13" s="107">
        <v>5011</v>
      </c>
      <c r="I13" s="71">
        <v>-0.11734184793454405</v>
      </c>
      <c r="J13" s="43">
        <v>23362</v>
      </c>
      <c r="K13" s="87">
        <v>0.102936705514309</v>
      </c>
      <c r="L13" s="43">
        <v>21009</v>
      </c>
      <c r="M13" s="90">
        <v>0.10242097462997991</v>
      </c>
      <c r="N13" s="78">
        <v>0.11199961921081436</v>
      </c>
    </row>
    <row r="14" spans="1:14" ht="14.25" customHeight="1">
      <c r="A14" s="72">
        <v>4</v>
      </c>
      <c r="B14" s="84" t="s">
        <v>22</v>
      </c>
      <c r="C14" s="43">
        <v>2933</v>
      </c>
      <c r="D14" s="87">
        <v>0.0692496576474477</v>
      </c>
      <c r="E14" s="43">
        <v>2851</v>
      </c>
      <c r="F14" s="90">
        <v>0.07178467116527344</v>
      </c>
      <c r="G14" s="78">
        <v>0.028761837951595925</v>
      </c>
      <c r="H14" s="107">
        <v>3073</v>
      </c>
      <c r="I14" s="71">
        <v>-0.04555808656036442</v>
      </c>
      <c r="J14" s="43">
        <v>15668</v>
      </c>
      <c r="K14" s="87">
        <v>0.06903571192527153</v>
      </c>
      <c r="L14" s="43">
        <v>15826</v>
      </c>
      <c r="M14" s="90">
        <v>0.07715333164329868</v>
      </c>
      <c r="N14" s="78">
        <v>-0.009983571338304076</v>
      </c>
    </row>
    <row r="15" spans="1:14" ht="14.25" customHeight="1">
      <c r="A15" s="75">
        <v>5</v>
      </c>
      <c r="B15" s="85" t="s">
        <v>23</v>
      </c>
      <c r="C15" s="45">
        <v>2822</v>
      </c>
      <c r="D15" s="88">
        <v>0.06662888983330972</v>
      </c>
      <c r="E15" s="45">
        <v>2439</v>
      </c>
      <c r="F15" s="91">
        <v>0.061411018229428946</v>
      </c>
      <c r="G15" s="79">
        <v>0.15703157031570325</v>
      </c>
      <c r="H15" s="108">
        <v>2779</v>
      </c>
      <c r="I15" s="76">
        <v>0.015473191795609909</v>
      </c>
      <c r="J15" s="45">
        <v>14487</v>
      </c>
      <c r="K15" s="88">
        <v>0.06383203718798881</v>
      </c>
      <c r="L15" s="45">
        <v>12604</v>
      </c>
      <c r="M15" s="91">
        <v>0.06144575963807258</v>
      </c>
      <c r="N15" s="79">
        <v>0.14939701682005713</v>
      </c>
    </row>
    <row r="16" spans="1:14" ht="14.25" customHeight="1">
      <c r="A16" s="73">
        <v>6</v>
      </c>
      <c r="B16" s="83" t="s">
        <v>26</v>
      </c>
      <c r="C16" s="41">
        <v>2630</v>
      </c>
      <c r="D16" s="86">
        <v>0.06209566983047646</v>
      </c>
      <c r="E16" s="41">
        <v>2293</v>
      </c>
      <c r="F16" s="89">
        <v>0.057734917917212206</v>
      </c>
      <c r="G16" s="77">
        <v>0.14696903619712165</v>
      </c>
      <c r="H16" s="106">
        <v>2019</v>
      </c>
      <c r="I16" s="74">
        <v>0.3026250619118376</v>
      </c>
      <c r="J16" s="41">
        <v>11251</v>
      </c>
      <c r="K16" s="86">
        <v>0.049573704038245466</v>
      </c>
      <c r="L16" s="41">
        <v>11360</v>
      </c>
      <c r="M16" s="89">
        <v>0.05538113531327392</v>
      </c>
      <c r="N16" s="77">
        <v>-0.009595070422535157</v>
      </c>
    </row>
    <row r="17" spans="1:14" ht="14.25" customHeight="1">
      <c r="A17" s="72">
        <v>7</v>
      </c>
      <c r="B17" s="84" t="s">
        <v>24</v>
      </c>
      <c r="C17" s="43">
        <v>1879</v>
      </c>
      <c r="D17" s="87">
        <v>0.04436416867356094</v>
      </c>
      <c r="E17" s="43">
        <v>1951</v>
      </c>
      <c r="F17" s="90">
        <v>0.0491237788296908</v>
      </c>
      <c r="G17" s="78">
        <v>-0.03690415171706818</v>
      </c>
      <c r="H17" s="107">
        <v>2173</v>
      </c>
      <c r="I17" s="71">
        <v>-0.13529682466635984</v>
      </c>
      <c r="J17" s="43">
        <v>10968</v>
      </c>
      <c r="K17" s="87">
        <v>0.04832676081161464</v>
      </c>
      <c r="L17" s="43">
        <v>9730</v>
      </c>
      <c r="M17" s="90">
        <v>0.04743472241180944</v>
      </c>
      <c r="N17" s="78">
        <v>0.12723535457348412</v>
      </c>
    </row>
    <row r="18" spans="1:14" ht="14.25" customHeight="1">
      <c r="A18" s="72">
        <v>8</v>
      </c>
      <c r="B18" s="84" t="s">
        <v>31</v>
      </c>
      <c r="C18" s="43">
        <v>2022</v>
      </c>
      <c r="D18" s="87">
        <v>0.047740473154837794</v>
      </c>
      <c r="E18" s="43">
        <v>2146</v>
      </c>
      <c r="F18" s="90">
        <v>0.054033638835733706</v>
      </c>
      <c r="G18" s="78">
        <v>-0.05778191985088532</v>
      </c>
      <c r="H18" s="107">
        <v>1896</v>
      </c>
      <c r="I18" s="71">
        <v>0.06645569620253156</v>
      </c>
      <c r="J18" s="43">
        <v>10045</v>
      </c>
      <c r="K18" s="87">
        <v>0.044259875305677335</v>
      </c>
      <c r="L18" s="43">
        <v>8815</v>
      </c>
      <c r="M18" s="90">
        <v>0.04297400596712233</v>
      </c>
      <c r="N18" s="78">
        <v>0.13953488372093026</v>
      </c>
    </row>
    <row r="19" spans="1:14" ht="14.25" customHeight="1">
      <c r="A19" s="72">
        <v>9</v>
      </c>
      <c r="B19" s="84" t="s">
        <v>25</v>
      </c>
      <c r="C19" s="43">
        <v>1813</v>
      </c>
      <c r="D19" s="87">
        <v>0.042805874297587004</v>
      </c>
      <c r="E19" s="43">
        <v>1536</v>
      </c>
      <c r="F19" s="90">
        <v>0.038674589586061035</v>
      </c>
      <c r="G19" s="78">
        <v>0.18033854166666674</v>
      </c>
      <c r="H19" s="107">
        <v>1813</v>
      </c>
      <c r="I19" s="71">
        <v>0</v>
      </c>
      <c r="J19" s="43">
        <v>9692</v>
      </c>
      <c r="K19" s="87">
        <v>0.04270450089224736</v>
      </c>
      <c r="L19" s="43">
        <v>8222</v>
      </c>
      <c r="M19" s="90">
        <v>0.04008307170296991</v>
      </c>
      <c r="N19" s="78">
        <v>0.17878861590853812</v>
      </c>
    </row>
    <row r="20" spans="1:14" ht="14.25" customHeight="1">
      <c r="A20" s="75">
        <v>10</v>
      </c>
      <c r="B20" s="85" t="s">
        <v>34</v>
      </c>
      <c r="C20" s="45">
        <v>1334</v>
      </c>
      <c r="D20" s="88">
        <v>0.03149643481135194</v>
      </c>
      <c r="E20" s="45">
        <v>1294</v>
      </c>
      <c r="F20" s="91">
        <v>0.03258132742471548</v>
      </c>
      <c r="G20" s="79">
        <v>0.03091190108191655</v>
      </c>
      <c r="H20" s="108">
        <v>1475</v>
      </c>
      <c r="I20" s="76">
        <v>-0.0955932203389831</v>
      </c>
      <c r="J20" s="45">
        <v>7253</v>
      </c>
      <c r="K20" s="88">
        <v>0.03195787711220286</v>
      </c>
      <c r="L20" s="45">
        <v>6028</v>
      </c>
      <c r="M20" s="91">
        <v>0.02938710243559993</v>
      </c>
      <c r="N20" s="79">
        <v>0.2032183145321831</v>
      </c>
    </row>
    <row r="21" spans="1:14" ht="14.25" customHeight="1">
      <c r="A21" s="73">
        <v>11</v>
      </c>
      <c r="B21" s="83" t="s">
        <v>27</v>
      </c>
      <c r="C21" s="41">
        <v>1035</v>
      </c>
      <c r="D21" s="86">
        <v>0.024436889077773055</v>
      </c>
      <c r="E21" s="41">
        <v>1023</v>
      </c>
      <c r="F21" s="89">
        <v>0.02575788095477893</v>
      </c>
      <c r="G21" s="77">
        <v>0.011730205278592365</v>
      </c>
      <c r="H21" s="106">
        <v>1494</v>
      </c>
      <c r="I21" s="74">
        <v>-0.30722891566265065</v>
      </c>
      <c r="J21" s="41">
        <v>7188</v>
      </c>
      <c r="K21" s="86">
        <v>0.031671476724460794</v>
      </c>
      <c r="L21" s="41">
        <v>5945</v>
      </c>
      <c r="M21" s="89">
        <v>0.028982469140617383</v>
      </c>
      <c r="N21" s="77">
        <v>0.20908326324642568</v>
      </c>
    </row>
    <row r="22" spans="1:14" ht="14.25" customHeight="1">
      <c r="A22" s="72">
        <v>12</v>
      </c>
      <c r="B22" s="84" t="s">
        <v>35</v>
      </c>
      <c r="C22" s="43">
        <v>1145</v>
      </c>
      <c r="D22" s="87">
        <v>0.027034046371062947</v>
      </c>
      <c r="E22" s="43">
        <v>831</v>
      </c>
      <c r="F22" s="90">
        <v>0.0209235572565213</v>
      </c>
      <c r="G22" s="78">
        <v>0.37785800240673884</v>
      </c>
      <c r="H22" s="107">
        <v>838</v>
      </c>
      <c r="I22" s="71">
        <v>0.3663484486873507</v>
      </c>
      <c r="J22" s="43">
        <v>6661</v>
      </c>
      <c r="K22" s="87">
        <v>0.029349430503844375</v>
      </c>
      <c r="L22" s="43">
        <v>5117</v>
      </c>
      <c r="M22" s="90">
        <v>0.02494588639067101</v>
      </c>
      <c r="N22" s="78">
        <v>0.30173930037131136</v>
      </c>
    </row>
    <row r="23" spans="1:14" ht="14.25" customHeight="1">
      <c r="A23" s="72">
        <v>13</v>
      </c>
      <c r="B23" s="84" t="s">
        <v>29</v>
      </c>
      <c r="C23" s="43">
        <v>1106</v>
      </c>
      <c r="D23" s="87">
        <v>0.02611323605798744</v>
      </c>
      <c r="E23" s="43">
        <v>1201</v>
      </c>
      <c r="F23" s="90">
        <v>0.030239701883371942</v>
      </c>
      <c r="G23" s="78">
        <v>-0.07910074937552036</v>
      </c>
      <c r="H23" s="107">
        <v>1467</v>
      </c>
      <c r="I23" s="71">
        <v>-0.2460804362644854</v>
      </c>
      <c r="J23" s="43">
        <v>6636</v>
      </c>
      <c r="K23" s="87">
        <v>0.029239276508558964</v>
      </c>
      <c r="L23" s="43">
        <v>5658</v>
      </c>
      <c r="M23" s="90">
        <v>0.027583315457966887</v>
      </c>
      <c r="N23" s="78">
        <v>0.17285259809119835</v>
      </c>
    </row>
    <row r="24" spans="1:14" ht="14.25" customHeight="1">
      <c r="A24" s="72">
        <v>14</v>
      </c>
      <c r="B24" s="84" t="s">
        <v>56</v>
      </c>
      <c r="C24" s="43">
        <v>1135</v>
      </c>
      <c r="D24" s="87">
        <v>0.026797941162582047</v>
      </c>
      <c r="E24" s="43">
        <v>764</v>
      </c>
      <c r="F24" s="90">
        <v>0.01923657971598348</v>
      </c>
      <c r="G24" s="78">
        <v>0.48560209424083767</v>
      </c>
      <c r="H24" s="107">
        <v>1348</v>
      </c>
      <c r="I24" s="71">
        <v>-0.15801186943620182</v>
      </c>
      <c r="J24" s="43">
        <v>5865</v>
      </c>
      <c r="K24" s="87">
        <v>0.025842127293956952</v>
      </c>
      <c r="L24" s="43">
        <v>4716</v>
      </c>
      <c r="M24" s="90">
        <v>0.022990971314911957</v>
      </c>
      <c r="N24" s="78">
        <v>0.2436386768447838</v>
      </c>
    </row>
    <row r="25" spans="1:14" ht="14.25" customHeight="1">
      <c r="A25" s="75">
        <v>15</v>
      </c>
      <c r="B25" s="85" t="s">
        <v>28</v>
      </c>
      <c r="C25" s="45">
        <v>1068</v>
      </c>
      <c r="D25" s="88">
        <v>0.025216036265760022</v>
      </c>
      <c r="E25" s="45">
        <v>1391</v>
      </c>
      <c r="F25" s="91">
        <v>0.035023668043106054</v>
      </c>
      <c r="G25" s="79">
        <v>-0.23220704529115743</v>
      </c>
      <c r="H25" s="108">
        <v>1298</v>
      </c>
      <c r="I25" s="76">
        <v>-0.1771956856702619</v>
      </c>
      <c r="J25" s="45">
        <v>5745</v>
      </c>
      <c r="K25" s="88">
        <v>0.02531338811658699</v>
      </c>
      <c r="L25" s="45">
        <v>6281</v>
      </c>
      <c r="M25" s="91">
        <v>0.030620502720305767</v>
      </c>
      <c r="N25" s="79">
        <v>-0.08533672982009233</v>
      </c>
    </row>
    <row r="26" spans="1:14" ht="14.25" customHeight="1">
      <c r="A26" s="73">
        <v>16</v>
      </c>
      <c r="B26" s="83" t="s">
        <v>18</v>
      </c>
      <c r="C26" s="41">
        <v>1522</v>
      </c>
      <c r="D26" s="86">
        <v>0.035935212730792844</v>
      </c>
      <c r="E26" s="41">
        <v>1275</v>
      </c>
      <c r="F26" s="89">
        <v>0.03210293080874207</v>
      </c>
      <c r="G26" s="77">
        <v>0.19372549019607832</v>
      </c>
      <c r="H26" s="106">
        <v>1243</v>
      </c>
      <c r="I26" s="74">
        <v>0.2244569589702332</v>
      </c>
      <c r="J26" s="41">
        <v>5634</v>
      </c>
      <c r="K26" s="86">
        <v>0.024824304377519774</v>
      </c>
      <c r="L26" s="41">
        <v>6008</v>
      </c>
      <c r="M26" s="89">
        <v>0.029289600436808956</v>
      </c>
      <c r="N26" s="77">
        <v>-0.062250332889480675</v>
      </c>
    </row>
    <row r="27" spans="1:14" ht="14.25" customHeight="1">
      <c r="A27" s="72">
        <v>17</v>
      </c>
      <c r="B27" s="84" t="s">
        <v>36</v>
      </c>
      <c r="C27" s="43">
        <v>989</v>
      </c>
      <c r="D27" s="87">
        <v>0.02335080511876092</v>
      </c>
      <c r="E27" s="43">
        <v>761</v>
      </c>
      <c r="F27" s="90">
        <v>0.019161043408198207</v>
      </c>
      <c r="G27" s="78">
        <v>0.29960578186596587</v>
      </c>
      <c r="H27" s="107">
        <v>939</v>
      </c>
      <c r="I27" s="71">
        <v>0.05324813631522907</v>
      </c>
      <c r="J27" s="43">
        <v>4996</v>
      </c>
      <c r="K27" s="87">
        <v>0.022013174417836134</v>
      </c>
      <c r="L27" s="43">
        <v>4565</v>
      </c>
      <c r="M27" s="90">
        <v>0.02225483122404009</v>
      </c>
      <c r="N27" s="78">
        <v>0.09441401971522456</v>
      </c>
    </row>
    <row r="28" spans="1:14" ht="14.25" customHeight="1">
      <c r="A28" s="72">
        <v>18</v>
      </c>
      <c r="B28" s="84" t="s">
        <v>50</v>
      </c>
      <c r="C28" s="43">
        <v>777</v>
      </c>
      <c r="D28" s="87">
        <v>0.01834537469896586</v>
      </c>
      <c r="E28" s="43">
        <v>841</v>
      </c>
      <c r="F28" s="90">
        <v>0.021175344949138888</v>
      </c>
      <c r="G28" s="78">
        <v>-0.07609988109393584</v>
      </c>
      <c r="H28" s="107">
        <v>878</v>
      </c>
      <c r="I28" s="71">
        <v>-0.11503416856492032</v>
      </c>
      <c r="J28" s="43">
        <v>4746</v>
      </c>
      <c r="K28" s="87">
        <v>0.020911634464982044</v>
      </c>
      <c r="L28" s="43">
        <v>4579</v>
      </c>
      <c r="M28" s="90">
        <v>0.022323082623193775</v>
      </c>
      <c r="N28" s="78">
        <v>0.036470845162699383</v>
      </c>
    </row>
    <row r="29" spans="1:14" ht="14.25" customHeight="1">
      <c r="A29" s="72">
        <v>19</v>
      </c>
      <c r="B29" s="84" t="s">
        <v>30</v>
      </c>
      <c r="C29" s="43">
        <v>785</v>
      </c>
      <c r="D29" s="87">
        <v>0.018534258865750577</v>
      </c>
      <c r="E29" s="43">
        <v>933</v>
      </c>
      <c r="F29" s="90">
        <v>0.023491791721220668</v>
      </c>
      <c r="G29" s="78">
        <v>-0.1586280814576635</v>
      </c>
      <c r="H29" s="107">
        <v>736</v>
      </c>
      <c r="I29" s="71">
        <v>0.06657608695652173</v>
      </c>
      <c r="J29" s="43">
        <v>4484</v>
      </c>
      <c r="K29" s="87">
        <v>0.01975722059439096</v>
      </c>
      <c r="L29" s="43">
        <v>4172</v>
      </c>
      <c r="M29" s="90">
        <v>0.02033891694779743</v>
      </c>
      <c r="N29" s="78">
        <v>0.07478427612655802</v>
      </c>
    </row>
    <row r="30" spans="1:14" ht="14.25" customHeight="1">
      <c r="A30" s="75">
        <v>20</v>
      </c>
      <c r="B30" s="85" t="s">
        <v>33</v>
      </c>
      <c r="C30" s="45">
        <v>990</v>
      </c>
      <c r="D30" s="88">
        <v>0.02337441563960901</v>
      </c>
      <c r="E30" s="45">
        <v>933</v>
      </c>
      <c r="F30" s="91">
        <v>0.023491791721220668</v>
      </c>
      <c r="G30" s="79">
        <v>0.06109324758842449</v>
      </c>
      <c r="H30" s="108">
        <v>916</v>
      </c>
      <c r="I30" s="76">
        <v>0.08078602620087327</v>
      </c>
      <c r="J30" s="45">
        <v>4218</v>
      </c>
      <c r="K30" s="88">
        <v>0.018585182084554206</v>
      </c>
      <c r="L30" s="45">
        <v>3716</v>
      </c>
      <c r="M30" s="91">
        <v>0.018115871375363194</v>
      </c>
      <c r="N30" s="79">
        <v>0.13509149623250805</v>
      </c>
    </row>
    <row r="31" spans="1:14" ht="14.25" customHeight="1">
      <c r="A31" s="127" t="s">
        <v>53</v>
      </c>
      <c r="B31" s="128"/>
      <c r="C31" s="49">
        <f>SUM(C11:C30)</f>
        <v>39849</v>
      </c>
      <c r="D31" s="4">
        <f>C31/C33</f>
        <v>0.9408556452755348</v>
      </c>
      <c r="E31" s="49">
        <f>SUM(E11:E30)</f>
        <v>37774</v>
      </c>
      <c r="F31" s="4">
        <f>E31/E33</f>
        <v>0.951102830093665</v>
      </c>
      <c r="G31" s="7">
        <f>C31/E31-1</f>
        <v>0.054931963784613735</v>
      </c>
      <c r="H31" s="49">
        <f>SUM(H11:H30)</f>
        <v>41945</v>
      </c>
      <c r="I31" s="4">
        <f>C31/H31-1</f>
        <v>-0.04997019907021094</v>
      </c>
      <c r="J31" s="49">
        <f>SUM(J11:J30)</f>
        <v>213647</v>
      </c>
      <c r="K31" s="4">
        <f>J31/J33</f>
        <v>0.9413628252296711</v>
      </c>
      <c r="L31" s="49">
        <f>SUM(L11:L30)</f>
        <v>193777</v>
      </c>
      <c r="M31" s="4">
        <f>L31/L33</f>
        <v>0.9446822409859402</v>
      </c>
      <c r="N31" s="7">
        <f>J31/L31-1</f>
        <v>0.10254054918798405</v>
      </c>
    </row>
    <row r="32" spans="1:14" ht="14.25" customHeight="1">
      <c r="A32" s="127" t="s">
        <v>12</v>
      </c>
      <c r="B32" s="128"/>
      <c r="C32" s="3">
        <f>C33-SUM(C11:C30)</f>
        <v>2505</v>
      </c>
      <c r="D32" s="4">
        <f>C32/C33</f>
        <v>0.05914435472446522</v>
      </c>
      <c r="E32" s="5">
        <f>E33-SUM(E11:E30)</f>
        <v>1942</v>
      </c>
      <c r="F32" s="6">
        <f>E32/E33</f>
        <v>0.04889716990633498</v>
      </c>
      <c r="G32" s="7">
        <f>C32/E32-1</f>
        <v>0.28990731204943354</v>
      </c>
      <c r="H32" s="5">
        <f>H33-SUM(H11:H30)</f>
        <v>2771</v>
      </c>
      <c r="I32" s="8">
        <f>C32/H32-1</f>
        <v>-0.09599422591122342</v>
      </c>
      <c r="J32" s="3">
        <f>J33-SUM(J11:J30)</f>
        <v>13308</v>
      </c>
      <c r="K32" s="4">
        <f>J32/J33</f>
        <v>0.05863717477032892</v>
      </c>
      <c r="L32" s="3">
        <f>L33-SUM(L11:L30)</f>
        <v>11347</v>
      </c>
      <c r="M32" s="4">
        <f>L32/L33</f>
        <v>0.05531775901405979</v>
      </c>
      <c r="N32" s="7">
        <f>J32/L32-1</f>
        <v>0.1728210099585794</v>
      </c>
    </row>
    <row r="33" spans="1:16" ht="14.25" customHeight="1">
      <c r="A33" s="123" t="s">
        <v>13</v>
      </c>
      <c r="B33" s="124"/>
      <c r="C33" s="109">
        <v>42354</v>
      </c>
      <c r="D33" s="99">
        <v>1</v>
      </c>
      <c r="E33" s="109">
        <v>39716</v>
      </c>
      <c r="F33" s="100">
        <v>1</v>
      </c>
      <c r="G33" s="101">
        <v>0.06642159331251896</v>
      </c>
      <c r="H33" s="110">
        <v>44716</v>
      </c>
      <c r="I33" s="102">
        <v>-0.05282225601574375</v>
      </c>
      <c r="J33" s="109">
        <v>226955</v>
      </c>
      <c r="K33" s="99">
        <v>1</v>
      </c>
      <c r="L33" s="109">
        <v>205124</v>
      </c>
      <c r="M33" s="100">
        <v>0.9999999999999993</v>
      </c>
      <c r="N33" s="101">
        <v>0.10642830678028892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35" t="s">
        <v>131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31"/>
      <c r="M38" s="31"/>
      <c r="N38" s="135" t="s">
        <v>84</v>
      </c>
      <c r="O38" s="135"/>
      <c r="P38" s="135"/>
      <c r="Q38" s="135"/>
      <c r="R38" s="135"/>
      <c r="S38" s="135"/>
      <c r="T38" s="135"/>
      <c r="U38" s="135"/>
    </row>
    <row r="39" spans="1:21" ht="15">
      <c r="A39" s="136" t="s">
        <v>132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31"/>
      <c r="M39" s="31"/>
      <c r="N39" s="136" t="s">
        <v>85</v>
      </c>
      <c r="O39" s="136"/>
      <c r="P39" s="136"/>
      <c r="Q39" s="136"/>
      <c r="R39" s="136"/>
      <c r="S39" s="136"/>
      <c r="T39" s="136"/>
      <c r="U39" s="136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39" t="s">
        <v>0</v>
      </c>
      <c r="B41" s="139" t="s">
        <v>52</v>
      </c>
      <c r="C41" s="141" t="s">
        <v>120</v>
      </c>
      <c r="D41" s="142"/>
      <c r="E41" s="142"/>
      <c r="F41" s="142"/>
      <c r="G41" s="142"/>
      <c r="H41" s="143"/>
      <c r="I41" s="141" t="s">
        <v>115</v>
      </c>
      <c r="J41" s="142"/>
      <c r="K41" s="143"/>
      <c r="N41" s="139" t="s">
        <v>0</v>
      </c>
      <c r="O41" s="139" t="s">
        <v>52</v>
      </c>
      <c r="P41" s="141" t="s">
        <v>121</v>
      </c>
      <c r="Q41" s="142"/>
      <c r="R41" s="142"/>
      <c r="S41" s="142"/>
      <c r="T41" s="142"/>
      <c r="U41" s="143"/>
    </row>
    <row r="42" spans="1:21" ht="15" customHeight="1">
      <c r="A42" s="140"/>
      <c r="B42" s="140"/>
      <c r="C42" s="148" t="s">
        <v>122</v>
      </c>
      <c r="D42" s="149"/>
      <c r="E42" s="149"/>
      <c r="F42" s="149"/>
      <c r="G42" s="149"/>
      <c r="H42" s="150"/>
      <c r="I42" s="148" t="s">
        <v>116</v>
      </c>
      <c r="J42" s="149"/>
      <c r="K42" s="150"/>
      <c r="N42" s="140"/>
      <c r="O42" s="140"/>
      <c r="P42" s="148" t="s">
        <v>123</v>
      </c>
      <c r="Q42" s="149"/>
      <c r="R42" s="149"/>
      <c r="S42" s="149"/>
      <c r="T42" s="149"/>
      <c r="U42" s="150"/>
    </row>
    <row r="43" spans="1:21" ht="15" customHeight="1">
      <c r="A43" s="140"/>
      <c r="B43" s="140"/>
      <c r="C43" s="144">
        <v>2018</v>
      </c>
      <c r="D43" s="145"/>
      <c r="E43" s="154">
        <v>2017</v>
      </c>
      <c r="F43" s="145"/>
      <c r="G43" s="129" t="s">
        <v>5</v>
      </c>
      <c r="H43" s="125" t="s">
        <v>61</v>
      </c>
      <c r="I43" s="159">
        <v>2018</v>
      </c>
      <c r="J43" s="126" t="s">
        <v>124</v>
      </c>
      <c r="K43" s="125" t="s">
        <v>133</v>
      </c>
      <c r="N43" s="140"/>
      <c r="O43" s="140"/>
      <c r="P43" s="144">
        <v>2018</v>
      </c>
      <c r="Q43" s="145"/>
      <c r="R43" s="144">
        <v>2017</v>
      </c>
      <c r="S43" s="145"/>
      <c r="T43" s="129" t="s">
        <v>5</v>
      </c>
      <c r="U43" s="137" t="s">
        <v>68</v>
      </c>
    </row>
    <row r="44" spans="1:21" ht="15">
      <c r="A44" s="133" t="s">
        <v>6</v>
      </c>
      <c r="B44" s="133" t="s">
        <v>52</v>
      </c>
      <c r="C44" s="146"/>
      <c r="D44" s="147"/>
      <c r="E44" s="155"/>
      <c r="F44" s="147"/>
      <c r="G44" s="130"/>
      <c r="H44" s="126"/>
      <c r="I44" s="159"/>
      <c r="J44" s="126"/>
      <c r="K44" s="126"/>
      <c r="N44" s="133" t="s">
        <v>6</v>
      </c>
      <c r="O44" s="133" t="s">
        <v>52</v>
      </c>
      <c r="P44" s="146"/>
      <c r="Q44" s="147"/>
      <c r="R44" s="146"/>
      <c r="S44" s="147"/>
      <c r="T44" s="130"/>
      <c r="U44" s="138"/>
    </row>
    <row r="45" spans="1:21" ht="15" customHeight="1">
      <c r="A45" s="133"/>
      <c r="B45" s="133"/>
      <c r="C45" s="113" t="s">
        <v>8</v>
      </c>
      <c r="D45" s="17" t="s">
        <v>2</v>
      </c>
      <c r="E45" s="113" t="s">
        <v>8</v>
      </c>
      <c r="F45" s="17" t="s">
        <v>2</v>
      </c>
      <c r="G45" s="131" t="s">
        <v>9</v>
      </c>
      <c r="H45" s="131" t="s">
        <v>62</v>
      </c>
      <c r="I45" s="18" t="s">
        <v>8</v>
      </c>
      <c r="J45" s="160" t="s">
        <v>125</v>
      </c>
      <c r="K45" s="160" t="s">
        <v>134</v>
      </c>
      <c r="N45" s="133"/>
      <c r="O45" s="133"/>
      <c r="P45" s="113" t="s">
        <v>8</v>
      </c>
      <c r="Q45" s="17" t="s">
        <v>2</v>
      </c>
      <c r="R45" s="113" t="s">
        <v>8</v>
      </c>
      <c r="S45" s="17" t="s">
        <v>2</v>
      </c>
      <c r="T45" s="131" t="s">
        <v>9</v>
      </c>
      <c r="U45" s="121" t="s">
        <v>69</v>
      </c>
    </row>
    <row r="46" spans="1:21" ht="15" customHeight="1">
      <c r="A46" s="134"/>
      <c r="B46" s="134"/>
      <c r="C46" s="117" t="s">
        <v>10</v>
      </c>
      <c r="D46" s="98" t="s">
        <v>11</v>
      </c>
      <c r="E46" s="117" t="s">
        <v>10</v>
      </c>
      <c r="F46" s="98" t="s">
        <v>11</v>
      </c>
      <c r="G46" s="162"/>
      <c r="H46" s="162"/>
      <c r="I46" s="117" t="s">
        <v>10</v>
      </c>
      <c r="J46" s="161"/>
      <c r="K46" s="161"/>
      <c r="N46" s="134"/>
      <c r="O46" s="134"/>
      <c r="P46" s="117" t="s">
        <v>10</v>
      </c>
      <c r="Q46" s="98" t="s">
        <v>11</v>
      </c>
      <c r="R46" s="117" t="s">
        <v>10</v>
      </c>
      <c r="S46" s="98" t="s">
        <v>11</v>
      </c>
      <c r="T46" s="132"/>
      <c r="U46" s="122"/>
    </row>
    <row r="47" spans="1:21" ht="15">
      <c r="A47" s="73">
        <v>1</v>
      </c>
      <c r="B47" s="80" t="s">
        <v>39</v>
      </c>
      <c r="C47" s="41">
        <v>1447</v>
      </c>
      <c r="D47" s="74">
        <v>0.0341644236671861</v>
      </c>
      <c r="E47" s="41">
        <v>1601</v>
      </c>
      <c r="F47" s="74">
        <v>0.04031120958807533</v>
      </c>
      <c r="G47" s="32">
        <v>-0.09618988132417239</v>
      </c>
      <c r="H47" s="42">
        <v>0</v>
      </c>
      <c r="I47" s="41">
        <v>1581</v>
      </c>
      <c r="J47" s="33">
        <v>-0.08475648323845664</v>
      </c>
      <c r="K47" s="20">
        <v>0</v>
      </c>
      <c r="N47" s="73">
        <v>1</v>
      </c>
      <c r="O47" s="80" t="s">
        <v>39</v>
      </c>
      <c r="P47" s="41">
        <v>8713</v>
      </c>
      <c r="Q47" s="74">
        <v>0.03839087043687075</v>
      </c>
      <c r="R47" s="41">
        <v>7856</v>
      </c>
      <c r="S47" s="74">
        <v>0.03829878512509506</v>
      </c>
      <c r="T47" s="77">
        <v>0.10908859470468424</v>
      </c>
      <c r="U47" s="20">
        <v>0</v>
      </c>
    </row>
    <row r="48" spans="1:21" ht="15" customHeight="1">
      <c r="A48" s="104">
        <v>2</v>
      </c>
      <c r="B48" s="81" t="s">
        <v>42</v>
      </c>
      <c r="C48" s="43">
        <v>1378</v>
      </c>
      <c r="D48" s="71">
        <v>0.032535297728667895</v>
      </c>
      <c r="E48" s="43">
        <v>1393</v>
      </c>
      <c r="F48" s="71">
        <v>0.03507402558162957</v>
      </c>
      <c r="G48" s="34">
        <v>-0.01076812634601576</v>
      </c>
      <c r="H48" s="44">
        <v>1</v>
      </c>
      <c r="I48" s="43">
        <v>1483</v>
      </c>
      <c r="J48" s="35">
        <v>-0.07080242751180044</v>
      </c>
      <c r="K48" s="22">
        <v>0</v>
      </c>
      <c r="N48" s="104">
        <v>2</v>
      </c>
      <c r="O48" s="81" t="s">
        <v>42</v>
      </c>
      <c r="P48" s="43">
        <v>8484</v>
      </c>
      <c r="Q48" s="71">
        <v>0.037381859840056396</v>
      </c>
      <c r="R48" s="43">
        <v>7741</v>
      </c>
      <c r="S48" s="71">
        <v>0.037738148632046956</v>
      </c>
      <c r="T48" s="78">
        <v>0.09598243121043804</v>
      </c>
      <c r="U48" s="22">
        <v>0</v>
      </c>
    </row>
    <row r="49" spans="1:21" ht="15" customHeight="1">
      <c r="A49" s="104">
        <v>3</v>
      </c>
      <c r="B49" s="81" t="s">
        <v>40</v>
      </c>
      <c r="C49" s="43">
        <v>1331</v>
      </c>
      <c r="D49" s="71">
        <v>0.031425603248807665</v>
      </c>
      <c r="E49" s="43">
        <v>754</v>
      </c>
      <c r="F49" s="71">
        <v>0.018984792023365896</v>
      </c>
      <c r="G49" s="34">
        <v>0.7652519893899203</v>
      </c>
      <c r="H49" s="44">
        <v>8</v>
      </c>
      <c r="I49" s="43">
        <v>1174</v>
      </c>
      <c r="J49" s="35">
        <v>0.1337308347529813</v>
      </c>
      <c r="K49" s="22">
        <v>3</v>
      </c>
      <c r="N49" s="104">
        <v>3</v>
      </c>
      <c r="O49" s="81" t="s">
        <v>41</v>
      </c>
      <c r="P49" s="43">
        <v>6733</v>
      </c>
      <c r="Q49" s="71">
        <v>0.02966667401026635</v>
      </c>
      <c r="R49" s="43">
        <v>7061</v>
      </c>
      <c r="S49" s="71">
        <v>0.0344230806731538</v>
      </c>
      <c r="T49" s="78">
        <v>-0.04645234386064301</v>
      </c>
      <c r="U49" s="22">
        <v>0</v>
      </c>
    </row>
    <row r="50" spans="1:21" ht="15">
      <c r="A50" s="104">
        <v>4</v>
      </c>
      <c r="B50" s="81" t="s">
        <v>41</v>
      </c>
      <c r="C50" s="43">
        <v>1186</v>
      </c>
      <c r="D50" s="71">
        <v>0.028002077725834632</v>
      </c>
      <c r="E50" s="43">
        <v>1431</v>
      </c>
      <c r="F50" s="71">
        <v>0.03603081881357639</v>
      </c>
      <c r="G50" s="34">
        <v>-0.1712089447938504</v>
      </c>
      <c r="H50" s="44">
        <v>-2</v>
      </c>
      <c r="I50" s="43">
        <v>1334</v>
      </c>
      <c r="J50" s="35">
        <v>-0.11094452773613195</v>
      </c>
      <c r="K50" s="22">
        <v>-1</v>
      </c>
      <c r="N50" s="104">
        <v>4</v>
      </c>
      <c r="O50" s="81" t="s">
        <v>46</v>
      </c>
      <c r="P50" s="43">
        <v>6701</v>
      </c>
      <c r="Q50" s="71">
        <v>0.029525676896301027</v>
      </c>
      <c r="R50" s="43">
        <v>5262</v>
      </c>
      <c r="S50" s="71">
        <v>0.02565277588190558</v>
      </c>
      <c r="T50" s="78">
        <v>0.273470163435956</v>
      </c>
      <c r="U50" s="22">
        <v>2</v>
      </c>
    </row>
    <row r="51" spans="1:21" ht="15" customHeight="1">
      <c r="A51" s="104">
        <v>5</v>
      </c>
      <c r="B51" s="82" t="s">
        <v>46</v>
      </c>
      <c r="C51" s="45">
        <v>966</v>
      </c>
      <c r="D51" s="76">
        <v>0.022807763139254852</v>
      </c>
      <c r="E51" s="45">
        <v>927</v>
      </c>
      <c r="F51" s="76">
        <v>0.023340719105650116</v>
      </c>
      <c r="G51" s="36">
        <v>0.04207119741100329</v>
      </c>
      <c r="H51" s="46">
        <v>3</v>
      </c>
      <c r="I51" s="45">
        <v>1240</v>
      </c>
      <c r="J51" s="37">
        <v>-0.22096774193548385</v>
      </c>
      <c r="K51" s="24">
        <v>-1</v>
      </c>
      <c r="N51" s="104">
        <v>5</v>
      </c>
      <c r="O51" s="82" t="s">
        <v>44</v>
      </c>
      <c r="P51" s="45">
        <v>6120</v>
      </c>
      <c r="Q51" s="76">
        <v>0.026965698045868125</v>
      </c>
      <c r="R51" s="45">
        <v>6266</v>
      </c>
      <c r="S51" s="76">
        <v>0.030547376221212535</v>
      </c>
      <c r="T51" s="79">
        <v>-0.023300351101181005</v>
      </c>
      <c r="U51" s="24">
        <v>-1</v>
      </c>
    </row>
    <row r="52" spans="1:21" ht="15">
      <c r="A52" s="38">
        <v>6</v>
      </c>
      <c r="B52" s="80" t="s">
        <v>48</v>
      </c>
      <c r="C52" s="41">
        <v>965</v>
      </c>
      <c r="D52" s="74">
        <v>0.022784152618406762</v>
      </c>
      <c r="E52" s="41">
        <v>1041</v>
      </c>
      <c r="F52" s="74">
        <v>0.026211098801490584</v>
      </c>
      <c r="G52" s="32">
        <v>-0.07300672430355426</v>
      </c>
      <c r="H52" s="42">
        <v>-1</v>
      </c>
      <c r="I52" s="41">
        <v>1214</v>
      </c>
      <c r="J52" s="33">
        <v>-0.2051070840197694</v>
      </c>
      <c r="K52" s="20">
        <v>-1</v>
      </c>
      <c r="N52" s="38">
        <v>6</v>
      </c>
      <c r="O52" s="80" t="s">
        <v>40</v>
      </c>
      <c r="P52" s="41">
        <v>5604</v>
      </c>
      <c r="Q52" s="74">
        <v>0.024692119583177283</v>
      </c>
      <c r="R52" s="41">
        <v>4459</v>
      </c>
      <c r="S52" s="74">
        <v>0.021738070630447925</v>
      </c>
      <c r="T52" s="77">
        <v>0.2567840322942363</v>
      </c>
      <c r="U52" s="20">
        <v>1</v>
      </c>
    </row>
    <row r="53" spans="1:21" ht="15">
      <c r="A53" s="104">
        <v>7</v>
      </c>
      <c r="B53" s="81" t="s">
        <v>44</v>
      </c>
      <c r="C53" s="43">
        <v>924</v>
      </c>
      <c r="D53" s="71">
        <v>0.021816121263635076</v>
      </c>
      <c r="E53" s="43">
        <v>1190</v>
      </c>
      <c r="F53" s="71">
        <v>0.0299627354214926</v>
      </c>
      <c r="G53" s="34">
        <v>-0.22352941176470587</v>
      </c>
      <c r="H53" s="44">
        <v>-3</v>
      </c>
      <c r="I53" s="43">
        <v>1105</v>
      </c>
      <c r="J53" s="35">
        <v>-0.16380090497737554</v>
      </c>
      <c r="K53" s="22">
        <v>0</v>
      </c>
      <c r="N53" s="104">
        <v>7</v>
      </c>
      <c r="O53" s="81" t="s">
        <v>48</v>
      </c>
      <c r="P53" s="43">
        <v>5056</v>
      </c>
      <c r="Q53" s="71">
        <v>0.022277544006521117</v>
      </c>
      <c r="R53" s="43">
        <v>5611</v>
      </c>
      <c r="S53" s="71">
        <v>0.027354185760808097</v>
      </c>
      <c r="T53" s="78">
        <v>-0.09891284975940118</v>
      </c>
      <c r="U53" s="22">
        <v>-2</v>
      </c>
    </row>
    <row r="54" spans="1:21" ht="15">
      <c r="A54" s="104">
        <v>8</v>
      </c>
      <c r="B54" s="81" t="s">
        <v>45</v>
      </c>
      <c r="C54" s="43">
        <v>771</v>
      </c>
      <c r="D54" s="71">
        <v>0.018203711573877318</v>
      </c>
      <c r="E54" s="43">
        <v>860</v>
      </c>
      <c r="F54" s="71">
        <v>0.021653741565112298</v>
      </c>
      <c r="G54" s="34">
        <v>-0.1034883720930233</v>
      </c>
      <c r="H54" s="44">
        <v>1</v>
      </c>
      <c r="I54" s="43">
        <v>835</v>
      </c>
      <c r="J54" s="35">
        <v>-0.07664670658682637</v>
      </c>
      <c r="K54" s="22">
        <v>2</v>
      </c>
      <c r="N54" s="104">
        <v>8</v>
      </c>
      <c r="O54" s="81" t="s">
        <v>54</v>
      </c>
      <c r="P54" s="43">
        <v>4169</v>
      </c>
      <c r="Q54" s="71">
        <v>0.018369280253794806</v>
      </c>
      <c r="R54" s="43">
        <v>4088</v>
      </c>
      <c r="S54" s="71">
        <v>0.019929408552875335</v>
      </c>
      <c r="T54" s="78">
        <v>0.019814090019569575</v>
      </c>
      <c r="U54" s="22">
        <v>0</v>
      </c>
    </row>
    <row r="55" spans="1:21" ht="15">
      <c r="A55" s="104">
        <v>9</v>
      </c>
      <c r="B55" s="81" t="s">
        <v>65</v>
      </c>
      <c r="C55" s="43">
        <v>759</v>
      </c>
      <c r="D55" s="71">
        <v>0.01792038532370024</v>
      </c>
      <c r="E55" s="43">
        <v>567</v>
      </c>
      <c r="F55" s="71">
        <v>0.014276362171417062</v>
      </c>
      <c r="G55" s="34">
        <v>0.3386243386243386</v>
      </c>
      <c r="H55" s="44">
        <v>8</v>
      </c>
      <c r="I55" s="43">
        <v>858</v>
      </c>
      <c r="J55" s="35">
        <v>-0.11538461538461542</v>
      </c>
      <c r="K55" s="22">
        <v>0</v>
      </c>
      <c r="N55" s="104">
        <v>9</v>
      </c>
      <c r="O55" s="81" t="s">
        <v>57</v>
      </c>
      <c r="P55" s="43">
        <v>4099</v>
      </c>
      <c r="Q55" s="71">
        <v>0.01806084906699566</v>
      </c>
      <c r="R55" s="43">
        <v>3302</v>
      </c>
      <c r="S55" s="71">
        <v>0.016097580000390008</v>
      </c>
      <c r="T55" s="78">
        <v>0.24136886735311935</v>
      </c>
      <c r="U55" s="22">
        <v>4</v>
      </c>
    </row>
    <row r="56" spans="1:21" ht="15">
      <c r="A56" s="103">
        <v>10</v>
      </c>
      <c r="B56" s="82" t="s">
        <v>54</v>
      </c>
      <c r="C56" s="45">
        <v>726</v>
      </c>
      <c r="D56" s="76">
        <v>0.017141238135713274</v>
      </c>
      <c r="E56" s="45">
        <v>699</v>
      </c>
      <c r="F56" s="76">
        <v>0.01759995971396918</v>
      </c>
      <c r="G56" s="36">
        <v>0.03862660944205998</v>
      </c>
      <c r="H56" s="46">
        <v>2</v>
      </c>
      <c r="I56" s="45">
        <v>741</v>
      </c>
      <c r="J56" s="37">
        <v>-0.020242914979757054</v>
      </c>
      <c r="K56" s="24">
        <v>3</v>
      </c>
      <c r="N56" s="103">
        <v>10</v>
      </c>
      <c r="O56" s="82" t="s">
        <v>45</v>
      </c>
      <c r="P56" s="45">
        <v>3949</v>
      </c>
      <c r="Q56" s="76">
        <v>0.017399925095283205</v>
      </c>
      <c r="R56" s="45">
        <v>4017</v>
      </c>
      <c r="S56" s="76">
        <v>0.019583276457167374</v>
      </c>
      <c r="T56" s="79">
        <v>-0.016928055763007266</v>
      </c>
      <c r="U56" s="24">
        <v>-1</v>
      </c>
    </row>
    <row r="57" spans="1:21" ht="15">
      <c r="A57" s="38">
        <v>11</v>
      </c>
      <c r="B57" s="80" t="s">
        <v>43</v>
      </c>
      <c r="C57" s="41">
        <v>697</v>
      </c>
      <c r="D57" s="74">
        <v>0.016456533031118666</v>
      </c>
      <c r="E57" s="41">
        <v>955</v>
      </c>
      <c r="F57" s="74">
        <v>0.024045724644979352</v>
      </c>
      <c r="G57" s="32">
        <v>-0.27015706806282724</v>
      </c>
      <c r="H57" s="42">
        <v>-4</v>
      </c>
      <c r="I57" s="41">
        <v>795</v>
      </c>
      <c r="J57" s="33">
        <v>-0.1232704402515723</v>
      </c>
      <c r="K57" s="20">
        <v>1</v>
      </c>
      <c r="N57" s="38">
        <v>11</v>
      </c>
      <c r="O57" s="80" t="s">
        <v>73</v>
      </c>
      <c r="P57" s="41">
        <v>3755</v>
      </c>
      <c r="Q57" s="74">
        <v>0.01654513009186843</v>
      </c>
      <c r="R57" s="41">
        <v>3569</v>
      </c>
      <c r="S57" s="74">
        <v>0.017399231684249526</v>
      </c>
      <c r="T57" s="77">
        <v>0.05211543849817879</v>
      </c>
      <c r="U57" s="20">
        <v>1</v>
      </c>
    </row>
    <row r="58" spans="1:21" ht="15">
      <c r="A58" s="104">
        <v>12</v>
      </c>
      <c r="B58" s="81" t="s">
        <v>73</v>
      </c>
      <c r="C58" s="43">
        <v>680</v>
      </c>
      <c r="D58" s="71">
        <v>0.01605515417670114</v>
      </c>
      <c r="E58" s="43">
        <v>994</v>
      </c>
      <c r="F58" s="71">
        <v>0.025027696646187935</v>
      </c>
      <c r="G58" s="34">
        <v>-0.31589537223340036</v>
      </c>
      <c r="H58" s="44">
        <v>-6</v>
      </c>
      <c r="I58" s="43">
        <v>885</v>
      </c>
      <c r="J58" s="35">
        <v>-0.23163841807909602</v>
      </c>
      <c r="K58" s="22">
        <v>-4</v>
      </c>
      <c r="N58" s="104">
        <v>12</v>
      </c>
      <c r="O58" s="81" t="s">
        <v>47</v>
      </c>
      <c r="P58" s="43">
        <v>3677</v>
      </c>
      <c r="Q58" s="71">
        <v>0.016201449626577956</v>
      </c>
      <c r="R58" s="43">
        <v>3999</v>
      </c>
      <c r="S58" s="71">
        <v>0.019495524658255495</v>
      </c>
      <c r="T58" s="78">
        <v>-0.08052013003250813</v>
      </c>
      <c r="U58" s="22">
        <v>-2</v>
      </c>
    </row>
    <row r="59" spans="1:21" ht="15">
      <c r="A59" s="104">
        <v>13</v>
      </c>
      <c r="B59" s="81" t="s">
        <v>83</v>
      </c>
      <c r="C59" s="43">
        <v>673</v>
      </c>
      <c r="D59" s="71">
        <v>0.015889880530764507</v>
      </c>
      <c r="E59" s="43">
        <v>370</v>
      </c>
      <c r="F59" s="71">
        <v>0.00931614462685064</v>
      </c>
      <c r="G59" s="34">
        <v>0.818918918918919</v>
      </c>
      <c r="H59" s="44">
        <v>15</v>
      </c>
      <c r="I59" s="43">
        <v>681</v>
      </c>
      <c r="J59" s="35">
        <v>-0.011747430249632873</v>
      </c>
      <c r="K59" s="22">
        <v>3</v>
      </c>
      <c r="N59" s="104">
        <v>13</v>
      </c>
      <c r="O59" s="81" t="s">
        <v>55</v>
      </c>
      <c r="P59" s="43">
        <v>3593</v>
      </c>
      <c r="Q59" s="71">
        <v>0.01583133220241898</v>
      </c>
      <c r="R59" s="43">
        <v>2997</v>
      </c>
      <c r="S59" s="71">
        <v>0.014610674518827636</v>
      </c>
      <c r="T59" s="78">
        <v>0.1988655321988655</v>
      </c>
      <c r="U59" s="22">
        <v>2</v>
      </c>
    </row>
    <row r="60" spans="1:21" ht="15">
      <c r="A60" s="104">
        <v>14</v>
      </c>
      <c r="B60" s="81" t="s">
        <v>47</v>
      </c>
      <c r="C60" s="43">
        <v>649</v>
      </c>
      <c r="D60" s="71">
        <v>0.01532322803041035</v>
      </c>
      <c r="E60" s="43">
        <v>832</v>
      </c>
      <c r="F60" s="71">
        <v>0.02094873602578306</v>
      </c>
      <c r="G60" s="34">
        <v>-0.21995192307692313</v>
      </c>
      <c r="H60" s="44">
        <v>-4</v>
      </c>
      <c r="I60" s="43">
        <v>504</v>
      </c>
      <c r="J60" s="35">
        <v>0.2876984126984128</v>
      </c>
      <c r="K60" s="22">
        <v>7</v>
      </c>
      <c r="N60" s="104">
        <v>14</v>
      </c>
      <c r="O60" s="81" t="s">
        <v>43</v>
      </c>
      <c r="P60" s="43">
        <v>3557</v>
      </c>
      <c r="Q60" s="71">
        <v>0.015672710449207993</v>
      </c>
      <c r="R60" s="43">
        <v>3608</v>
      </c>
      <c r="S60" s="71">
        <v>0.01758936058189193</v>
      </c>
      <c r="T60" s="78">
        <v>-0.014135254988913548</v>
      </c>
      <c r="U60" s="22">
        <v>-3</v>
      </c>
    </row>
    <row r="61" spans="1:21" ht="15">
      <c r="A61" s="103">
        <v>15</v>
      </c>
      <c r="B61" s="82" t="s">
        <v>95</v>
      </c>
      <c r="C61" s="45">
        <v>648</v>
      </c>
      <c r="D61" s="76">
        <v>0.01529961750956226</v>
      </c>
      <c r="E61" s="45">
        <v>582</v>
      </c>
      <c r="F61" s="76">
        <v>0.014654043710343439</v>
      </c>
      <c r="G61" s="36">
        <v>0.11340206185567014</v>
      </c>
      <c r="H61" s="46">
        <v>0</v>
      </c>
      <c r="I61" s="45">
        <v>736</v>
      </c>
      <c r="J61" s="37">
        <v>-0.11956521739130432</v>
      </c>
      <c r="K61" s="24">
        <v>-1</v>
      </c>
      <c r="N61" s="103">
        <v>15</v>
      </c>
      <c r="O61" s="82" t="s">
        <v>65</v>
      </c>
      <c r="P61" s="45">
        <v>3380</v>
      </c>
      <c r="Q61" s="76">
        <v>0.014892820162587297</v>
      </c>
      <c r="R61" s="45">
        <v>2825</v>
      </c>
      <c r="S61" s="76">
        <v>0.01377215732922525</v>
      </c>
      <c r="T61" s="79">
        <v>0.19646017699115048</v>
      </c>
      <c r="U61" s="24">
        <v>3</v>
      </c>
    </row>
    <row r="62" spans="1:21" ht="15">
      <c r="A62" s="38">
        <v>16</v>
      </c>
      <c r="B62" s="80" t="s">
        <v>55</v>
      </c>
      <c r="C62" s="41">
        <v>640</v>
      </c>
      <c r="D62" s="74">
        <v>0.015110733342777542</v>
      </c>
      <c r="E62" s="41">
        <v>529</v>
      </c>
      <c r="F62" s="74">
        <v>0.013319568939470238</v>
      </c>
      <c r="G62" s="32">
        <v>0.20982986767485823</v>
      </c>
      <c r="H62" s="42">
        <v>4</v>
      </c>
      <c r="I62" s="41">
        <v>686</v>
      </c>
      <c r="J62" s="33">
        <v>-0.06705539358600587</v>
      </c>
      <c r="K62" s="20">
        <v>-1</v>
      </c>
      <c r="N62" s="38">
        <v>16</v>
      </c>
      <c r="O62" s="80" t="s">
        <v>83</v>
      </c>
      <c r="P62" s="41">
        <v>3322</v>
      </c>
      <c r="Q62" s="74">
        <v>0.014637262893525148</v>
      </c>
      <c r="R62" s="41">
        <v>2997</v>
      </c>
      <c r="S62" s="74">
        <v>0.014610674518827636</v>
      </c>
      <c r="T62" s="77">
        <v>0.10844177510844188</v>
      </c>
      <c r="U62" s="20">
        <v>-1</v>
      </c>
    </row>
    <row r="63" spans="1:21" ht="15">
      <c r="A63" s="104">
        <v>17</v>
      </c>
      <c r="B63" s="81" t="s">
        <v>135</v>
      </c>
      <c r="C63" s="43">
        <v>595</v>
      </c>
      <c r="D63" s="71">
        <v>0.014048259904613496</v>
      </c>
      <c r="E63" s="43">
        <v>370</v>
      </c>
      <c r="F63" s="71">
        <v>0.00931614462685064</v>
      </c>
      <c r="G63" s="34">
        <v>0.6081081081081081</v>
      </c>
      <c r="H63" s="44">
        <v>11</v>
      </c>
      <c r="I63" s="43">
        <v>312</v>
      </c>
      <c r="J63" s="35">
        <v>0.9070512820512822</v>
      </c>
      <c r="K63" s="22">
        <v>23</v>
      </c>
      <c r="N63" s="104">
        <v>17</v>
      </c>
      <c r="O63" s="81" t="s">
        <v>67</v>
      </c>
      <c r="P63" s="43">
        <v>3199</v>
      </c>
      <c r="Q63" s="71">
        <v>0.014095305236720935</v>
      </c>
      <c r="R63" s="43">
        <v>2931</v>
      </c>
      <c r="S63" s="71">
        <v>0.014288917922817418</v>
      </c>
      <c r="T63" s="78">
        <v>0.0914363698396452</v>
      </c>
      <c r="U63" s="22">
        <v>0</v>
      </c>
    </row>
    <row r="64" spans="1:21" ht="15">
      <c r="A64" s="104"/>
      <c r="B64" s="81" t="s">
        <v>117</v>
      </c>
      <c r="C64" s="43">
        <v>595</v>
      </c>
      <c r="D64" s="71">
        <v>0.014048259904613496</v>
      </c>
      <c r="E64" s="43">
        <v>287</v>
      </c>
      <c r="F64" s="71">
        <v>0.007226306778124685</v>
      </c>
      <c r="G64" s="34">
        <v>1.0731707317073171</v>
      </c>
      <c r="H64" s="44">
        <v>24</v>
      </c>
      <c r="I64" s="43">
        <v>605</v>
      </c>
      <c r="J64" s="35">
        <v>-0.016528925619834656</v>
      </c>
      <c r="K64" s="22">
        <v>0</v>
      </c>
      <c r="N64" s="104">
        <v>18</v>
      </c>
      <c r="O64" s="81" t="s">
        <v>95</v>
      </c>
      <c r="P64" s="43">
        <v>2941</v>
      </c>
      <c r="Q64" s="71">
        <v>0.012958516005375516</v>
      </c>
      <c r="R64" s="43">
        <v>2592</v>
      </c>
      <c r="S64" s="71">
        <v>0.012636259043310389</v>
      </c>
      <c r="T64" s="78">
        <v>0.13464506172839497</v>
      </c>
      <c r="U64" s="22">
        <v>3</v>
      </c>
    </row>
    <row r="65" spans="1:21" ht="15">
      <c r="A65" s="104">
        <v>19</v>
      </c>
      <c r="B65" s="81" t="s">
        <v>57</v>
      </c>
      <c r="C65" s="43">
        <v>537</v>
      </c>
      <c r="D65" s="71">
        <v>0.012678849695424281</v>
      </c>
      <c r="E65" s="43">
        <v>585</v>
      </c>
      <c r="F65" s="71">
        <v>0.014729580018128715</v>
      </c>
      <c r="G65" s="34">
        <v>-0.08205128205128209</v>
      </c>
      <c r="H65" s="44">
        <v>-5</v>
      </c>
      <c r="I65" s="43">
        <v>796</v>
      </c>
      <c r="J65" s="35">
        <v>-0.32537688442211055</v>
      </c>
      <c r="K65" s="22">
        <v>-8</v>
      </c>
      <c r="N65" s="104">
        <v>19</v>
      </c>
      <c r="O65" s="81" t="s">
        <v>87</v>
      </c>
      <c r="P65" s="43">
        <v>2831</v>
      </c>
      <c r="Q65" s="71">
        <v>0.012473838426119715</v>
      </c>
      <c r="R65" s="43">
        <v>2343</v>
      </c>
      <c r="S65" s="71">
        <v>0.011422359158362747</v>
      </c>
      <c r="T65" s="78">
        <v>0.2082799829278703</v>
      </c>
      <c r="U65" s="22">
        <v>4</v>
      </c>
    </row>
    <row r="66" spans="1:21" ht="15">
      <c r="A66" s="103">
        <v>20</v>
      </c>
      <c r="B66" s="82" t="s">
        <v>67</v>
      </c>
      <c r="C66" s="45">
        <v>531</v>
      </c>
      <c r="D66" s="76">
        <v>0.012537186570335741</v>
      </c>
      <c r="E66" s="45">
        <v>616</v>
      </c>
      <c r="F66" s="76">
        <v>0.015510121865243228</v>
      </c>
      <c r="G66" s="36">
        <v>-0.137987012987013</v>
      </c>
      <c r="H66" s="46">
        <v>-7</v>
      </c>
      <c r="I66" s="45">
        <v>593</v>
      </c>
      <c r="J66" s="37">
        <v>-0.10455311973018555</v>
      </c>
      <c r="K66" s="24">
        <v>-2</v>
      </c>
      <c r="N66" s="103">
        <v>20</v>
      </c>
      <c r="O66" s="82" t="s">
        <v>49</v>
      </c>
      <c r="P66" s="45">
        <v>2774</v>
      </c>
      <c r="Q66" s="76">
        <v>0.012222687316868984</v>
      </c>
      <c r="R66" s="45">
        <v>3111</v>
      </c>
      <c r="S66" s="76">
        <v>0.015166435911936194</v>
      </c>
      <c r="T66" s="79">
        <v>-0.10832529733204754</v>
      </c>
      <c r="U66" s="24">
        <v>-6</v>
      </c>
    </row>
    <row r="67" spans="1:21" ht="15">
      <c r="A67" s="127" t="s">
        <v>53</v>
      </c>
      <c r="B67" s="128"/>
      <c r="C67" s="49">
        <f>SUM(C47:C66)</f>
        <v>16698</v>
      </c>
      <c r="D67" s="6">
        <f>C67/C69</f>
        <v>0.3942484771214053</v>
      </c>
      <c r="E67" s="49">
        <f>SUM(E47:E66)</f>
        <v>16583</v>
      </c>
      <c r="F67" s="6">
        <f>E67/E69</f>
        <v>0.41753953066774097</v>
      </c>
      <c r="G67" s="25">
        <f>C67/E67-1</f>
        <v>0.006934812760055475</v>
      </c>
      <c r="H67" s="48"/>
      <c r="I67" s="49">
        <f>SUM(I47:I66)</f>
        <v>18158</v>
      </c>
      <c r="J67" s="26">
        <f>D67/I67-1</f>
        <v>-0.9999782878908954</v>
      </c>
      <c r="K67" s="27"/>
      <c r="N67" s="127" t="s">
        <v>53</v>
      </c>
      <c r="O67" s="128"/>
      <c r="P67" s="49">
        <f>SUM(P47:P66)</f>
        <v>92657</v>
      </c>
      <c r="Q67" s="6">
        <f>P67/P69</f>
        <v>0.40826154964640565</v>
      </c>
      <c r="R67" s="49">
        <f>SUM(R47:R66)</f>
        <v>86635</v>
      </c>
      <c r="S67" s="6">
        <f>R67/R69</f>
        <v>0.4223542832628069</v>
      </c>
      <c r="T67" s="25">
        <f>P67/R67-1</f>
        <v>0.0695100132740809</v>
      </c>
      <c r="U67" s="50"/>
    </row>
    <row r="68" spans="1:21" ht="15">
      <c r="A68" s="127" t="s">
        <v>12</v>
      </c>
      <c r="B68" s="128"/>
      <c r="C68" s="49">
        <f>C69-SUM(C47:C66)</f>
        <v>25656</v>
      </c>
      <c r="D68" s="6">
        <f>C68/C69</f>
        <v>0.6057515228785947</v>
      </c>
      <c r="E68" s="49">
        <f>E69-SUM(E47:E66)</f>
        <v>23133</v>
      </c>
      <c r="F68" s="6">
        <f>E68/E69</f>
        <v>0.582460469332259</v>
      </c>
      <c r="G68" s="25">
        <f>C68/E68-1</f>
        <v>0.1090649721177539</v>
      </c>
      <c r="H68" s="3"/>
      <c r="I68" s="49">
        <f>I69-SUM(I47:I66)</f>
        <v>26558</v>
      </c>
      <c r="J68" s="26">
        <f>D68/I68-1</f>
        <v>-0.999977191372736</v>
      </c>
      <c r="K68" s="27"/>
      <c r="N68" s="127" t="s">
        <v>12</v>
      </c>
      <c r="O68" s="128"/>
      <c r="P68" s="49">
        <f>P69-SUM(P47:P66)</f>
        <v>134298</v>
      </c>
      <c r="Q68" s="6">
        <f>P68/P69</f>
        <v>0.5917384503535943</v>
      </c>
      <c r="R68" s="49">
        <f>R69-SUM(R47:R66)</f>
        <v>118489</v>
      </c>
      <c r="S68" s="6">
        <f>R68/R69</f>
        <v>0.5776457167371931</v>
      </c>
      <c r="T68" s="25">
        <f>P68/R68-1</f>
        <v>0.13342166783414489</v>
      </c>
      <c r="U68" s="51"/>
    </row>
    <row r="69" spans="1:21" ht="15">
      <c r="A69" s="123" t="s">
        <v>38</v>
      </c>
      <c r="B69" s="124"/>
      <c r="C69" s="47">
        <v>42354</v>
      </c>
      <c r="D69" s="28">
        <v>1</v>
      </c>
      <c r="E69" s="47">
        <v>39716</v>
      </c>
      <c r="F69" s="28">
        <v>1</v>
      </c>
      <c r="G69" s="29">
        <v>0.06642159331251896</v>
      </c>
      <c r="H69" s="29"/>
      <c r="I69" s="47">
        <v>44716</v>
      </c>
      <c r="J69" s="105">
        <v>-0.05282225601574375</v>
      </c>
      <c r="K69" s="30"/>
      <c r="L69" s="14"/>
      <c r="N69" s="123" t="s">
        <v>38</v>
      </c>
      <c r="O69" s="124"/>
      <c r="P69" s="47">
        <v>226955</v>
      </c>
      <c r="Q69" s="28">
        <v>1</v>
      </c>
      <c r="R69" s="47">
        <v>205124</v>
      </c>
      <c r="S69" s="28">
        <v>1</v>
      </c>
      <c r="T69" s="52">
        <v>0.10642830678028892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</mergeCells>
  <conditionalFormatting sqref="G32 I32 N32">
    <cfRule type="cellIs" priority="1213" dxfId="146" operator="lessThan">
      <formula>0</formula>
    </cfRule>
  </conditionalFormatting>
  <conditionalFormatting sqref="G31 N31">
    <cfRule type="cellIs" priority="1173" dxfId="146" operator="lessThan">
      <formula>0</formula>
    </cfRule>
  </conditionalFormatting>
  <conditionalFormatting sqref="J68">
    <cfRule type="cellIs" priority="349" dxfId="146" operator="lessThan">
      <formula>0</formula>
    </cfRule>
  </conditionalFormatting>
  <conditionalFormatting sqref="G68 I68">
    <cfRule type="cellIs" priority="350" dxfId="146" operator="lessThan">
      <formula>0</formula>
    </cfRule>
  </conditionalFormatting>
  <conditionalFormatting sqref="J67">
    <cfRule type="cellIs" priority="347" dxfId="146" operator="lessThan">
      <formula>0</formula>
    </cfRule>
  </conditionalFormatting>
  <conditionalFormatting sqref="G67 I67">
    <cfRule type="cellIs" priority="348" dxfId="146" operator="lessThan">
      <formula>0</formula>
    </cfRule>
  </conditionalFormatting>
  <conditionalFormatting sqref="K68">
    <cfRule type="cellIs" priority="345" dxfId="146" operator="lessThan">
      <formula>0</formula>
    </cfRule>
  </conditionalFormatting>
  <conditionalFormatting sqref="J68">
    <cfRule type="cellIs" priority="346" dxfId="146" operator="lessThan">
      <formula>0</formula>
    </cfRule>
  </conditionalFormatting>
  <conditionalFormatting sqref="K67">
    <cfRule type="cellIs" priority="343" dxfId="146" operator="lessThan">
      <formula>0</formula>
    </cfRule>
  </conditionalFormatting>
  <conditionalFormatting sqref="J67">
    <cfRule type="cellIs" priority="344" dxfId="146" operator="lessThan">
      <formula>0</formula>
    </cfRule>
  </conditionalFormatting>
  <conditionalFormatting sqref="U67">
    <cfRule type="cellIs" priority="340" dxfId="146" operator="lessThan">
      <formula>0</formula>
    </cfRule>
    <cfRule type="cellIs" priority="341" dxfId="147" operator="equal">
      <formula>0</formula>
    </cfRule>
    <cfRule type="cellIs" priority="342" dxfId="148" operator="greaterThan">
      <formula>0</formula>
    </cfRule>
  </conditionalFormatting>
  <conditionalFormatting sqref="U68">
    <cfRule type="cellIs" priority="339" dxfId="146" operator="lessThan">
      <formula>0</formula>
    </cfRule>
  </conditionalFormatting>
  <conditionalFormatting sqref="T68">
    <cfRule type="cellIs" priority="338" dxfId="146" operator="lessThan">
      <formula>0</formula>
    </cfRule>
  </conditionalFormatting>
  <conditionalFormatting sqref="T67">
    <cfRule type="cellIs" priority="337" dxfId="146" operator="lessThan">
      <formula>0</formula>
    </cfRule>
  </conditionalFormatting>
  <conditionalFormatting sqref="G11:G15 I11:I15 N11:N15">
    <cfRule type="cellIs" priority="22" dxfId="146" operator="lessThan">
      <formula>0</formula>
    </cfRule>
  </conditionalFormatting>
  <conditionalFormatting sqref="G16:G30 I16:I30 N16:N30">
    <cfRule type="cellIs" priority="21" dxfId="146" operator="lessThan">
      <formula>0</formula>
    </cfRule>
  </conditionalFormatting>
  <conditionalFormatting sqref="C11:D30 F11:I30 K11:K30 M11:N30">
    <cfRule type="cellIs" priority="20" dxfId="149" operator="equal">
      <formula>0</formula>
    </cfRule>
  </conditionalFormatting>
  <conditionalFormatting sqref="E11:E30">
    <cfRule type="cellIs" priority="19" dxfId="149" operator="equal">
      <formula>0</formula>
    </cfRule>
  </conditionalFormatting>
  <conditionalFormatting sqref="J11:J30">
    <cfRule type="cellIs" priority="18" dxfId="149" operator="equal">
      <formula>0</formula>
    </cfRule>
  </conditionalFormatting>
  <conditionalFormatting sqref="L11:L30">
    <cfRule type="cellIs" priority="17" dxfId="149" operator="equal">
      <formula>0</formula>
    </cfRule>
  </conditionalFormatting>
  <conditionalFormatting sqref="N33 I33 G33">
    <cfRule type="cellIs" priority="16" dxfId="146" operator="lessThan">
      <formula>0</formula>
    </cfRule>
  </conditionalFormatting>
  <conditionalFormatting sqref="J47:J66 G47:G66">
    <cfRule type="cellIs" priority="15" dxfId="146" operator="lessThan">
      <formula>0</formula>
    </cfRule>
  </conditionalFormatting>
  <conditionalFormatting sqref="K47:K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7:H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69:H69 J69">
    <cfRule type="cellIs" priority="8" dxfId="146" operator="lessThan">
      <formula>0</formula>
    </cfRule>
  </conditionalFormatting>
  <conditionalFormatting sqref="K69">
    <cfRule type="cellIs" priority="7" dxfId="146" operator="lessThan">
      <formula>0</formula>
    </cfRule>
  </conditionalFormatting>
  <conditionalFormatting sqref="T47:T66">
    <cfRule type="cellIs" priority="6" dxfId="146" operator="lessThan">
      <formula>0</formula>
    </cfRule>
  </conditionalFormatting>
  <conditionalFormatting sqref="U47:U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69">
    <cfRule type="cellIs" priority="2" dxfId="146" operator="lessThan">
      <formula>0</formula>
    </cfRule>
  </conditionalFormatting>
  <conditionalFormatting sqref="U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P70" sqref="P70:T70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130</v>
      </c>
      <c r="O1" s="111"/>
      <c r="U1" t="s">
        <v>130</v>
      </c>
    </row>
    <row r="2" spans="1:21" ht="14.25" customHeight="1">
      <c r="A2" s="135" t="s">
        <v>136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"/>
      <c r="M2" s="31"/>
      <c r="N2" s="135" t="s">
        <v>93</v>
      </c>
      <c r="O2" s="135"/>
      <c r="P2" s="135"/>
      <c r="Q2" s="135"/>
      <c r="R2" s="135"/>
      <c r="S2" s="135"/>
      <c r="T2" s="135"/>
      <c r="U2" s="135"/>
    </row>
    <row r="3" spans="1:21" ht="14.25" customHeight="1">
      <c r="A3" s="136" t="s">
        <v>137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"/>
      <c r="M3" s="31"/>
      <c r="N3" s="136" t="s">
        <v>94</v>
      </c>
      <c r="O3" s="136"/>
      <c r="P3" s="136"/>
      <c r="Q3" s="136"/>
      <c r="R3" s="136"/>
      <c r="S3" s="136"/>
      <c r="T3" s="136"/>
      <c r="U3" s="136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39" t="s">
        <v>0</v>
      </c>
      <c r="B5" s="139" t="s">
        <v>1</v>
      </c>
      <c r="C5" s="141" t="s">
        <v>120</v>
      </c>
      <c r="D5" s="142"/>
      <c r="E5" s="142"/>
      <c r="F5" s="142"/>
      <c r="G5" s="142"/>
      <c r="H5" s="143"/>
      <c r="I5" s="141" t="s">
        <v>115</v>
      </c>
      <c r="J5" s="142"/>
      <c r="K5" s="143"/>
      <c r="L5" s="14"/>
      <c r="M5" s="14"/>
      <c r="N5" s="139" t="s">
        <v>0</v>
      </c>
      <c r="O5" s="139" t="s">
        <v>1</v>
      </c>
      <c r="P5" s="141" t="s">
        <v>121</v>
      </c>
      <c r="Q5" s="142"/>
      <c r="R5" s="142"/>
      <c r="S5" s="142"/>
      <c r="T5" s="142"/>
      <c r="U5" s="143"/>
    </row>
    <row r="6" spans="1:21" ht="14.25" customHeight="1">
      <c r="A6" s="140"/>
      <c r="B6" s="140"/>
      <c r="C6" s="169" t="s">
        <v>122</v>
      </c>
      <c r="D6" s="170"/>
      <c r="E6" s="170"/>
      <c r="F6" s="170"/>
      <c r="G6" s="170"/>
      <c r="H6" s="171"/>
      <c r="I6" s="148" t="s">
        <v>116</v>
      </c>
      <c r="J6" s="149"/>
      <c r="K6" s="150"/>
      <c r="L6" s="14"/>
      <c r="M6" s="14"/>
      <c r="N6" s="140"/>
      <c r="O6" s="140"/>
      <c r="P6" s="148" t="s">
        <v>123</v>
      </c>
      <c r="Q6" s="149"/>
      <c r="R6" s="149"/>
      <c r="S6" s="149"/>
      <c r="T6" s="149"/>
      <c r="U6" s="150"/>
    </row>
    <row r="7" spans="1:21" ht="14.25" customHeight="1">
      <c r="A7" s="140"/>
      <c r="B7" s="140"/>
      <c r="C7" s="144">
        <v>2018</v>
      </c>
      <c r="D7" s="145"/>
      <c r="E7" s="154">
        <v>2017</v>
      </c>
      <c r="F7" s="145"/>
      <c r="G7" s="129" t="s">
        <v>5</v>
      </c>
      <c r="H7" s="125" t="s">
        <v>61</v>
      </c>
      <c r="I7" s="159">
        <v>2018</v>
      </c>
      <c r="J7" s="126" t="s">
        <v>124</v>
      </c>
      <c r="K7" s="125" t="s">
        <v>133</v>
      </c>
      <c r="L7" s="14"/>
      <c r="M7" s="14"/>
      <c r="N7" s="140"/>
      <c r="O7" s="140"/>
      <c r="P7" s="153">
        <v>2018</v>
      </c>
      <c r="Q7" s="167"/>
      <c r="R7" s="168">
        <v>2017</v>
      </c>
      <c r="S7" s="167"/>
      <c r="T7" s="130" t="s">
        <v>5</v>
      </c>
      <c r="U7" s="137" t="s">
        <v>68</v>
      </c>
    </row>
    <row r="8" spans="1:21" ht="14.25" customHeight="1">
      <c r="A8" s="133" t="s">
        <v>6</v>
      </c>
      <c r="B8" s="133" t="s">
        <v>7</v>
      </c>
      <c r="C8" s="146"/>
      <c r="D8" s="147"/>
      <c r="E8" s="155"/>
      <c r="F8" s="147"/>
      <c r="G8" s="130"/>
      <c r="H8" s="126"/>
      <c r="I8" s="159"/>
      <c r="J8" s="126"/>
      <c r="K8" s="126"/>
      <c r="L8" s="14"/>
      <c r="M8" s="14"/>
      <c r="N8" s="133" t="s">
        <v>6</v>
      </c>
      <c r="O8" s="133" t="s">
        <v>7</v>
      </c>
      <c r="P8" s="146"/>
      <c r="Q8" s="147"/>
      <c r="R8" s="155"/>
      <c r="S8" s="147"/>
      <c r="T8" s="130"/>
      <c r="U8" s="138"/>
    </row>
    <row r="9" spans="1:21" ht="14.25" customHeight="1">
      <c r="A9" s="133"/>
      <c r="B9" s="133"/>
      <c r="C9" s="113" t="s">
        <v>8</v>
      </c>
      <c r="D9" s="17" t="s">
        <v>2</v>
      </c>
      <c r="E9" s="113" t="s">
        <v>8</v>
      </c>
      <c r="F9" s="17" t="s">
        <v>2</v>
      </c>
      <c r="G9" s="131" t="s">
        <v>9</v>
      </c>
      <c r="H9" s="131" t="s">
        <v>62</v>
      </c>
      <c r="I9" s="18" t="s">
        <v>8</v>
      </c>
      <c r="J9" s="160" t="s">
        <v>125</v>
      </c>
      <c r="K9" s="160" t="s">
        <v>134</v>
      </c>
      <c r="L9" s="14"/>
      <c r="M9" s="14"/>
      <c r="N9" s="133"/>
      <c r="O9" s="133"/>
      <c r="P9" s="113" t="s">
        <v>8</v>
      </c>
      <c r="Q9" s="17" t="s">
        <v>2</v>
      </c>
      <c r="R9" s="113" t="s">
        <v>8</v>
      </c>
      <c r="S9" s="17" t="s">
        <v>2</v>
      </c>
      <c r="T9" s="131" t="s">
        <v>9</v>
      </c>
      <c r="U9" s="121" t="s">
        <v>69</v>
      </c>
    </row>
    <row r="10" spans="1:21" ht="14.25" customHeight="1">
      <c r="A10" s="134"/>
      <c r="B10" s="134"/>
      <c r="C10" s="117" t="s">
        <v>10</v>
      </c>
      <c r="D10" s="98" t="s">
        <v>11</v>
      </c>
      <c r="E10" s="117" t="s">
        <v>10</v>
      </c>
      <c r="F10" s="98" t="s">
        <v>11</v>
      </c>
      <c r="G10" s="162"/>
      <c r="H10" s="162"/>
      <c r="I10" s="117" t="s">
        <v>10</v>
      </c>
      <c r="J10" s="161"/>
      <c r="K10" s="161"/>
      <c r="L10" s="14"/>
      <c r="M10" s="14"/>
      <c r="N10" s="134"/>
      <c r="O10" s="134"/>
      <c r="P10" s="117" t="s">
        <v>10</v>
      </c>
      <c r="Q10" s="98" t="s">
        <v>11</v>
      </c>
      <c r="R10" s="117" t="s">
        <v>10</v>
      </c>
      <c r="S10" s="98" t="s">
        <v>11</v>
      </c>
      <c r="T10" s="132"/>
      <c r="U10" s="122"/>
    </row>
    <row r="11" spans="1:21" ht="14.25" customHeight="1">
      <c r="A11" s="73">
        <v>1</v>
      </c>
      <c r="B11" s="80" t="s">
        <v>19</v>
      </c>
      <c r="C11" s="41">
        <v>3769</v>
      </c>
      <c r="D11" s="89">
        <v>0.1207509691474706</v>
      </c>
      <c r="E11" s="41">
        <v>3678</v>
      </c>
      <c r="F11" s="89">
        <v>0.13049957422651148</v>
      </c>
      <c r="G11" s="19">
        <v>0.024741707449700945</v>
      </c>
      <c r="H11" s="42">
        <v>0</v>
      </c>
      <c r="I11" s="41">
        <v>4017</v>
      </c>
      <c r="J11" s="86">
        <v>-0.06173761513567344</v>
      </c>
      <c r="K11" s="20">
        <v>1</v>
      </c>
      <c r="L11" s="14"/>
      <c r="M11" s="14"/>
      <c r="N11" s="73">
        <v>1</v>
      </c>
      <c r="O11" s="80" t="s">
        <v>19</v>
      </c>
      <c r="P11" s="41">
        <v>20534</v>
      </c>
      <c r="Q11" s="89">
        <v>0.13231352131553173</v>
      </c>
      <c r="R11" s="41">
        <v>18143</v>
      </c>
      <c r="S11" s="89">
        <v>0.13242292420880533</v>
      </c>
      <c r="T11" s="53">
        <v>0.13178636388689857</v>
      </c>
      <c r="U11" s="20">
        <v>0</v>
      </c>
    </row>
    <row r="12" spans="1:21" ht="14.25" customHeight="1">
      <c r="A12" s="104">
        <v>2</v>
      </c>
      <c r="B12" s="81" t="s">
        <v>20</v>
      </c>
      <c r="C12" s="43">
        <v>3639</v>
      </c>
      <c r="D12" s="90">
        <v>0.1165860378688367</v>
      </c>
      <c r="E12" s="43">
        <v>3350</v>
      </c>
      <c r="F12" s="90">
        <v>0.11886176554073233</v>
      </c>
      <c r="G12" s="21">
        <v>0.08626865671641792</v>
      </c>
      <c r="H12" s="44">
        <v>0</v>
      </c>
      <c r="I12" s="43">
        <v>4266</v>
      </c>
      <c r="J12" s="87">
        <v>-0.14697609001406475</v>
      </c>
      <c r="K12" s="22">
        <v>-1</v>
      </c>
      <c r="L12" s="14"/>
      <c r="M12" s="14"/>
      <c r="N12" s="104">
        <v>2</v>
      </c>
      <c r="O12" s="81" t="s">
        <v>20</v>
      </c>
      <c r="P12" s="43">
        <v>18396</v>
      </c>
      <c r="Q12" s="90">
        <v>0.11853703799164905</v>
      </c>
      <c r="R12" s="43">
        <v>15550</v>
      </c>
      <c r="S12" s="90">
        <v>0.11349702207170384</v>
      </c>
      <c r="T12" s="54">
        <v>0.18302250803858522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2954</v>
      </c>
      <c r="D13" s="90">
        <v>0.0946400538237273</v>
      </c>
      <c r="E13" s="43">
        <v>2885</v>
      </c>
      <c r="F13" s="90">
        <v>0.10236304286119784</v>
      </c>
      <c r="G13" s="21">
        <v>0.023916811091854395</v>
      </c>
      <c r="H13" s="44">
        <v>0</v>
      </c>
      <c r="I13" s="43">
        <v>3508</v>
      </c>
      <c r="J13" s="87">
        <v>-0.15792474344355756</v>
      </c>
      <c r="K13" s="22">
        <v>0</v>
      </c>
      <c r="L13" s="14"/>
      <c r="M13" s="14"/>
      <c r="N13" s="72">
        <v>3</v>
      </c>
      <c r="O13" s="81" t="s">
        <v>21</v>
      </c>
      <c r="P13" s="43">
        <v>14669</v>
      </c>
      <c r="Q13" s="90">
        <v>0.09452162482602196</v>
      </c>
      <c r="R13" s="43">
        <v>14142</v>
      </c>
      <c r="S13" s="90">
        <v>0.10322024991241387</v>
      </c>
      <c r="T13" s="54">
        <v>0.03726488474048928</v>
      </c>
      <c r="U13" s="22">
        <v>0</v>
      </c>
    </row>
    <row r="14" spans="1:21" ht="14.25" customHeight="1">
      <c r="A14" s="72">
        <v>4</v>
      </c>
      <c r="B14" s="81" t="s">
        <v>23</v>
      </c>
      <c r="C14" s="43">
        <v>2378</v>
      </c>
      <c r="D14" s="90">
        <v>0.07618620446608784</v>
      </c>
      <c r="E14" s="43">
        <v>2023</v>
      </c>
      <c r="F14" s="90">
        <v>0.07177831393698553</v>
      </c>
      <c r="G14" s="21">
        <v>0.17548195748887796</v>
      </c>
      <c r="H14" s="44">
        <v>0</v>
      </c>
      <c r="I14" s="43">
        <v>2288</v>
      </c>
      <c r="J14" s="87">
        <v>0.03933566433566438</v>
      </c>
      <c r="K14" s="22">
        <v>0</v>
      </c>
      <c r="L14" s="14"/>
      <c r="M14" s="14"/>
      <c r="N14" s="72">
        <v>4</v>
      </c>
      <c r="O14" s="81" t="s">
        <v>23</v>
      </c>
      <c r="P14" s="43">
        <v>11739</v>
      </c>
      <c r="Q14" s="90">
        <v>0.07564178565905459</v>
      </c>
      <c r="R14" s="43">
        <v>10261</v>
      </c>
      <c r="S14" s="90">
        <v>0.07489343687959828</v>
      </c>
      <c r="T14" s="54">
        <v>0.1440405418575188</v>
      </c>
      <c r="U14" s="22">
        <v>0</v>
      </c>
    </row>
    <row r="15" spans="1:21" ht="14.25" customHeight="1">
      <c r="A15" s="75">
        <v>5</v>
      </c>
      <c r="B15" s="82" t="s">
        <v>22</v>
      </c>
      <c r="C15" s="45">
        <v>2117</v>
      </c>
      <c r="D15" s="91">
        <v>0.06782430397590747</v>
      </c>
      <c r="E15" s="45">
        <v>1716</v>
      </c>
      <c r="F15" s="91">
        <v>0.06088560885608856</v>
      </c>
      <c r="G15" s="23">
        <v>0.23368298368298368</v>
      </c>
      <c r="H15" s="46">
        <v>1</v>
      </c>
      <c r="I15" s="45">
        <v>2113</v>
      </c>
      <c r="J15" s="88">
        <v>0.0018930430667296605</v>
      </c>
      <c r="K15" s="24">
        <v>0</v>
      </c>
      <c r="L15" s="14"/>
      <c r="M15" s="14"/>
      <c r="N15" s="75">
        <v>5</v>
      </c>
      <c r="O15" s="82" t="s">
        <v>22</v>
      </c>
      <c r="P15" s="45">
        <v>9751</v>
      </c>
      <c r="Q15" s="91">
        <v>0.06283184700242281</v>
      </c>
      <c r="R15" s="45">
        <v>8107</v>
      </c>
      <c r="S15" s="91">
        <v>0.059171727198411773</v>
      </c>
      <c r="T15" s="55">
        <v>0.2027877143209571</v>
      </c>
      <c r="U15" s="24">
        <v>0</v>
      </c>
    </row>
    <row r="16" spans="1:21" ht="14.25" customHeight="1">
      <c r="A16" s="73">
        <v>6</v>
      </c>
      <c r="B16" s="80" t="s">
        <v>26</v>
      </c>
      <c r="C16" s="41">
        <v>2082</v>
      </c>
      <c r="D16" s="89">
        <v>0.06670297632396757</v>
      </c>
      <c r="E16" s="41">
        <v>1735</v>
      </c>
      <c r="F16" s="89">
        <v>0.061559750212886746</v>
      </c>
      <c r="G16" s="19">
        <v>0.19999999999999996</v>
      </c>
      <c r="H16" s="42">
        <v>-1</v>
      </c>
      <c r="I16" s="41">
        <v>1553</v>
      </c>
      <c r="J16" s="86">
        <v>0.3406310367031551</v>
      </c>
      <c r="K16" s="20">
        <v>0</v>
      </c>
      <c r="L16" s="14"/>
      <c r="M16" s="14"/>
      <c r="N16" s="73">
        <v>6</v>
      </c>
      <c r="O16" s="80" t="s">
        <v>26</v>
      </c>
      <c r="P16" s="41">
        <v>8290</v>
      </c>
      <c r="Q16" s="89">
        <v>0.05341770194339914</v>
      </c>
      <c r="R16" s="41">
        <v>7946</v>
      </c>
      <c r="S16" s="89">
        <v>0.057996613336447504</v>
      </c>
      <c r="T16" s="53">
        <v>0.04329222250188769</v>
      </c>
      <c r="U16" s="20">
        <v>0</v>
      </c>
    </row>
    <row r="17" spans="1:21" ht="14.25" customHeight="1">
      <c r="A17" s="72">
        <v>7</v>
      </c>
      <c r="B17" s="81" t="s">
        <v>18</v>
      </c>
      <c r="C17" s="43">
        <v>1449</v>
      </c>
      <c r="D17" s="90">
        <v>0.04642296479031173</v>
      </c>
      <c r="E17" s="43">
        <v>1182</v>
      </c>
      <c r="F17" s="90">
        <v>0.04193868861765541</v>
      </c>
      <c r="G17" s="21">
        <v>0.2258883248730965</v>
      </c>
      <c r="H17" s="44">
        <v>1</v>
      </c>
      <c r="I17" s="43">
        <v>1158</v>
      </c>
      <c r="J17" s="87">
        <v>0.25129533678756477</v>
      </c>
      <c r="K17" s="22">
        <v>3</v>
      </c>
      <c r="L17" s="14"/>
      <c r="M17" s="14"/>
      <c r="N17" s="72">
        <v>7</v>
      </c>
      <c r="O17" s="81" t="s">
        <v>34</v>
      </c>
      <c r="P17" s="43">
        <v>6546</v>
      </c>
      <c r="Q17" s="90">
        <v>0.042180009278828805</v>
      </c>
      <c r="R17" s="43">
        <v>5280</v>
      </c>
      <c r="S17" s="90">
        <v>0.038537895597337384</v>
      </c>
      <c r="T17" s="54">
        <v>0.23977272727272725</v>
      </c>
      <c r="U17" s="22">
        <v>1</v>
      </c>
    </row>
    <row r="18" spans="1:21" ht="14.25" customHeight="1">
      <c r="A18" s="72">
        <v>8</v>
      </c>
      <c r="B18" s="81" t="s">
        <v>34</v>
      </c>
      <c r="C18" s="43">
        <v>1235</v>
      </c>
      <c r="D18" s="90">
        <v>0.03956684714702208</v>
      </c>
      <c r="E18" s="43">
        <v>1130</v>
      </c>
      <c r="F18" s="90">
        <v>0.0400936701674709</v>
      </c>
      <c r="G18" s="21">
        <v>0.09292035398230092</v>
      </c>
      <c r="H18" s="44">
        <v>2</v>
      </c>
      <c r="I18" s="43">
        <v>1350</v>
      </c>
      <c r="J18" s="87">
        <v>-0.08518518518518514</v>
      </c>
      <c r="K18" s="22">
        <v>-1</v>
      </c>
      <c r="L18" s="14"/>
      <c r="M18" s="14"/>
      <c r="N18" s="72">
        <v>8</v>
      </c>
      <c r="O18" s="81" t="s">
        <v>35</v>
      </c>
      <c r="P18" s="43">
        <v>5867</v>
      </c>
      <c r="Q18" s="90">
        <v>0.03780478375173978</v>
      </c>
      <c r="R18" s="43">
        <v>4480</v>
      </c>
      <c r="S18" s="90">
        <v>0.03269882050683172</v>
      </c>
      <c r="T18" s="54">
        <v>0.3095982142857143</v>
      </c>
      <c r="U18" s="22">
        <v>3</v>
      </c>
    </row>
    <row r="19" spans="1:21" ht="14.25" customHeight="1">
      <c r="A19" s="72">
        <v>9</v>
      </c>
      <c r="B19" s="81" t="s">
        <v>31</v>
      </c>
      <c r="C19" s="43">
        <v>1139</v>
      </c>
      <c r="D19" s="90">
        <v>0.0364912055874155</v>
      </c>
      <c r="E19" s="43">
        <v>1198</v>
      </c>
      <c r="F19" s="90">
        <v>0.04250638660232756</v>
      </c>
      <c r="G19" s="21">
        <v>-0.04924874791318867</v>
      </c>
      <c r="H19" s="44">
        <v>-2</v>
      </c>
      <c r="I19" s="43">
        <v>1035</v>
      </c>
      <c r="J19" s="87">
        <v>0.10048309178743953</v>
      </c>
      <c r="K19" s="22">
        <v>4</v>
      </c>
      <c r="L19" s="14"/>
      <c r="M19" s="14"/>
      <c r="N19" s="72">
        <v>9</v>
      </c>
      <c r="O19" s="81" t="s">
        <v>31</v>
      </c>
      <c r="P19" s="43">
        <v>5750</v>
      </c>
      <c r="Q19" s="90">
        <v>0.037050878911284085</v>
      </c>
      <c r="R19" s="43">
        <v>5043</v>
      </c>
      <c r="S19" s="90">
        <v>0.03680806960177508</v>
      </c>
      <c r="T19" s="54">
        <v>0.140194328772556</v>
      </c>
      <c r="U19" s="22">
        <v>1</v>
      </c>
    </row>
    <row r="20" spans="1:21" ht="14.25" customHeight="1">
      <c r="A20" s="75">
        <v>10</v>
      </c>
      <c r="B20" s="82" t="s">
        <v>24</v>
      </c>
      <c r="C20" s="45">
        <v>1119</v>
      </c>
      <c r="D20" s="91">
        <v>0.03585044692916413</v>
      </c>
      <c r="E20" s="45">
        <v>1143</v>
      </c>
      <c r="F20" s="91">
        <v>0.04055492478001703</v>
      </c>
      <c r="G20" s="23">
        <v>-0.02099737532808399</v>
      </c>
      <c r="H20" s="46">
        <v>-1</v>
      </c>
      <c r="I20" s="45">
        <v>1250</v>
      </c>
      <c r="J20" s="88">
        <v>-0.1048</v>
      </c>
      <c r="K20" s="24">
        <v>-2</v>
      </c>
      <c r="L20" s="14"/>
      <c r="M20" s="14"/>
      <c r="N20" s="75">
        <v>10</v>
      </c>
      <c r="O20" s="82" t="s">
        <v>24</v>
      </c>
      <c r="P20" s="45">
        <v>5705</v>
      </c>
      <c r="Q20" s="91">
        <v>0.03676091551110882</v>
      </c>
      <c r="R20" s="45">
        <v>5131</v>
      </c>
      <c r="S20" s="91">
        <v>0.0374503678617307</v>
      </c>
      <c r="T20" s="55">
        <v>0.11186903137789894</v>
      </c>
      <c r="U20" s="24">
        <v>-1</v>
      </c>
    </row>
    <row r="21" spans="1:21" ht="14.25" customHeight="1">
      <c r="A21" s="73">
        <v>11</v>
      </c>
      <c r="B21" s="80" t="s">
        <v>35</v>
      </c>
      <c r="C21" s="41">
        <v>1032</v>
      </c>
      <c r="D21" s="89">
        <v>0.03306314676577067</v>
      </c>
      <c r="E21" s="41">
        <v>747</v>
      </c>
      <c r="F21" s="89">
        <v>0.02650439965938121</v>
      </c>
      <c r="G21" s="19">
        <v>0.38152610441767076</v>
      </c>
      <c r="H21" s="42">
        <v>2</v>
      </c>
      <c r="I21" s="41">
        <v>765</v>
      </c>
      <c r="J21" s="86">
        <v>0.34901960784313735</v>
      </c>
      <c r="K21" s="20">
        <v>6</v>
      </c>
      <c r="L21" s="14"/>
      <c r="M21" s="14"/>
      <c r="N21" s="73">
        <v>11</v>
      </c>
      <c r="O21" s="80" t="s">
        <v>18</v>
      </c>
      <c r="P21" s="41">
        <v>5239</v>
      </c>
      <c r="Q21" s="89">
        <v>0.033758183411516055</v>
      </c>
      <c r="R21" s="41">
        <v>5475</v>
      </c>
      <c r="S21" s="89">
        <v>0.03996117015064814</v>
      </c>
      <c r="T21" s="53">
        <v>-0.04310502283105022</v>
      </c>
      <c r="U21" s="20">
        <v>-4</v>
      </c>
    </row>
    <row r="22" spans="1:21" ht="14.25" customHeight="1">
      <c r="A22" s="72">
        <v>12</v>
      </c>
      <c r="B22" s="81" t="s">
        <v>25</v>
      </c>
      <c r="C22" s="43">
        <v>1012</v>
      </c>
      <c r="D22" s="90">
        <v>0.0324223881075193</v>
      </c>
      <c r="E22" s="43">
        <v>907</v>
      </c>
      <c r="F22" s="90">
        <v>0.03218137950610275</v>
      </c>
      <c r="G22" s="21">
        <v>0.11576626240352805</v>
      </c>
      <c r="H22" s="44">
        <v>0</v>
      </c>
      <c r="I22" s="43">
        <v>1049</v>
      </c>
      <c r="J22" s="87">
        <v>-0.035271687321258294</v>
      </c>
      <c r="K22" s="22">
        <v>0</v>
      </c>
      <c r="L22" s="14"/>
      <c r="M22" s="14"/>
      <c r="N22" s="72">
        <v>12</v>
      </c>
      <c r="O22" s="81" t="s">
        <v>29</v>
      </c>
      <c r="P22" s="43">
        <v>5076</v>
      </c>
      <c r="Q22" s="90">
        <v>0.03270787153977009</v>
      </c>
      <c r="R22" s="43">
        <v>4406</v>
      </c>
      <c r="S22" s="90">
        <v>0.03215870606095994</v>
      </c>
      <c r="T22" s="54">
        <v>0.1520653654108035</v>
      </c>
      <c r="U22" s="22">
        <v>0</v>
      </c>
    </row>
    <row r="23" spans="1:21" ht="14.25" customHeight="1">
      <c r="A23" s="72">
        <v>13</v>
      </c>
      <c r="B23" s="81" t="s">
        <v>29</v>
      </c>
      <c r="C23" s="43">
        <v>914</v>
      </c>
      <c r="D23" s="90">
        <v>0.02928267068208759</v>
      </c>
      <c r="E23" s="43">
        <v>1010</v>
      </c>
      <c r="F23" s="90">
        <v>0.035835935282429746</v>
      </c>
      <c r="G23" s="21">
        <v>-0.09504950495049502</v>
      </c>
      <c r="H23" s="44">
        <v>-2</v>
      </c>
      <c r="I23" s="43">
        <v>1190</v>
      </c>
      <c r="J23" s="87">
        <v>-0.23193277310924365</v>
      </c>
      <c r="K23" s="22">
        <v>-4</v>
      </c>
      <c r="L23" s="14"/>
      <c r="M23" s="14"/>
      <c r="N23" s="72">
        <v>13</v>
      </c>
      <c r="O23" s="81" t="s">
        <v>27</v>
      </c>
      <c r="P23" s="43">
        <v>5006</v>
      </c>
      <c r="Q23" s="90">
        <v>0.032256817361719675</v>
      </c>
      <c r="R23" s="43">
        <v>3811</v>
      </c>
      <c r="S23" s="90">
        <v>0.027815893962396355</v>
      </c>
      <c r="T23" s="54">
        <v>0.31356599317764355</v>
      </c>
      <c r="U23" s="22">
        <v>2</v>
      </c>
    </row>
    <row r="24" spans="1:21" ht="14.25" customHeight="1">
      <c r="A24" s="72">
        <v>14</v>
      </c>
      <c r="B24" s="81" t="s">
        <v>36</v>
      </c>
      <c r="C24" s="43">
        <v>902</v>
      </c>
      <c r="D24" s="90">
        <v>0.02889821548713677</v>
      </c>
      <c r="E24" s="43">
        <v>667</v>
      </c>
      <c r="F24" s="90">
        <v>0.023665909736020438</v>
      </c>
      <c r="G24" s="21">
        <v>0.35232383808095946</v>
      </c>
      <c r="H24" s="44">
        <v>1</v>
      </c>
      <c r="I24" s="43">
        <v>837</v>
      </c>
      <c r="J24" s="87">
        <v>0.07765830346475511</v>
      </c>
      <c r="K24" s="22">
        <v>1</v>
      </c>
      <c r="L24" s="14"/>
      <c r="M24" s="14"/>
      <c r="N24" s="72">
        <v>14</v>
      </c>
      <c r="O24" s="81" t="s">
        <v>25</v>
      </c>
      <c r="P24" s="43">
        <v>4935</v>
      </c>
      <c r="Q24" s="90">
        <v>0.03179931955255426</v>
      </c>
      <c r="R24" s="43">
        <v>4362</v>
      </c>
      <c r="S24" s="90">
        <v>0.031837556930982135</v>
      </c>
      <c r="T24" s="54">
        <v>0.13136176066024752</v>
      </c>
      <c r="U24" s="22">
        <v>-1</v>
      </c>
    </row>
    <row r="25" spans="1:21" ht="14.25" customHeight="1">
      <c r="A25" s="75">
        <v>15</v>
      </c>
      <c r="B25" s="82" t="s">
        <v>56</v>
      </c>
      <c r="C25" s="45">
        <v>888</v>
      </c>
      <c r="D25" s="91">
        <v>0.02844968442636081</v>
      </c>
      <c r="E25" s="45">
        <v>494</v>
      </c>
      <c r="F25" s="91">
        <v>0.017527675276752766</v>
      </c>
      <c r="G25" s="23">
        <v>0.7975708502024292</v>
      </c>
      <c r="H25" s="46">
        <v>4</v>
      </c>
      <c r="I25" s="45">
        <v>998</v>
      </c>
      <c r="J25" s="88">
        <v>-0.11022044088176353</v>
      </c>
      <c r="K25" s="24">
        <v>-1</v>
      </c>
      <c r="L25" s="14"/>
      <c r="M25" s="14"/>
      <c r="N25" s="75">
        <v>15</v>
      </c>
      <c r="O25" s="82" t="s">
        <v>36</v>
      </c>
      <c r="P25" s="45">
        <v>4508</v>
      </c>
      <c r="Q25" s="91">
        <v>0.029047889066446723</v>
      </c>
      <c r="R25" s="45">
        <v>3901</v>
      </c>
      <c r="S25" s="91">
        <v>0.028472789910078244</v>
      </c>
      <c r="T25" s="55">
        <v>0.15560112791591907</v>
      </c>
      <c r="U25" s="24">
        <v>-1</v>
      </c>
    </row>
    <row r="26" spans="1:21" ht="14.25" customHeight="1">
      <c r="A26" s="73">
        <v>16</v>
      </c>
      <c r="B26" s="80" t="s">
        <v>27</v>
      </c>
      <c r="C26" s="41">
        <v>714</v>
      </c>
      <c r="D26" s="89">
        <v>0.022875084099573895</v>
      </c>
      <c r="E26" s="41">
        <v>640</v>
      </c>
      <c r="F26" s="89">
        <v>0.022707919386886176</v>
      </c>
      <c r="G26" s="19">
        <v>0.11562500000000009</v>
      </c>
      <c r="H26" s="42">
        <v>1</v>
      </c>
      <c r="I26" s="41">
        <v>1128</v>
      </c>
      <c r="J26" s="86">
        <v>-0.3670212765957447</v>
      </c>
      <c r="K26" s="20">
        <v>-5</v>
      </c>
      <c r="L26" s="14"/>
      <c r="M26" s="14"/>
      <c r="N26" s="73">
        <v>16</v>
      </c>
      <c r="O26" s="80" t="s">
        <v>56</v>
      </c>
      <c r="P26" s="41">
        <v>4027</v>
      </c>
      <c r="Q26" s="89">
        <v>0.025948502500128874</v>
      </c>
      <c r="R26" s="41">
        <v>3459</v>
      </c>
      <c r="S26" s="89">
        <v>0.025246700922573865</v>
      </c>
      <c r="T26" s="53">
        <v>0.1642093090488581</v>
      </c>
      <c r="U26" s="20">
        <v>1</v>
      </c>
    </row>
    <row r="27" spans="1:21" ht="14.25" customHeight="1">
      <c r="A27" s="72">
        <v>17</v>
      </c>
      <c r="B27" s="81" t="s">
        <v>28</v>
      </c>
      <c r="C27" s="43">
        <v>675</v>
      </c>
      <c r="D27" s="90">
        <v>0.021625604715983723</v>
      </c>
      <c r="E27" s="43">
        <v>745</v>
      </c>
      <c r="F27" s="90">
        <v>0.02643343741129719</v>
      </c>
      <c r="G27" s="21">
        <v>-0.09395973154362414</v>
      </c>
      <c r="H27" s="44">
        <v>-3</v>
      </c>
      <c r="I27" s="43">
        <v>779</v>
      </c>
      <c r="J27" s="87">
        <v>-0.13350449293966626</v>
      </c>
      <c r="K27" s="22">
        <v>-1</v>
      </c>
      <c r="L27" s="14"/>
      <c r="M27" s="14"/>
      <c r="N27" s="72">
        <v>17</v>
      </c>
      <c r="O27" s="81" t="s">
        <v>28</v>
      </c>
      <c r="P27" s="43">
        <v>3401</v>
      </c>
      <c r="Q27" s="90">
        <v>0.02191478942213516</v>
      </c>
      <c r="R27" s="43">
        <v>3509</v>
      </c>
      <c r="S27" s="90">
        <v>0.025611643115730467</v>
      </c>
      <c r="T27" s="54">
        <v>-0.030777999430037006</v>
      </c>
      <c r="U27" s="22">
        <v>-1</v>
      </c>
    </row>
    <row r="28" spans="1:21" ht="14.25" customHeight="1">
      <c r="A28" s="72">
        <v>18</v>
      </c>
      <c r="B28" s="81" t="s">
        <v>50</v>
      </c>
      <c r="C28" s="43">
        <v>500</v>
      </c>
      <c r="D28" s="90">
        <v>0.016018966456284242</v>
      </c>
      <c r="E28" s="43">
        <v>504</v>
      </c>
      <c r="F28" s="90">
        <v>0.017882486517172863</v>
      </c>
      <c r="G28" s="21">
        <v>-0.007936507936507908</v>
      </c>
      <c r="H28" s="44">
        <v>0</v>
      </c>
      <c r="I28" s="43">
        <v>554</v>
      </c>
      <c r="J28" s="87">
        <v>-0.09747292418772568</v>
      </c>
      <c r="K28" s="22">
        <v>0</v>
      </c>
      <c r="L28" s="14"/>
      <c r="M28" s="14"/>
      <c r="N28" s="72">
        <v>18</v>
      </c>
      <c r="O28" s="81" t="s">
        <v>50</v>
      </c>
      <c r="P28" s="43">
        <v>2738</v>
      </c>
      <c r="Q28" s="90">
        <v>0.017642661992886232</v>
      </c>
      <c r="R28" s="43">
        <v>2590</v>
      </c>
      <c r="S28" s="90">
        <v>0.018904005605512086</v>
      </c>
      <c r="T28" s="54">
        <v>0.05714285714285716</v>
      </c>
      <c r="U28" s="22">
        <v>1</v>
      </c>
    </row>
    <row r="29" spans="1:21" ht="14.25" customHeight="1">
      <c r="A29" s="72">
        <v>19</v>
      </c>
      <c r="B29" s="81" t="s">
        <v>30</v>
      </c>
      <c r="C29" s="43">
        <v>486</v>
      </c>
      <c r="D29" s="90">
        <v>0.015570435395508281</v>
      </c>
      <c r="E29" s="43">
        <v>657</v>
      </c>
      <c r="F29" s="90">
        <v>0.02331109849560034</v>
      </c>
      <c r="G29" s="21">
        <v>-0.26027397260273977</v>
      </c>
      <c r="H29" s="44">
        <v>-3</v>
      </c>
      <c r="I29" s="43">
        <v>441</v>
      </c>
      <c r="J29" s="87">
        <v>0.1020408163265305</v>
      </c>
      <c r="K29" s="22">
        <v>0</v>
      </c>
      <c r="N29" s="72">
        <v>19</v>
      </c>
      <c r="O29" s="81" t="s">
        <v>30</v>
      </c>
      <c r="P29" s="43">
        <v>2497</v>
      </c>
      <c r="Q29" s="90">
        <v>0.016089746894169803</v>
      </c>
      <c r="R29" s="43">
        <v>2610</v>
      </c>
      <c r="S29" s="90">
        <v>0.01904998248277473</v>
      </c>
      <c r="T29" s="54">
        <v>-0.04329501915708811</v>
      </c>
      <c r="U29" s="22">
        <v>-1</v>
      </c>
    </row>
    <row r="30" spans="1:21" ht="14.25" customHeight="1">
      <c r="A30" s="75">
        <v>20</v>
      </c>
      <c r="B30" s="82" t="s">
        <v>33</v>
      </c>
      <c r="C30" s="45">
        <v>441</v>
      </c>
      <c r="D30" s="91">
        <v>0.0141287284144427</v>
      </c>
      <c r="E30" s="45">
        <v>376</v>
      </c>
      <c r="F30" s="91">
        <v>0.013340902639795628</v>
      </c>
      <c r="G30" s="23">
        <v>0.1728723404255319</v>
      </c>
      <c r="H30" s="46">
        <v>0</v>
      </c>
      <c r="I30" s="45">
        <v>377</v>
      </c>
      <c r="J30" s="88">
        <v>0.16976127320954904</v>
      </c>
      <c r="K30" s="24">
        <v>1</v>
      </c>
      <c r="N30" s="75">
        <v>20</v>
      </c>
      <c r="O30" s="82" t="s">
        <v>118</v>
      </c>
      <c r="P30" s="45">
        <v>1489</v>
      </c>
      <c r="Q30" s="91">
        <v>0.009594566730243828</v>
      </c>
      <c r="R30" s="45">
        <v>1366</v>
      </c>
      <c r="S30" s="91">
        <v>0.009970220717038422</v>
      </c>
      <c r="T30" s="55">
        <v>0.09004392386530014</v>
      </c>
      <c r="U30" s="24">
        <v>0</v>
      </c>
    </row>
    <row r="31" spans="1:21" ht="14.25" customHeight="1">
      <c r="A31" s="127" t="s">
        <v>53</v>
      </c>
      <c r="B31" s="128"/>
      <c r="C31" s="3">
        <f>SUM(C11:C30)</f>
        <v>29445</v>
      </c>
      <c r="D31" s="6">
        <f>C31/C33</f>
        <v>0.9433569346105789</v>
      </c>
      <c r="E31" s="3">
        <f>SUM(E11:E30)</f>
        <v>26787</v>
      </c>
      <c r="F31" s="6">
        <f>E31/E33</f>
        <v>0.9504328697133125</v>
      </c>
      <c r="G31" s="25">
        <f>C31/E31-1</f>
        <v>0.09922723709261949</v>
      </c>
      <c r="H31" s="25"/>
      <c r="I31" s="3">
        <f>SUM(I11:I30)</f>
        <v>30656</v>
      </c>
      <c r="J31" s="26">
        <f>C31/I31-1</f>
        <v>-0.0395028705636743</v>
      </c>
      <c r="K31" s="27"/>
      <c r="N31" s="127" t="s">
        <v>53</v>
      </c>
      <c r="O31" s="128"/>
      <c r="P31" s="3">
        <f>SUM(P11:P30)</f>
        <v>146163</v>
      </c>
      <c r="Q31" s="6">
        <f>P31/P33</f>
        <v>0.9418204546626114</v>
      </c>
      <c r="R31" s="3">
        <f>SUM(R11:R30)</f>
        <v>129572</v>
      </c>
      <c r="S31" s="6">
        <f>R31/R33</f>
        <v>0.9457257970337498</v>
      </c>
      <c r="T31" s="25">
        <f>P31/R31-1</f>
        <v>0.12804463927391718</v>
      </c>
      <c r="U31" s="50"/>
    </row>
    <row r="32" spans="1:21" ht="14.25" customHeight="1">
      <c r="A32" s="127" t="s">
        <v>12</v>
      </c>
      <c r="B32" s="128"/>
      <c r="C32" s="3">
        <f>C33-SUM(C11:C30)</f>
        <v>1768</v>
      </c>
      <c r="D32" s="6">
        <f>C32/C33</f>
        <v>0.05664306538942107</v>
      </c>
      <c r="E32" s="3">
        <f>E33-SUM(E11:E30)</f>
        <v>1397</v>
      </c>
      <c r="F32" s="6">
        <f>E32/E33</f>
        <v>0.04956713028668748</v>
      </c>
      <c r="G32" s="25">
        <f>C32/E32-1</f>
        <v>0.26556907659269857</v>
      </c>
      <c r="H32" s="25"/>
      <c r="I32" s="3">
        <f>I33-SUM(I11:I30)</f>
        <v>2014</v>
      </c>
      <c r="J32" s="26">
        <f>C32/I32-1</f>
        <v>-0.12214498510427008</v>
      </c>
      <c r="K32" s="27"/>
      <c r="N32" s="127" t="s">
        <v>12</v>
      </c>
      <c r="O32" s="128"/>
      <c r="P32" s="3">
        <f>P33-SUM(P11:P30)</f>
        <v>9029</v>
      </c>
      <c r="Q32" s="6">
        <f>P32/P33</f>
        <v>0.058179545337388526</v>
      </c>
      <c r="R32" s="3">
        <f>R33-SUM(R11:R30)</f>
        <v>7436</v>
      </c>
      <c r="S32" s="6">
        <f>R32/R33</f>
        <v>0.05427420296625014</v>
      </c>
      <c r="T32" s="25">
        <f>P32/R32-1</f>
        <v>0.21422807961269497</v>
      </c>
      <c r="U32" s="51"/>
    </row>
    <row r="33" spans="1:21" ht="14.25" customHeight="1">
      <c r="A33" s="123" t="s">
        <v>38</v>
      </c>
      <c r="B33" s="124"/>
      <c r="C33" s="47">
        <v>31213</v>
      </c>
      <c r="D33" s="28">
        <v>1</v>
      </c>
      <c r="E33" s="47">
        <v>28184</v>
      </c>
      <c r="F33" s="28">
        <v>0.9993258586432018</v>
      </c>
      <c r="G33" s="29">
        <v>0.10747232472324719</v>
      </c>
      <c r="H33" s="29"/>
      <c r="I33" s="47">
        <v>32670</v>
      </c>
      <c r="J33" s="105">
        <v>-0.044597490052035504</v>
      </c>
      <c r="K33" s="30"/>
      <c r="L33" s="14"/>
      <c r="M33" s="14"/>
      <c r="N33" s="123" t="s">
        <v>38</v>
      </c>
      <c r="O33" s="124"/>
      <c r="P33" s="47">
        <v>155192</v>
      </c>
      <c r="Q33" s="28">
        <v>1</v>
      </c>
      <c r="R33" s="47">
        <v>137008</v>
      </c>
      <c r="S33" s="28">
        <v>1</v>
      </c>
      <c r="T33" s="52">
        <v>0.13272217680719378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35" t="s">
        <v>138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4"/>
      <c r="M39" s="31"/>
      <c r="N39" s="135" t="s">
        <v>96</v>
      </c>
      <c r="O39" s="135"/>
      <c r="P39" s="135"/>
      <c r="Q39" s="135"/>
      <c r="R39" s="135"/>
      <c r="S39" s="135"/>
      <c r="T39" s="135"/>
      <c r="U39" s="135"/>
    </row>
    <row r="40" spans="1:21" ht="15">
      <c r="A40" s="136" t="s">
        <v>139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4"/>
      <c r="M40" s="31"/>
      <c r="N40" s="136" t="s">
        <v>97</v>
      </c>
      <c r="O40" s="136"/>
      <c r="P40" s="136"/>
      <c r="Q40" s="136"/>
      <c r="R40" s="136"/>
      <c r="S40" s="136"/>
      <c r="T40" s="136"/>
      <c r="U40" s="136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39" t="s">
        <v>0</v>
      </c>
      <c r="B42" s="139" t="s">
        <v>52</v>
      </c>
      <c r="C42" s="141" t="s">
        <v>120</v>
      </c>
      <c r="D42" s="142"/>
      <c r="E42" s="142"/>
      <c r="F42" s="142"/>
      <c r="G42" s="142"/>
      <c r="H42" s="143"/>
      <c r="I42" s="141" t="s">
        <v>115</v>
      </c>
      <c r="J42" s="142"/>
      <c r="K42" s="143"/>
      <c r="L42" s="14"/>
      <c r="M42" s="14"/>
      <c r="N42" s="139" t="s">
        <v>0</v>
      </c>
      <c r="O42" s="139" t="s">
        <v>52</v>
      </c>
      <c r="P42" s="141" t="s">
        <v>121</v>
      </c>
      <c r="Q42" s="142"/>
      <c r="R42" s="142"/>
      <c r="S42" s="142"/>
      <c r="T42" s="142"/>
      <c r="U42" s="143"/>
    </row>
    <row r="43" spans="1:21" ht="15">
      <c r="A43" s="140"/>
      <c r="B43" s="140"/>
      <c r="C43" s="169" t="s">
        <v>122</v>
      </c>
      <c r="D43" s="170"/>
      <c r="E43" s="170"/>
      <c r="F43" s="170"/>
      <c r="G43" s="170"/>
      <c r="H43" s="171"/>
      <c r="I43" s="148" t="s">
        <v>116</v>
      </c>
      <c r="J43" s="149"/>
      <c r="K43" s="150"/>
      <c r="L43" s="14"/>
      <c r="M43" s="14"/>
      <c r="N43" s="140"/>
      <c r="O43" s="140"/>
      <c r="P43" s="148" t="s">
        <v>123</v>
      </c>
      <c r="Q43" s="149"/>
      <c r="R43" s="149"/>
      <c r="S43" s="149"/>
      <c r="T43" s="149"/>
      <c r="U43" s="150"/>
    </row>
    <row r="44" spans="1:21" ht="15" customHeight="1">
      <c r="A44" s="140"/>
      <c r="B44" s="140"/>
      <c r="C44" s="144">
        <v>2018</v>
      </c>
      <c r="D44" s="145"/>
      <c r="E44" s="154">
        <v>2017</v>
      </c>
      <c r="F44" s="145"/>
      <c r="G44" s="129" t="s">
        <v>5</v>
      </c>
      <c r="H44" s="125" t="s">
        <v>61</v>
      </c>
      <c r="I44" s="159">
        <v>2018</v>
      </c>
      <c r="J44" s="126" t="s">
        <v>124</v>
      </c>
      <c r="K44" s="125" t="s">
        <v>133</v>
      </c>
      <c r="L44" s="14"/>
      <c r="M44" s="14"/>
      <c r="N44" s="140"/>
      <c r="O44" s="140"/>
      <c r="P44" s="144">
        <v>2018</v>
      </c>
      <c r="Q44" s="145"/>
      <c r="R44" s="144">
        <v>2017</v>
      </c>
      <c r="S44" s="145"/>
      <c r="T44" s="129" t="s">
        <v>5</v>
      </c>
      <c r="U44" s="137" t="s">
        <v>68</v>
      </c>
    </row>
    <row r="45" spans="1:21" ht="15" customHeight="1">
      <c r="A45" s="133" t="s">
        <v>6</v>
      </c>
      <c r="B45" s="133" t="s">
        <v>52</v>
      </c>
      <c r="C45" s="146"/>
      <c r="D45" s="147"/>
      <c r="E45" s="155"/>
      <c r="F45" s="147"/>
      <c r="G45" s="130"/>
      <c r="H45" s="126"/>
      <c r="I45" s="159"/>
      <c r="J45" s="126"/>
      <c r="K45" s="126"/>
      <c r="L45" s="14"/>
      <c r="M45" s="14"/>
      <c r="N45" s="133" t="s">
        <v>6</v>
      </c>
      <c r="O45" s="133" t="s">
        <v>52</v>
      </c>
      <c r="P45" s="146"/>
      <c r="Q45" s="147"/>
      <c r="R45" s="146"/>
      <c r="S45" s="147"/>
      <c r="T45" s="130"/>
      <c r="U45" s="138"/>
    </row>
    <row r="46" spans="1:21" ht="15" customHeight="1">
      <c r="A46" s="133"/>
      <c r="B46" s="133"/>
      <c r="C46" s="113" t="s">
        <v>8</v>
      </c>
      <c r="D46" s="17" t="s">
        <v>2</v>
      </c>
      <c r="E46" s="113" t="s">
        <v>8</v>
      </c>
      <c r="F46" s="17" t="s">
        <v>2</v>
      </c>
      <c r="G46" s="131" t="s">
        <v>9</v>
      </c>
      <c r="H46" s="131" t="s">
        <v>62</v>
      </c>
      <c r="I46" s="18" t="s">
        <v>8</v>
      </c>
      <c r="J46" s="160" t="s">
        <v>125</v>
      </c>
      <c r="K46" s="160" t="s">
        <v>134</v>
      </c>
      <c r="L46" s="14"/>
      <c r="M46" s="14"/>
      <c r="N46" s="133"/>
      <c r="O46" s="133"/>
      <c r="P46" s="113" t="s">
        <v>8</v>
      </c>
      <c r="Q46" s="17" t="s">
        <v>2</v>
      </c>
      <c r="R46" s="113" t="s">
        <v>8</v>
      </c>
      <c r="S46" s="17" t="s">
        <v>2</v>
      </c>
      <c r="T46" s="131" t="s">
        <v>9</v>
      </c>
      <c r="U46" s="121" t="s">
        <v>69</v>
      </c>
    </row>
    <row r="47" spans="1:21" ht="15" customHeight="1">
      <c r="A47" s="134"/>
      <c r="B47" s="134"/>
      <c r="C47" s="117" t="s">
        <v>10</v>
      </c>
      <c r="D47" s="98" t="s">
        <v>11</v>
      </c>
      <c r="E47" s="117" t="s">
        <v>10</v>
      </c>
      <c r="F47" s="98" t="s">
        <v>11</v>
      </c>
      <c r="G47" s="162"/>
      <c r="H47" s="162"/>
      <c r="I47" s="117" t="s">
        <v>10</v>
      </c>
      <c r="J47" s="161"/>
      <c r="K47" s="161"/>
      <c r="L47" s="14"/>
      <c r="M47" s="14"/>
      <c r="N47" s="134"/>
      <c r="O47" s="134"/>
      <c r="P47" s="117" t="s">
        <v>10</v>
      </c>
      <c r="Q47" s="98" t="s">
        <v>11</v>
      </c>
      <c r="R47" s="117" t="s">
        <v>10</v>
      </c>
      <c r="S47" s="98" t="s">
        <v>11</v>
      </c>
      <c r="T47" s="132"/>
      <c r="U47" s="122"/>
    </row>
    <row r="48" spans="1:21" ht="15">
      <c r="A48" s="73">
        <v>1</v>
      </c>
      <c r="B48" s="80" t="s">
        <v>40</v>
      </c>
      <c r="C48" s="41">
        <v>1269</v>
      </c>
      <c r="D48" s="74">
        <v>0.0406561368660494</v>
      </c>
      <c r="E48" s="41">
        <v>609</v>
      </c>
      <c r="F48" s="74">
        <v>0.02160800454158388</v>
      </c>
      <c r="G48" s="32">
        <v>1.083743842364532</v>
      </c>
      <c r="H48" s="42">
        <v>7</v>
      </c>
      <c r="I48" s="41">
        <v>1067</v>
      </c>
      <c r="J48" s="33">
        <v>0.18931583880037484</v>
      </c>
      <c r="K48" s="20">
        <v>2</v>
      </c>
      <c r="L48" s="14"/>
      <c r="M48" s="14"/>
      <c r="N48" s="73">
        <v>1</v>
      </c>
      <c r="O48" s="80" t="s">
        <v>39</v>
      </c>
      <c r="P48" s="41">
        <v>6757</v>
      </c>
      <c r="Q48" s="74">
        <v>0.043539615444095056</v>
      </c>
      <c r="R48" s="41">
        <v>6375</v>
      </c>
      <c r="S48" s="74">
        <v>0.04653012962746701</v>
      </c>
      <c r="T48" s="77">
        <v>0.059921568627451016</v>
      </c>
      <c r="U48" s="20">
        <v>0</v>
      </c>
    </row>
    <row r="49" spans="1:21" ht="15">
      <c r="A49" s="104">
        <v>2</v>
      </c>
      <c r="B49" s="81" t="s">
        <v>39</v>
      </c>
      <c r="C49" s="43">
        <v>1139</v>
      </c>
      <c r="D49" s="71">
        <v>0.0364912055874155</v>
      </c>
      <c r="E49" s="43">
        <v>1356</v>
      </c>
      <c r="F49" s="71">
        <v>0.04811240420096509</v>
      </c>
      <c r="G49" s="34">
        <v>-0.16002949852507375</v>
      </c>
      <c r="H49" s="44">
        <v>-1</v>
      </c>
      <c r="I49" s="43">
        <v>1265</v>
      </c>
      <c r="J49" s="35">
        <v>-0.09960474308300393</v>
      </c>
      <c r="K49" s="22">
        <v>-1</v>
      </c>
      <c r="L49" s="14"/>
      <c r="M49" s="14"/>
      <c r="N49" s="104">
        <v>2</v>
      </c>
      <c r="O49" s="81" t="s">
        <v>42</v>
      </c>
      <c r="P49" s="43">
        <v>5491</v>
      </c>
      <c r="Q49" s="71">
        <v>0.035381978452497555</v>
      </c>
      <c r="R49" s="43">
        <v>5150</v>
      </c>
      <c r="S49" s="71">
        <v>0.037589045895130214</v>
      </c>
      <c r="T49" s="78">
        <v>0.0662135922330096</v>
      </c>
      <c r="U49" s="22">
        <v>0</v>
      </c>
    </row>
    <row r="50" spans="1:21" ht="15">
      <c r="A50" s="104">
        <v>3</v>
      </c>
      <c r="B50" s="81" t="s">
        <v>42</v>
      </c>
      <c r="C50" s="43">
        <v>1002</v>
      </c>
      <c r="D50" s="71">
        <v>0.032102008778393615</v>
      </c>
      <c r="E50" s="43">
        <v>946</v>
      </c>
      <c r="F50" s="71">
        <v>0.03356514334374113</v>
      </c>
      <c r="G50" s="34">
        <v>0.059196617336152224</v>
      </c>
      <c r="H50" s="44">
        <v>1</v>
      </c>
      <c r="I50" s="43">
        <v>1082</v>
      </c>
      <c r="J50" s="35">
        <v>-0.0739371534195934</v>
      </c>
      <c r="K50" s="22">
        <v>-1</v>
      </c>
      <c r="L50" s="14"/>
      <c r="M50" s="14"/>
      <c r="N50" s="104">
        <v>3</v>
      </c>
      <c r="O50" s="81" t="s">
        <v>40</v>
      </c>
      <c r="P50" s="43">
        <v>5060</v>
      </c>
      <c r="Q50" s="71">
        <v>0.032604773441929996</v>
      </c>
      <c r="R50" s="43">
        <v>3765</v>
      </c>
      <c r="S50" s="71">
        <v>0.027480147144692282</v>
      </c>
      <c r="T50" s="78">
        <v>0.34395750332005304</v>
      </c>
      <c r="U50" s="22">
        <v>2</v>
      </c>
    </row>
    <row r="51" spans="1:21" ht="15">
      <c r="A51" s="104">
        <v>4</v>
      </c>
      <c r="B51" s="81" t="s">
        <v>41</v>
      </c>
      <c r="C51" s="43">
        <v>860</v>
      </c>
      <c r="D51" s="71">
        <v>0.027552622304808892</v>
      </c>
      <c r="E51" s="43">
        <v>968</v>
      </c>
      <c r="F51" s="71">
        <v>0.034345728072665345</v>
      </c>
      <c r="G51" s="34">
        <v>-0.11157024793388426</v>
      </c>
      <c r="H51" s="44">
        <v>-1</v>
      </c>
      <c r="I51" s="43">
        <v>947</v>
      </c>
      <c r="J51" s="35">
        <v>-0.0918690601900739</v>
      </c>
      <c r="K51" s="22">
        <v>1</v>
      </c>
      <c r="L51" s="14"/>
      <c r="M51" s="14"/>
      <c r="N51" s="104">
        <v>4</v>
      </c>
      <c r="O51" s="81" t="s">
        <v>44</v>
      </c>
      <c r="P51" s="43">
        <v>4908</v>
      </c>
      <c r="Q51" s="71">
        <v>0.0316253415124491</v>
      </c>
      <c r="R51" s="43">
        <v>4664</v>
      </c>
      <c r="S51" s="71">
        <v>0.03404180777764802</v>
      </c>
      <c r="T51" s="78">
        <v>0.052315608919382584</v>
      </c>
      <c r="U51" s="22">
        <v>-1</v>
      </c>
    </row>
    <row r="52" spans="1:21" ht="15">
      <c r="A52" s="104">
        <v>5</v>
      </c>
      <c r="B52" s="82" t="s">
        <v>44</v>
      </c>
      <c r="C52" s="45">
        <v>786</v>
      </c>
      <c r="D52" s="76">
        <v>0.025181815269278825</v>
      </c>
      <c r="E52" s="45">
        <v>977</v>
      </c>
      <c r="F52" s="76">
        <v>0.03466505818904343</v>
      </c>
      <c r="G52" s="36">
        <v>-0.195496417604913</v>
      </c>
      <c r="H52" s="46">
        <v>-3</v>
      </c>
      <c r="I52" s="45">
        <v>991</v>
      </c>
      <c r="J52" s="37">
        <v>-0.20686175580222</v>
      </c>
      <c r="K52" s="24">
        <v>-1</v>
      </c>
      <c r="L52" s="14"/>
      <c r="M52" s="14"/>
      <c r="N52" s="104">
        <v>5</v>
      </c>
      <c r="O52" s="82" t="s">
        <v>41</v>
      </c>
      <c r="P52" s="45">
        <v>4343</v>
      </c>
      <c r="Q52" s="76">
        <v>0.027984689932470747</v>
      </c>
      <c r="R52" s="45">
        <v>4092</v>
      </c>
      <c r="S52" s="76">
        <v>0.02986686908793647</v>
      </c>
      <c r="T52" s="79">
        <v>0.061339198435972575</v>
      </c>
      <c r="U52" s="24">
        <v>-1</v>
      </c>
    </row>
    <row r="53" spans="1:21" ht="15">
      <c r="A53" s="38">
        <v>6</v>
      </c>
      <c r="B53" s="80" t="s">
        <v>48</v>
      </c>
      <c r="C53" s="41">
        <v>653</v>
      </c>
      <c r="D53" s="74">
        <v>0.020920770191907218</v>
      </c>
      <c r="E53" s="41">
        <v>758</v>
      </c>
      <c r="F53" s="74">
        <v>0.026894692023843314</v>
      </c>
      <c r="G53" s="32">
        <v>-0.13852242744063326</v>
      </c>
      <c r="H53" s="42">
        <v>0</v>
      </c>
      <c r="I53" s="41">
        <v>873</v>
      </c>
      <c r="J53" s="33">
        <v>-0.2520045819014891</v>
      </c>
      <c r="K53" s="20">
        <v>0</v>
      </c>
      <c r="L53" s="14"/>
      <c r="M53" s="14"/>
      <c r="N53" s="38">
        <v>6</v>
      </c>
      <c r="O53" s="80" t="s">
        <v>46</v>
      </c>
      <c r="P53" s="41">
        <v>3244</v>
      </c>
      <c r="Q53" s="74">
        <v>0.02090313933707923</v>
      </c>
      <c r="R53" s="41">
        <v>2645</v>
      </c>
      <c r="S53" s="74">
        <v>0.019305442017984353</v>
      </c>
      <c r="T53" s="77">
        <v>0.2264650283553875</v>
      </c>
      <c r="U53" s="20">
        <v>3</v>
      </c>
    </row>
    <row r="54" spans="1:21" ht="15">
      <c r="A54" s="104">
        <v>7</v>
      </c>
      <c r="B54" s="81" t="s">
        <v>43</v>
      </c>
      <c r="C54" s="43">
        <v>615</v>
      </c>
      <c r="D54" s="71">
        <v>0.019703328741229615</v>
      </c>
      <c r="E54" s="43">
        <v>877</v>
      </c>
      <c r="F54" s="71">
        <v>0.031116945784842465</v>
      </c>
      <c r="G54" s="34">
        <v>-0.298745724059293</v>
      </c>
      <c r="H54" s="44">
        <v>-2</v>
      </c>
      <c r="I54" s="43">
        <v>730</v>
      </c>
      <c r="J54" s="35">
        <v>-0.15753424657534243</v>
      </c>
      <c r="K54" s="22">
        <v>1</v>
      </c>
      <c r="L54" s="14"/>
      <c r="M54" s="14"/>
      <c r="N54" s="104">
        <v>7</v>
      </c>
      <c r="O54" s="81" t="s">
        <v>48</v>
      </c>
      <c r="P54" s="43">
        <v>3232</v>
      </c>
      <c r="Q54" s="71">
        <v>0.02082581576369916</v>
      </c>
      <c r="R54" s="43">
        <v>3628</v>
      </c>
      <c r="S54" s="71">
        <v>0.026480205535443186</v>
      </c>
      <c r="T54" s="78">
        <v>-0.1091510474090408</v>
      </c>
      <c r="U54" s="22">
        <v>-1</v>
      </c>
    </row>
    <row r="55" spans="1:21" ht="15">
      <c r="A55" s="104">
        <v>8</v>
      </c>
      <c r="B55" s="81" t="s">
        <v>65</v>
      </c>
      <c r="C55" s="43">
        <v>601</v>
      </c>
      <c r="D55" s="71">
        <v>0.019254797680453656</v>
      </c>
      <c r="E55" s="43">
        <v>471</v>
      </c>
      <c r="F55" s="71">
        <v>0.016711609423786546</v>
      </c>
      <c r="G55" s="34">
        <v>0.27600849256900206</v>
      </c>
      <c r="H55" s="44">
        <v>5</v>
      </c>
      <c r="I55" s="43">
        <v>615</v>
      </c>
      <c r="J55" s="35">
        <v>-0.02276422764227637</v>
      </c>
      <c r="K55" s="22">
        <v>2</v>
      </c>
      <c r="L55" s="14"/>
      <c r="M55" s="14"/>
      <c r="N55" s="104">
        <v>8</v>
      </c>
      <c r="O55" s="81" t="s">
        <v>43</v>
      </c>
      <c r="P55" s="43">
        <v>3156</v>
      </c>
      <c r="Q55" s="71">
        <v>0.020336099798958708</v>
      </c>
      <c r="R55" s="43">
        <v>3162</v>
      </c>
      <c r="S55" s="71">
        <v>0.023078944295223638</v>
      </c>
      <c r="T55" s="78">
        <v>-0.00189753320683117</v>
      </c>
      <c r="U55" s="22">
        <v>-1</v>
      </c>
    </row>
    <row r="56" spans="1:21" ht="15">
      <c r="A56" s="104">
        <v>9</v>
      </c>
      <c r="B56" s="81" t="s">
        <v>55</v>
      </c>
      <c r="C56" s="43">
        <v>571</v>
      </c>
      <c r="D56" s="71">
        <v>0.018293659693076603</v>
      </c>
      <c r="E56" s="43">
        <v>456</v>
      </c>
      <c r="F56" s="71">
        <v>0.0161793925631564</v>
      </c>
      <c r="G56" s="34">
        <v>0.2521929824561404</v>
      </c>
      <c r="H56" s="44">
        <v>5</v>
      </c>
      <c r="I56" s="43">
        <v>582</v>
      </c>
      <c r="J56" s="35">
        <v>-0.018900343642611728</v>
      </c>
      <c r="K56" s="22">
        <v>3</v>
      </c>
      <c r="L56" s="14"/>
      <c r="M56" s="14"/>
      <c r="N56" s="104">
        <v>9</v>
      </c>
      <c r="O56" s="81" t="s">
        <v>55</v>
      </c>
      <c r="P56" s="43">
        <v>2933</v>
      </c>
      <c r="Q56" s="71">
        <v>0.018899170060312387</v>
      </c>
      <c r="R56" s="43">
        <v>2559</v>
      </c>
      <c r="S56" s="71">
        <v>0.018677741445754993</v>
      </c>
      <c r="T56" s="78">
        <v>0.14615084017194224</v>
      </c>
      <c r="U56" s="22">
        <v>1</v>
      </c>
    </row>
    <row r="57" spans="1:21" ht="15">
      <c r="A57" s="103">
        <v>10</v>
      </c>
      <c r="B57" s="82" t="s">
        <v>46</v>
      </c>
      <c r="C57" s="45">
        <v>565</v>
      </c>
      <c r="D57" s="76">
        <v>0.01810143209560119</v>
      </c>
      <c r="E57" s="45">
        <v>504</v>
      </c>
      <c r="F57" s="76">
        <v>0.017882486517172863</v>
      </c>
      <c r="G57" s="36">
        <v>0.12103174603174605</v>
      </c>
      <c r="H57" s="46">
        <v>0</v>
      </c>
      <c r="I57" s="45">
        <v>794</v>
      </c>
      <c r="J57" s="37">
        <v>-0.28841309823677586</v>
      </c>
      <c r="K57" s="24">
        <v>-3</v>
      </c>
      <c r="L57" s="14"/>
      <c r="M57" s="14"/>
      <c r="N57" s="103">
        <v>10</v>
      </c>
      <c r="O57" s="82" t="s">
        <v>47</v>
      </c>
      <c r="P57" s="45">
        <v>2817</v>
      </c>
      <c r="Q57" s="76">
        <v>0.0181517088509717</v>
      </c>
      <c r="R57" s="45">
        <v>2852</v>
      </c>
      <c r="S57" s="76">
        <v>0.02081630269765269</v>
      </c>
      <c r="T57" s="79">
        <v>-0.012272089761570792</v>
      </c>
      <c r="U57" s="24">
        <v>-2</v>
      </c>
    </row>
    <row r="58" spans="1:21" ht="15">
      <c r="A58" s="38">
        <v>11</v>
      </c>
      <c r="B58" s="80" t="s">
        <v>47</v>
      </c>
      <c r="C58" s="41">
        <v>533</v>
      </c>
      <c r="D58" s="74">
        <v>0.017076218242399</v>
      </c>
      <c r="E58" s="41">
        <v>658</v>
      </c>
      <c r="F58" s="74">
        <v>0.02334657961964235</v>
      </c>
      <c r="G58" s="32">
        <v>-0.1899696048632219</v>
      </c>
      <c r="H58" s="42">
        <v>-4</v>
      </c>
      <c r="I58" s="41">
        <v>409</v>
      </c>
      <c r="J58" s="33">
        <v>0.3031784841075795</v>
      </c>
      <c r="K58" s="20">
        <v>8</v>
      </c>
      <c r="L58" s="14"/>
      <c r="M58" s="14"/>
      <c r="N58" s="38">
        <v>11</v>
      </c>
      <c r="O58" s="80" t="s">
        <v>57</v>
      </c>
      <c r="P58" s="41">
        <v>2793</v>
      </c>
      <c r="Q58" s="74">
        <v>0.01799706170421156</v>
      </c>
      <c r="R58" s="41">
        <v>2286</v>
      </c>
      <c r="S58" s="74">
        <v>0.016685157071119935</v>
      </c>
      <c r="T58" s="77">
        <v>0.22178477690288712</v>
      </c>
      <c r="U58" s="20">
        <v>2</v>
      </c>
    </row>
    <row r="59" spans="1:21" ht="15">
      <c r="A59" s="104">
        <v>12</v>
      </c>
      <c r="B59" s="81" t="s">
        <v>54</v>
      </c>
      <c r="C59" s="43">
        <v>519</v>
      </c>
      <c r="D59" s="71">
        <v>0.01662768718162304</v>
      </c>
      <c r="E59" s="43">
        <v>438</v>
      </c>
      <c r="F59" s="71">
        <v>0.015540732330400228</v>
      </c>
      <c r="G59" s="34">
        <v>0.18493150684931514</v>
      </c>
      <c r="H59" s="44">
        <v>3</v>
      </c>
      <c r="I59" s="43">
        <v>528</v>
      </c>
      <c r="J59" s="35">
        <v>-0.017045454545454586</v>
      </c>
      <c r="K59" s="22">
        <v>1</v>
      </c>
      <c r="L59" s="14"/>
      <c r="M59" s="14"/>
      <c r="N59" s="104">
        <v>12</v>
      </c>
      <c r="O59" s="81" t="s">
        <v>54</v>
      </c>
      <c r="P59" s="43">
        <v>2753</v>
      </c>
      <c r="Q59" s="71">
        <v>0.01773931645961132</v>
      </c>
      <c r="R59" s="43">
        <v>2403</v>
      </c>
      <c r="S59" s="71">
        <v>0.017539121803106388</v>
      </c>
      <c r="T59" s="78">
        <v>0.14565126924677485</v>
      </c>
      <c r="U59" s="22">
        <v>-1</v>
      </c>
    </row>
    <row r="60" spans="1:21" ht="15">
      <c r="A60" s="104">
        <v>13</v>
      </c>
      <c r="B60" s="81" t="s">
        <v>117</v>
      </c>
      <c r="C60" s="43">
        <v>511</v>
      </c>
      <c r="D60" s="71">
        <v>0.016371383718322495</v>
      </c>
      <c r="E60" s="43">
        <v>212</v>
      </c>
      <c r="F60" s="71">
        <v>0.007521998296906046</v>
      </c>
      <c r="G60" s="34">
        <v>1.4103773584905661</v>
      </c>
      <c r="H60" s="44">
        <v>18</v>
      </c>
      <c r="I60" s="43">
        <v>493</v>
      </c>
      <c r="J60" s="35">
        <v>0.03651115618661249</v>
      </c>
      <c r="K60" s="22">
        <v>2</v>
      </c>
      <c r="L60" s="14"/>
      <c r="M60" s="14"/>
      <c r="N60" s="104">
        <v>13</v>
      </c>
      <c r="O60" s="81" t="s">
        <v>95</v>
      </c>
      <c r="P60" s="43">
        <v>2206</v>
      </c>
      <c r="Q60" s="71">
        <v>0.014214650239703077</v>
      </c>
      <c r="R60" s="43">
        <v>1733</v>
      </c>
      <c r="S60" s="71">
        <v>0.012648896414807894</v>
      </c>
      <c r="T60" s="78">
        <v>0.27293710328909415</v>
      </c>
      <c r="U60" s="22">
        <v>8</v>
      </c>
    </row>
    <row r="61" spans="1:21" ht="15">
      <c r="A61" s="104">
        <v>14</v>
      </c>
      <c r="B61" s="81" t="s">
        <v>95</v>
      </c>
      <c r="C61" s="43">
        <v>499</v>
      </c>
      <c r="D61" s="71">
        <v>0.015986928523371673</v>
      </c>
      <c r="E61" s="43">
        <v>384</v>
      </c>
      <c r="F61" s="71">
        <v>0.013624751632131706</v>
      </c>
      <c r="G61" s="34">
        <v>0.29947916666666674</v>
      </c>
      <c r="H61" s="44">
        <v>4</v>
      </c>
      <c r="I61" s="43">
        <v>616</v>
      </c>
      <c r="J61" s="35">
        <v>-0.18993506493506496</v>
      </c>
      <c r="K61" s="22">
        <v>-5</v>
      </c>
      <c r="L61" s="14"/>
      <c r="M61" s="14"/>
      <c r="N61" s="104">
        <v>14</v>
      </c>
      <c r="O61" s="81" t="s">
        <v>73</v>
      </c>
      <c r="P61" s="43">
        <v>2147</v>
      </c>
      <c r="Q61" s="71">
        <v>0.013834476003917727</v>
      </c>
      <c r="R61" s="43">
        <v>1738</v>
      </c>
      <c r="S61" s="71">
        <v>0.012685390634123555</v>
      </c>
      <c r="T61" s="78">
        <v>0.23532796317606453</v>
      </c>
      <c r="U61" s="22">
        <v>5</v>
      </c>
    </row>
    <row r="62" spans="1:21" ht="15">
      <c r="A62" s="103">
        <v>15</v>
      </c>
      <c r="B62" s="82" t="s">
        <v>140</v>
      </c>
      <c r="C62" s="45">
        <v>489</v>
      </c>
      <c r="D62" s="76">
        <v>0.015666549194245986</v>
      </c>
      <c r="E62" s="45">
        <v>104</v>
      </c>
      <c r="F62" s="76">
        <v>0.0036900369003690036</v>
      </c>
      <c r="G62" s="36">
        <v>3.7019230769230766</v>
      </c>
      <c r="H62" s="46">
        <v>64</v>
      </c>
      <c r="I62" s="45">
        <v>110</v>
      </c>
      <c r="J62" s="37">
        <v>3.4454545454545453</v>
      </c>
      <c r="K62" s="24">
        <v>64</v>
      </c>
      <c r="L62" s="14"/>
      <c r="M62" s="14"/>
      <c r="N62" s="103">
        <v>15</v>
      </c>
      <c r="O62" s="82" t="s">
        <v>65</v>
      </c>
      <c r="P62" s="45">
        <v>2084</v>
      </c>
      <c r="Q62" s="76">
        <v>0.013428527243672354</v>
      </c>
      <c r="R62" s="45">
        <v>1787</v>
      </c>
      <c r="S62" s="76">
        <v>0.013043033983417027</v>
      </c>
      <c r="T62" s="79">
        <v>0.166200335758254</v>
      </c>
      <c r="U62" s="24">
        <v>3</v>
      </c>
    </row>
    <row r="63" spans="1:21" ht="15">
      <c r="A63" s="38">
        <v>16</v>
      </c>
      <c r="B63" s="80" t="s">
        <v>135</v>
      </c>
      <c r="C63" s="41">
        <v>440</v>
      </c>
      <c r="D63" s="74">
        <v>0.014096690481530132</v>
      </c>
      <c r="E63" s="41">
        <v>177</v>
      </c>
      <c r="F63" s="74">
        <v>0.006280158955435708</v>
      </c>
      <c r="G63" s="32">
        <v>1.4858757062146895</v>
      </c>
      <c r="H63" s="42">
        <v>27</v>
      </c>
      <c r="I63" s="41">
        <v>184</v>
      </c>
      <c r="J63" s="33">
        <v>1.391304347826087</v>
      </c>
      <c r="K63" s="20">
        <v>32</v>
      </c>
      <c r="L63" s="14"/>
      <c r="M63" s="14"/>
      <c r="N63" s="38">
        <v>16</v>
      </c>
      <c r="O63" s="80" t="s">
        <v>83</v>
      </c>
      <c r="P63" s="41">
        <v>2064</v>
      </c>
      <c r="Q63" s="74">
        <v>0.013299654621372236</v>
      </c>
      <c r="R63" s="41">
        <v>1737</v>
      </c>
      <c r="S63" s="74">
        <v>0.012678091790260422</v>
      </c>
      <c r="T63" s="77">
        <v>0.18825561312607952</v>
      </c>
      <c r="U63" s="20">
        <v>4</v>
      </c>
    </row>
    <row r="64" spans="1:21" ht="15">
      <c r="A64" s="104"/>
      <c r="B64" s="81" t="s">
        <v>83</v>
      </c>
      <c r="C64" s="43">
        <v>440</v>
      </c>
      <c r="D64" s="71">
        <v>0.014096690481530132</v>
      </c>
      <c r="E64" s="43">
        <v>246</v>
      </c>
      <c r="F64" s="71">
        <v>0.008728356514334373</v>
      </c>
      <c r="G64" s="34">
        <v>0.7886178861788617</v>
      </c>
      <c r="H64" s="44">
        <v>11</v>
      </c>
      <c r="I64" s="43">
        <v>462</v>
      </c>
      <c r="J64" s="35">
        <v>-0.04761904761904767</v>
      </c>
      <c r="K64" s="22">
        <v>0</v>
      </c>
      <c r="L64" s="14"/>
      <c r="M64" s="14"/>
      <c r="N64" s="104">
        <v>17</v>
      </c>
      <c r="O64" s="81" t="s">
        <v>117</v>
      </c>
      <c r="P64" s="43">
        <v>1939</v>
      </c>
      <c r="Q64" s="71">
        <v>0.012494200731996495</v>
      </c>
      <c r="R64" s="43">
        <v>1850</v>
      </c>
      <c r="S64" s="71">
        <v>0.013502861146794347</v>
      </c>
      <c r="T64" s="78">
        <v>0.04810810810810806</v>
      </c>
      <c r="U64" s="22">
        <v>0</v>
      </c>
    </row>
    <row r="65" spans="1:21" ht="15">
      <c r="A65" s="104">
        <v>18</v>
      </c>
      <c r="B65" s="81" t="s">
        <v>73</v>
      </c>
      <c r="C65" s="43">
        <v>439</v>
      </c>
      <c r="D65" s="71">
        <v>0.014064652548617563</v>
      </c>
      <c r="E65" s="43">
        <v>491</v>
      </c>
      <c r="F65" s="71">
        <v>0.017421231904626737</v>
      </c>
      <c r="G65" s="34">
        <v>-0.1059063136456212</v>
      </c>
      <c r="H65" s="44">
        <v>-7</v>
      </c>
      <c r="I65" s="43">
        <v>527</v>
      </c>
      <c r="J65" s="35">
        <v>-0.16698292220113853</v>
      </c>
      <c r="K65" s="22">
        <v>-4</v>
      </c>
      <c r="L65" s="14"/>
      <c r="M65" s="14"/>
      <c r="N65" s="104">
        <v>18</v>
      </c>
      <c r="O65" s="81" t="s">
        <v>45</v>
      </c>
      <c r="P65" s="43">
        <v>1859</v>
      </c>
      <c r="Q65" s="71">
        <v>0.011978710242796021</v>
      </c>
      <c r="R65" s="43">
        <v>2090</v>
      </c>
      <c r="S65" s="71">
        <v>0.015254583673946047</v>
      </c>
      <c r="T65" s="78">
        <v>-0.1105263157894737</v>
      </c>
      <c r="U65" s="22">
        <v>-4</v>
      </c>
    </row>
    <row r="66" spans="1:21" ht="15">
      <c r="A66" s="104">
        <v>19</v>
      </c>
      <c r="B66" s="81" t="s">
        <v>57</v>
      </c>
      <c r="C66" s="43">
        <v>398</v>
      </c>
      <c r="D66" s="71">
        <v>0.012751097299202256</v>
      </c>
      <c r="E66" s="43">
        <v>384</v>
      </c>
      <c r="F66" s="71">
        <v>0.013624751632131706</v>
      </c>
      <c r="G66" s="34">
        <v>0.03645833333333326</v>
      </c>
      <c r="H66" s="44">
        <v>-1</v>
      </c>
      <c r="I66" s="43">
        <v>599</v>
      </c>
      <c r="J66" s="35">
        <v>-0.335559265442404</v>
      </c>
      <c r="K66" s="22">
        <v>-8</v>
      </c>
      <c r="N66" s="104">
        <v>19</v>
      </c>
      <c r="O66" s="81" t="s">
        <v>87</v>
      </c>
      <c r="P66" s="43">
        <v>1856</v>
      </c>
      <c r="Q66" s="71">
        <v>0.011959379349451002</v>
      </c>
      <c r="R66" s="43">
        <v>1658</v>
      </c>
      <c r="S66" s="71">
        <v>0.012101483125072988</v>
      </c>
      <c r="T66" s="78">
        <v>0.11942098914354649</v>
      </c>
      <c r="U66" s="22">
        <v>3</v>
      </c>
    </row>
    <row r="67" spans="1:21" ht="15">
      <c r="A67" s="103">
        <v>20</v>
      </c>
      <c r="B67" s="82" t="s">
        <v>90</v>
      </c>
      <c r="C67" s="45">
        <v>361</v>
      </c>
      <c r="D67" s="76">
        <v>0.011565693781437222</v>
      </c>
      <c r="E67" s="45">
        <v>157</v>
      </c>
      <c r="F67" s="76">
        <v>0.005570536474595515</v>
      </c>
      <c r="G67" s="36">
        <v>1.299363057324841</v>
      </c>
      <c r="H67" s="46">
        <v>29</v>
      </c>
      <c r="I67" s="45">
        <v>456</v>
      </c>
      <c r="J67" s="37">
        <v>-0.20833333333333337</v>
      </c>
      <c r="K67" s="24">
        <v>-3</v>
      </c>
      <c r="N67" s="103">
        <v>20</v>
      </c>
      <c r="O67" s="82" t="s">
        <v>90</v>
      </c>
      <c r="P67" s="45">
        <v>1854</v>
      </c>
      <c r="Q67" s="76">
        <v>0.01194649208722099</v>
      </c>
      <c r="R67" s="45">
        <v>724</v>
      </c>
      <c r="S67" s="76">
        <v>0.005284362956907626</v>
      </c>
      <c r="T67" s="79">
        <v>1.5607734806629834</v>
      </c>
      <c r="U67" s="24">
        <v>28</v>
      </c>
    </row>
    <row r="68" spans="1:21" ht="15">
      <c r="A68" s="127" t="s">
        <v>53</v>
      </c>
      <c r="B68" s="128"/>
      <c r="C68" s="3">
        <f>SUM(C48:C67)</f>
        <v>12690</v>
      </c>
      <c r="D68" s="6">
        <f>C68/C70</f>
        <v>0.406561368660494</v>
      </c>
      <c r="E68" s="3">
        <f>SUM(E48:E67)</f>
        <v>11173</v>
      </c>
      <c r="F68" s="6">
        <f>E68/E70</f>
        <v>0.39643059892137383</v>
      </c>
      <c r="G68" s="25">
        <f>C68/E68-1</f>
        <v>0.1357737402667143</v>
      </c>
      <c r="H68" s="25"/>
      <c r="I68" s="3">
        <f>SUM(I48:I67)</f>
        <v>13330</v>
      </c>
      <c r="J68" s="26">
        <f>C68/I68-1</f>
        <v>-0.04801200300075015</v>
      </c>
      <c r="K68" s="27"/>
      <c r="N68" s="127" t="s">
        <v>53</v>
      </c>
      <c r="O68" s="128"/>
      <c r="P68" s="3">
        <f>SUM(P48:P67)</f>
        <v>63496</v>
      </c>
      <c r="Q68" s="6">
        <f>P68/P70</f>
        <v>0.4091448012784164</v>
      </c>
      <c r="R68" s="3">
        <f>SUM(R48:R67)</f>
        <v>56898</v>
      </c>
      <c r="S68" s="6">
        <f>R68/R70</f>
        <v>0.41528961812448906</v>
      </c>
      <c r="T68" s="25">
        <f>P68/R68-1</f>
        <v>0.11596189672747714</v>
      </c>
      <c r="U68" s="50"/>
    </row>
    <row r="69" spans="1:21" ht="15">
      <c r="A69" s="127" t="s">
        <v>12</v>
      </c>
      <c r="B69" s="128"/>
      <c r="C69" s="49">
        <f>C70-SUM(C48:C67)</f>
        <v>18523</v>
      </c>
      <c r="D69" s="6">
        <f>C69/C70</f>
        <v>0.593438631339506</v>
      </c>
      <c r="E69" s="49">
        <f>E70-SUM(E48:E67)</f>
        <v>17011</v>
      </c>
      <c r="F69" s="6">
        <f>E69/E70</f>
        <v>0.6035694010786262</v>
      </c>
      <c r="G69" s="25">
        <f>C69/E69-1</f>
        <v>0.08888366351184529</v>
      </c>
      <c r="H69" s="25"/>
      <c r="I69" s="49">
        <f>I70-SUM(I48:I67)</f>
        <v>19340</v>
      </c>
      <c r="J69" s="26">
        <f>C69/I69-1</f>
        <v>-0.04224405377456053</v>
      </c>
      <c r="K69" s="27"/>
      <c r="N69" s="127" t="s">
        <v>12</v>
      </c>
      <c r="O69" s="128"/>
      <c r="P69" s="3">
        <f>P70-SUM(P48:P67)</f>
        <v>91696</v>
      </c>
      <c r="Q69" s="6">
        <f>P69/P70</f>
        <v>0.5908551987215835</v>
      </c>
      <c r="R69" s="3">
        <f>R70-SUM(R48:R67)</f>
        <v>80110</v>
      </c>
      <c r="S69" s="6">
        <f>R69/R70</f>
        <v>0.5847103818755109</v>
      </c>
      <c r="T69" s="25">
        <f>P69/R69-1</f>
        <v>0.14462613905879418</v>
      </c>
      <c r="U69" s="51"/>
    </row>
    <row r="70" spans="1:21" ht="15">
      <c r="A70" s="123" t="s">
        <v>38</v>
      </c>
      <c r="B70" s="124"/>
      <c r="C70" s="47">
        <v>31213</v>
      </c>
      <c r="D70" s="28">
        <v>1</v>
      </c>
      <c r="E70" s="47">
        <v>28184</v>
      </c>
      <c r="F70" s="28">
        <v>1</v>
      </c>
      <c r="G70" s="29">
        <v>0.10747232472324719</v>
      </c>
      <c r="H70" s="29"/>
      <c r="I70" s="47">
        <v>32670</v>
      </c>
      <c r="J70" s="105">
        <v>-0.044597490052035504</v>
      </c>
      <c r="K70" s="30"/>
      <c r="L70" s="14"/>
      <c r="N70" s="123" t="s">
        <v>38</v>
      </c>
      <c r="O70" s="124"/>
      <c r="P70" s="47">
        <v>155192</v>
      </c>
      <c r="Q70" s="28">
        <v>1</v>
      </c>
      <c r="R70" s="47">
        <v>137008</v>
      </c>
      <c r="S70" s="28">
        <v>1</v>
      </c>
      <c r="T70" s="52">
        <v>0.13272217680719378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514" dxfId="146" operator="lessThan">
      <formula>0</formula>
    </cfRule>
  </conditionalFormatting>
  <conditionalFormatting sqref="K31">
    <cfRule type="cellIs" priority="513" dxfId="146" operator="lessThan">
      <formula>0</formula>
    </cfRule>
  </conditionalFormatting>
  <conditionalFormatting sqref="K32">
    <cfRule type="cellIs" priority="515" dxfId="146" operator="lessThan">
      <formula>0</formula>
    </cfRule>
  </conditionalFormatting>
  <conditionalFormatting sqref="G32:H32 J32">
    <cfRule type="cellIs" priority="516" dxfId="146" operator="lessThan">
      <formula>0</formula>
    </cfRule>
  </conditionalFormatting>
  <conditionalFormatting sqref="K68">
    <cfRule type="cellIs" priority="509" dxfId="146" operator="lessThan">
      <formula>0</formula>
    </cfRule>
  </conditionalFormatting>
  <conditionalFormatting sqref="K69">
    <cfRule type="cellIs" priority="511" dxfId="146" operator="lessThan">
      <formula>0</formula>
    </cfRule>
  </conditionalFormatting>
  <conditionalFormatting sqref="G69:H69 J69">
    <cfRule type="cellIs" priority="512" dxfId="146" operator="lessThan">
      <formula>0</formula>
    </cfRule>
  </conditionalFormatting>
  <conditionalFormatting sqref="G68:H68 J68">
    <cfRule type="cellIs" priority="510" dxfId="146" operator="lessThan">
      <formula>0</formula>
    </cfRule>
  </conditionalFormatting>
  <conditionalFormatting sqref="U32">
    <cfRule type="cellIs" priority="505" dxfId="146" operator="lessThan">
      <formula>0</formula>
    </cfRule>
  </conditionalFormatting>
  <conditionalFormatting sqref="T32">
    <cfRule type="cellIs" priority="504" dxfId="146" operator="lessThan">
      <formula>0</formula>
    </cfRule>
  </conditionalFormatting>
  <conditionalFormatting sqref="T31">
    <cfRule type="cellIs" priority="503" dxfId="146" operator="lessThan">
      <formula>0</formula>
    </cfRule>
  </conditionalFormatting>
  <conditionalFormatting sqref="U31">
    <cfRule type="cellIs" priority="506" dxfId="146" operator="lessThan">
      <formula>0</formula>
    </cfRule>
    <cfRule type="cellIs" priority="507" dxfId="147" operator="equal">
      <formula>0</formula>
    </cfRule>
    <cfRule type="cellIs" priority="508" dxfId="148" operator="greaterThan">
      <formula>0</formula>
    </cfRule>
  </conditionalFormatting>
  <conditionalFormatting sqref="T68">
    <cfRule type="cellIs" priority="497" dxfId="146" operator="lessThan">
      <formula>0</formula>
    </cfRule>
  </conditionalFormatting>
  <conditionalFormatting sqref="U69">
    <cfRule type="cellIs" priority="499" dxfId="146" operator="lessThan">
      <formula>0</formula>
    </cfRule>
  </conditionalFormatting>
  <conditionalFormatting sqref="U68">
    <cfRule type="cellIs" priority="500" dxfId="146" operator="lessThan">
      <formula>0</formula>
    </cfRule>
    <cfRule type="cellIs" priority="501" dxfId="147" operator="equal">
      <formula>0</formula>
    </cfRule>
    <cfRule type="cellIs" priority="502" dxfId="148" operator="greaterThan">
      <formula>0</formula>
    </cfRule>
  </conditionalFormatting>
  <conditionalFormatting sqref="T69">
    <cfRule type="cellIs" priority="498" dxfId="146" operator="lessThan">
      <formula>0</formula>
    </cfRule>
  </conditionalFormatting>
  <conditionalFormatting sqref="U70">
    <cfRule type="cellIs" priority="32" dxfId="146" operator="lessThan">
      <formula>0</formula>
    </cfRule>
  </conditionalFormatting>
  <conditionalFormatting sqref="G11:G30 J11:J30">
    <cfRule type="cellIs" priority="31" dxfId="146" operator="lessThan">
      <formula>0</formula>
    </cfRule>
  </conditionalFormatting>
  <conditionalFormatting sqref="K11:K30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1:H30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3 J33">
    <cfRule type="cellIs" priority="24" dxfId="146" operator="lessThan">
      <formula>0</formula>
    </cfRule>
  </conditionalFormatting>
  <conditionalFormatting sqref="K33">
    <cfRule type="cellIs" priority="23" dxfId="146" operator="lessThan">
      <formula>0</formula>
    </cfRule>
  </conditionalFormatting>
  <conditionalFormatting sqref="H33">
    <cfRule type="cellIs" priority="22" dxfId="146" operator="lessThan">
      <formula>0</formula>
    </cfRule>
  </conditionalFormatting>
  <conditionalFormatting sqref="T11:T30">
    <cfRule type="cellIs" priority="21" dxfId="146" operator="lessThan">
      <formula>0</formula>
    </cfRule>
  </conditionalFormatting>
  <conditionalFormatting sqref="U11:U30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3">
    <cfRule type="cellIs" priority="17" dxfId="146" operator="lessThan">
      <formula>0</formula>
    </cfRule>
  </conditionalFormatting>
  <conditionalFormatting sqref="U33">
    <cfRule type="cellIs" priority="16" dxfId="146" operator="lessThan">
      <formula>0</formula>
    </cfRule>
  </conditionalFormatting>
  <conditionalFormatting sqref="G48:G67 J48:J67">
    <cfRule type="cellIs" priority="15" dxfId="146" operator="lessThan">
      <formula>0</formula>
    </cfRule>
  </conditionalFormatting>
  <conditionalFormatting sqref="K48:K67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8:H67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0 J70">
    <cfRule type="cellIs" priority="8" dxfId="146" operator="lessThan">
      <formula>0</formula>
    </cfRule>
  </conditionalFormatting>
  <conditionalFormatting sqref="K70">
    <cfRule type="cellIs" priority="7" dxfId="146" operator="lessThan">
      <formula>0</formula>
    </cfRule>
  </conditionalFormatting>
  <conditionalFormatting sqref="H70">
    <cfRule type="cellIs" priority="6" dxfId="146" operator="lessThan">
      <formula>0</formula>
    </cfRule>
  </conditionalFormatting>
  <conditionalFormatting sqref="T48:T67">
    <cfRule type="cellIs" priority="5" dxfId="146" operator="lessThan">
      <formula>0</formula>
    </cfRule>
  </conditionalFormatting>
  <conditionalFormatting sqref="U48:U67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P71" sqref="P71:U7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130</v>
      </c>
      <c r="O1" s="112"/>
      <c r="U1" t="s">
        <v>130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2" t="s">
        <v>98</v>
      </c>
      <c r="O2" s="172"/>
      <c r="P2" s="172"/>
      <c r="Q2" s="172"/>
      <c r="R2" s="172"/>
      <c r="S2" s="172"/>
      <c r="T2" s="172"/>
      <c r="U2" s="172"/>
    </row>
    <row r="3" spans="1:21" ht="14.25" customHeight="1">
      <c r="A3" s="135" t="s">
        <v>141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4"/>
      <c r="M3" s="31"/>
      <c r="N3" s="172"/>
      <c r="O3" s="172"/>
      <c r="P3" s="172"/>
      <c r="Q3" s="172"/>
      <c r="R3" s="172"/>
      <c r="S3" s="172"/>
      <c r="T3" s="172"/>
      <c r="U3" s="172"/>
    </row>
    <row r="4" spans="1:21" ht="14.25" customHeight="1">
      <c r="A4" s="136" t="s">
        <v>142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4"/>
      <c r="M4" s="31"/>
      <c r="N4" s="136" t="s">
        <v>99</v>
      </c>
      <c r="O4" s="136"/>
      <c r="P4" s="136"/>
      <c r="Q4" s="136"/>
      <c r="R4" s="136"/>
      <c r="S4" s="136"/>
      <c r="T4" s="136"/>
      <c r="U4" s="136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39" t="s">
        <v>0</v>
      </c>
      <c r="B6" s="139" t="s">
        <v>1</v>
      </c>
      <c r="C6" s="141" t="s">
        <v>120</v>
      </c>
      <c r="D6" s="142"/>
      <c r="E6" s="142"/>
      <c r="F6" s="142"/>
      <c r="G6" s="142"/>
      <c r="H6" s="143"/>
      <c r="I6" s="141" t="s">
        <v>115</v>
      </c>
      <c r="J6" s="142"/>
      <c r="K6" s="143"/>
      <c r="L6" s="14"/>
      <c r="M6" s="14"/>
      <c r="N6" s="139" t="s">
        <v>0</v>
      </c>
      <c r="O6" s="139" t="s">
        <v>1</v>
      </c>
      <c r="P6" s="141" t="s">
        <v>121</v>
      </c>
      <c r="Q6" s="142"/>
      <c r="R6" s="142"/>
      <c r="S6" s="142"/>
      <c r="T6" s="142"/>
      <c r="U6" s="143"/>
    </row>
    <row r="7" spans="1:21" ht="14.25" customHeight="1">
      <c r="A7" s="140"/>
      <c r="B7" s="140"/>
      <c r="C7" s="169" t="s">
        <v>122</v>
      </c>
      <c r="D7" s="170"/>
      <c r="E7" s="170"/>
      <c r="F7" s="170"/>
      <c r="G7" s="170"/>
      <c r="H7" s="171"/>
      <c r="I7" s="148" t="s">
        <v>116</v>
      </c>
      <c r="J7" s="149"/>
      <c r="K7" s="150"/>
      <c r="L7" s="14"/>
      <c r="M7" s="14"/>
      <c r="N7" s="140"/>
      <c r="O7" s="140"/>
      <c r="P7" s="148" t="s">
        <v>123</v>
      </c>
      <c r="Q7" s="149"/>
      <c r="R7" s="149"/>
      <c r="S7" s="149"/>
      <c r="T7" s="149"/>
      <c r="U7" s="150"/>
    </row>
    <row r="8" spans="1:21" ht="14.25" customHeight="1">
      <c r="A8" s="140"/>
      <c r="B8" s="140"/>
      <c r="C8" s="144">
        <v>2018</v>
      </c>
      <c r="D8" s="145"/>
      <c r="E8" s="154">
        <v>2017</v>
      </c>
      <c r="F8" s="145"/>
      <c r="G8" s="129" t="s">
        <v>5</v>
      </c>
      <c r="H8" s="125" t="s">
        <v>61</v>
      </c>
      <c r="I8" s="159">
        <v>2018</v>
      </c>
      <c r="J8" s="126" t="s">
        <v>124</v>
      </c>
      <c r="K8" s="125" t="s">
        <v>133</v>
      </c>
      <c r="L8" s="14"/>
      <c r="M8" s="14"/>
      <c r="N8" s="140"/>
      <c r="O8" s="140"/>
      <c r="P8" s="153">
        <v>2018</v>
      </c>
      <c r="Q8" s="167"/>
      <c r="R8" s="168">
        <v>2017</v>
      </c>
      <c r="S8" s="167"/>
      <c r="T8" s="130" t="s">
        <v>5</v>
      </c>
      <c r="U8" s="137" t="s">
        <v>68</v>
      </c>
    </row>
    <row r="9" spans="1:21" ht="14.25" customHeight="1">
      <c r="A9" s="133" t="s">
        <v>6</v>
      </c>
      <c r="B9" s="133" t="s">
        <v>7</v>
      </c>
      <c r="C9" s="146"/>
      <c r="D9" s="147"/>
      <c r="E9" s="155"/>
      <c r="F9" s="147"/>
      <c r="G9" s="130"/>
      <c r="H9" s="126"/>
      <c r="I9" s="159"/>
      <c r="J9" s="126"/>
      <c r="K9" s="126"/>
      <c r="L9" s="14"/>
      <c r="M9" s="14"/>
      <c r="N9" s="133" t="s">
        <v>6</v>
      </c>
      <c r="O9" s="133" t="s">
        <v>7</v>
      </c>
      <c r="P9" s="146"/>
      <c r="Q9" s="147"/>
      <c r="R9" s="155"/>
      <c r="S9" s="147"/>
      <c r="T9" s="130"/>
      <c r="U9" s="138"/>
    </row>
    <row r="10" spans="1:21" ht="14.25" customHeight="1">
      <c r="A10" s="133"/>
      <c r="B10" s="133"/>
      <c r="C10" s="113" t="s">
        <v>8</v>
      </c>
      <c r="D10" s="17" t="s">
        <v>2</v>
      </c>
      <c r="E10" s="113" t="s">
        <v>8</v>
      </c>
      <c r="F10" s="17" t="s">
        <v>2</v>
      </c>
      <c r="G10" s="131" t="s">
        <v>9</v>
      </c>
      <c r="H10" s="131" t="s">
        <v>62</v>
      </c>
      <c r="I10" s="18" t="s">
        <v>8</v>
      </c>
      <c r="J10" s="160" t="s">
        <v>125</v>
      </c>
      <c r="K10" s="160" t="s">
        <v>134</v>
      </c>
      <c r="L10" s="14"/>
      <c r="M10" s="14"/>
      <c r="N10" s="133"/>
      <c r="O10" s="133"/>
      <c r="P10" s="113" t="s">
        <v>8</v>
      </c>
      <c r="Q10" s="17" t="s">
        <v>2</v>
      </c>
      <c r="R10" s="113" t="s">
        <v>8</v>
      </c>
      <c r="S10" s="17" t="s">
        <v>2</v>
      </c>
      <c r="T10" s="131" t="s">
        <v>9</v>
      </c>
      <c r="U10" s="121" t="s">
        <v>69</v>
      </c>
    </row>
    <row r="11" spans="1:21" ht="14.25" customHeight="1">
      <c r="A11" s="134"/>
      <c r="B11" s="134"/>
      <c r="C11" s="117" t="s">
        <v>10</v>
      </c>
      <c r="D11" s="98" t="s">
        <v>11</v>
      </c>
      <c r="E11" s="117" t="s">
        <v>10</v>
      </c>
      <c r="F11" s="98" t="s">
        <v>11</v>
      </c>
      <c r="G11" s="162"/>
      <c r="H11" s="162"/>
      <c r="I11" s="117" t="s">
        <v>10</v>
      </c>
      <c r="J11" s="161"/>
      <c r="K11" s="161"/>
      <c r="L11" s="14"/>
      <c r="M11" s="14"/>
      <c r="N11" s="134"/>
      <c r="O11" s="134"/>
      <c r="P11" s="117" t="s">
        <v>10</v>
      </c>
      <c r="Q11" s="98" t="s">
        <v>11</v>
      </c>
      <c r="R11" s="117" t="s">
        <v>10</v>
      </c>
      <c r="S11" s="98" t="s">
        <v>11</v>
      </c>
      <c r="T11" s="132"/>
      <c r="U11" s="122"/>
    </row>
    <row r="12" spans="1:21" ht="14.25" customHeight="1">
      <c r="A12" s="73">
        <v>1</v>
      </c>
      <c r="B12" s="80" t="s">
        <v>21</v>
      </c>
      <c r="C12" s="41">
        <v>1380</v>
      </c>
      <c r="D12" s="89">
        <v>0.12386679831253927</v>
      </c>
      <c r="E12" s="41">
        <v>1158</v>
      </c>
      <c r="F12" s="89">
        <v>0.1004162330905307</v>
      </c>
      <c r="G12" s="19">
        <v>0.1917098445595855</v>
      </c>
      <c r="H12" s="42">
        <v>1</v>
      </c>
      <c r="I12" s="41">
        <v>1598</v>
      </c>
      <c r="J12" s="86">
        <v>-0.1364205256570713</v>
      </c>
      <c r="K12" s="20">
        <v>0</v>
      </c>
      <c r="L12" s="14"/>
      <c r="M12" s="14"/>
      <c r="N12" s="73">
        <v>1</v>
      </c>
      <c r="O12" s="80" t="s">
        <v>21</v>
      </c>
      <c r="P12" s="41">
        <v>10643</v>
      </c>
      <c r="Q12" s="89">
        <v>0.1483076237058094</v>
      </c>
      <c r="R12" s="41">
        <v>9536</v>
      </c>
      <c r="S12" s="89">
        <v>0.1399964765987433</v>
      </c>
      <c r="T12" s="53">
        <v>0.11608640939597326</v>
      </c>
      <c r="U12" s="20">
        <v>0</v>
      </c>
    </row>
    <row r="13" spans="1:21" ht="14.25" customHeight="1">
      <c r="A13" s="104">
        <v>2</v>
      </c>
      <c r="B13" s="81" t="s">
        <v>19</v>
      </c>
      <c r="C13" s="43">
        <v>1338</v>
      </c>
      <c r="D13" s="90">
        <v>0.12009693923346199</v>
      </c>
      <c r="E13" s="43">
        <v>1386</v>
      </c>
      <c r="F13" s="90">
        <v>0.12018730489073881</v>
      </c>
      <c r="G13" s="21">
        <v>-0.03463203463203468</v>
      </c>
      <c r="H13" s="44">
        <v>-1</v>
      </c>
      <c r="I13" s="43">
        <v>1426</v>
      </c>
      <c r="J13" s="87">
        <v>-0.061711079943899017</v>
      </c>
      <c r="K13" s="22">
        <v>0</v>
      </c>
      <c r="L13" s="14"/>
      <c r="M13" s="14"/>
      <c r="N13" s="104">
        <v>2</v>
      </c>
      <c r="O13" s="81" t="s">
        <v>19</v>
      </c>
      <c r="P13" s="43">
        <v>8902</v>
      </c>
      <c r="Q13" s="90">
        <v>0.12404721095829327</v>
      </c>
      <c r="R13" s="43">
        <v>7605</v>
      </c>
      <c r="S13" s="90">
        <v>0.11164777732104057</v>
      </c>
      <c r="T13" s="54">
        <v>0.17054569362261662</v>
      </c>
      <c r="U13" s="22">
        <v>1</v>
      </c>
    </row>
    <row r="14" spans="1:21" ht="14.25" customHeight="1">
      <c r="A14" s="72">
        <v>3</v>
      </c>
      <c r="B14" s="81" t="s">
        <v>31</v>
      </c>
      <c r="C14" s="43">
        <v>883</v>
      </c>
      <c r="D14" s="90">
        <v>0.07925679921012477</v>
      </c>
      <c r="E14" s="43">
        <v>948</v>
      </c>
      <c r="F14" s="90">
        <v>0.08220603537981269</v>
      </c>
      <c r="G14" s="21">
        <v>-0.06856540084388185</v>
      </c>
      <c r="H14" s="44">
        <v>1</v>
      </c>
      <c r="I14" s="43">
        <v>861</v>
      </c>
      <c r="J14" s="87">
        <v>0.025551684088269466</v>
      </c>
      <c r="K14" s="22">
        <v>2</v>
      </c>
      <c r="L14" s="14"/>
      <c r="M14" s="14"/>
      <c r="N14" s="72">
        <v>3</v>
      </c>
      <c r="O14" s="81" t="s">
        <v>22</v>
      </c>
      <c r="P14" s="43">
        <v>5917</v>
      </c>
      <c r="Q14" s="90">
        <v>0.08245195992363753</v>
      </c>
      <c r="R14" s="43">
        <v>7719</v>
      </c>
      <c r="S14" s="90">
        <v>0.11332139291796348</v>
      </c>
      <c r="T14" s="54">
        <v>-0.23344992874724702</v>
      </c>
      <c r="U14" s="22">
        <v>-1</v>
      </c>
    </row>
    <row r="15" spans="1:21" ht="14.25" customHeight="1">
      <c r="A15" s="72">
        <v>4</v>
      </c>
      <c r="B15" s="81" t="s">
        <v>22</v>
      </c>
      <c r="C15" s="43">
        <v>816</v>
      </c>
      <c r="D15" s="90">
        <v>0.07324297639350148</v>
      </c>
      <c r="E15" s="43">
        <v>1135</v>
      </c>
      <c r="F15" s="90">
        <v>0.09842178286507111</v>
      </c>
      <c r="G15" s="21">
        <v>-0.28105726872246695</v>
      </c>
      <c r="H15" s="44">
        <v>-1</v>
      </c>
      <c r="I15" s="43">
        <v>960</v>
      </c>
      <c r="J15" s="87">
        <v>-0.15000000000000002</v>
      </c>
      <c r="K15" s="22">
        <v>-1</v>
      </c>
      <c r="L15" s="14"/>
      <c r="M15" s="14"/>
      <c r="N15" s="72">
        <v>4</v>
      </c>
      <c r="O15" s="81" t="s">
        <v>24</v>
      </c>
      <c r="P15" s="43">
        <v>5263</v>
      </c>
      <c r="Q15" s="90">
        <v>0.07333862854117024</v>
      </c>
      <c r="R15" s="43">
        <v>4599</v>
      </c>
      <c r="S15" s="90">
        <v>0.06751717658112631</v>
      </c>
      <c r="T15" s="54">
        <v>0.14437921287236355</v>
      </c>
      <c r="U15" s="22">
        <v>1</v>
      </c>
    </row>
    <row r="16" spans="1:21" ht="14.25" customHeight="1">
      <c r="A16" s="75">
        <v>5</v>
      </c>
      <c r="B16" s="82" t="s">
        <v>25</v>
      </c>
      <c r="C16" s="45">
        <v>801</v>
      </c>
      <c r="D16" s="91">
        <v>0.07189659815097388</v>
      </c>
      <c r="E16" s="45">
        <v>629</v>
      </c>
      <c r="F16" s="91">
        <v>0.05454387790496011</v>
      </c>
      <c r="G16" s="23">
        <v>0.27344992050874395</v>
      </c>
      <c r="H16" s="46">
        <v>3</v>
      </c>
      <c r="I16" s="45">
        <v>764</v>
      </c>
      <c r="J16" s="88">
        <v>0.048429319371727786</v>
      </c>
      <c r="K16" s="24">
        <v>1</v>
      </c>
      <c r="L16" s="14"/>
      <c r="M16" s="14"/>
      <c r="N16" s="75">
        <v>5</v>
      </c>
      <c r="O16" s="82" t="s">
        <v>20</v>
      </c>
      <c r="P16" s="45">
        <v>4966</v>
      </c>
      <c r="Q16" s="91">
        <v>0.06920000557390299</v>
      </c>
      <c r="R16" s="45">
        <v>5459</v>
      </c>
      <c r="S16" s="91">
        <v>0.08014269775089553</v>
      </c>
      <c r="T16" s="55">
        <v>-0.09030958050925075</v>
      </c>
      <c r="U16" s="24">
        <v>-1</v>
      </c>
    </row>
    <row r="17" spans="1:21" ht="14.25" customHeight="1">
      <c r="A17" s="73">
        <v>6</v>
      </c>
      <c r="B17" s="80" t="s">
        <v>20</v>
      </c>
      <c r="C17" s="41">
        <v>784</v>
      </c>
      <c r="D17" s="89">
        <v>0.0703707028094426</v>
      </c>
      <c r="E17" s="41">
        <v>854</v>
      </c>
      <c r="F17" s="89">
        <v>0.07405480402358654</v>
      </c>
      <c r="G17" s="19">
        <v>-0.08196721311475408</v>
      </c>
      <c r="H17" s="42">
        <v>-1</v>
      </c>
      <c r="I17" s="41">
        <v>745</v>
      </c>
      <c r="J17" s="86">
        <v>0.05234899328859055</v>
      </c>
      <c r="K17" s="20">
        <v>1</v>
      </c>
      <c r="L17" s="14"/>
      <c r="M17" s="14"/>
      <c r="N17" s="73">
        <v>6</v>
      </c>
      <c r="O17" s="80" t="s">
        <v>25</v>
      </c>
      <c r="P17" s="41">
        <v>4757</v>
      </c>
      <c r="Q17" s="89">
        <v>0.06628764126360381</v>
      </c>
      <c r="R17" s="41">
        <v>3860</v>
      </c>
      <c r="S17" s="89">
        <v>0.056668036878266485</v>
      </c>
      <c r="T17" s="53">
        <v>0.23238341968911924</v>
      </c>
      <c r="U17" s="20">
        <v>0</v>
      </c>
    </row>
    <row r="18" spans="1:21" ht="14.25" customHeight="1">
      <c r="A18" s="72">
        <v>7</v>
      </c>
      <c r="B18" s="81" t="s">
        <v>24</v>
      </c>
      <c r="C18" s="43">
        <v>760</v>
      </c>
      <c r="D18" s="90">
        <v>0.06821649762139843</v>
      </c>
      <c r="E18" s="43">
        <v>808</v>
      </c>
      <c r="F18" s="90">
        <v>0.07006590357266736</v>
      </c>
      <c r="G18" s="21">
        <v>-0.05940594059405946</v>
      </c>
      <c r="H18" s="44">
        <v>-1</v>
      </c>
      <c r="I18" s="43">
        <v>923</v>
      </c>
      <c r="J18" s="87">
        <v>-0.1765980498374865</v>
      </c>
      <c r="K18" s="22">
        <v>-3</v>
      </c>
      <c r="L18" s="14"/>
      <c r="M18" s="14"/>
      <c r="N18" s="72">
        <v>7</v>
      </c>
      <c r="O18" s="81" t="s">
        <v>31</v>
      </c>
      <c r="P18" s="43">
        <v>4295</v>
      </c>
      <c r="Q18" s="90">
        <v>0.05984978331452141</v>
      </c>
      <c r="R18" s="43">
        <v>3772</v>
      </c>
      <c r="S18" s="90">
        <v>0.05537612308415057</v>
      </c>
      <c r="T18" s="54">
        <v>0.13865323435843058</v>
      </c>
      <c r="U18" s="22">
        <v>0</v>
      </c>
    </row>
    <row r="19" spans="1:21" ht="14.25" customHeight="1">
      <c r="A19" s="72">
        <v>8</v>
      </c>
      <c r="B19" s="81" t="s">
        <v>33</v>
      </c>
      <c r="C19" s="43">
        <v>549</v>
      </c>
      <c r="D19" s="90">
        <v>0.049277443676510185</v>
      </c>
      <c r="E19" s="43">
        <v>557</v>
      </c>
      <c r="F19" s="90">
        <v>0.04830038154699965</v>
      </c>
      <c r="G19" s="21">
        <v>-0.014362657091561926</v>
      </c>
      <c r="H19" s="44">
        <v>2</v>
      </c>
      <c r="I19" s="43">
        <v>539</v>
      </c>
      <c r="J19" s="87">
        <v>0.01855287569573294</v>
      </c>
      <c r="K19" s="22">
        <v>0</v>
      </c>
      <c r="L19" s="14"/>
      <c r="M19" s="14"/>
      <c r="N19" s="72">
        <v>8</v>
      </c>
      <c r="O19" s="81" t="s">
        <v>26</v>
      </c>
      <c r="P19" s="43">
        <v>2961</v>
      </c>
      <c r="Q19" s="90">
        <v>0.04126081685548263</v>
      </c>
      <c r="R19" s="43">
        <v>3414</v>
      </c>
      <c r="S19" s="90">
        <v>0.050120382876269895</v>
      </c>
      <c r="T19" s="54">
        <v>-0.13268892794376097</v>
      </c>
      <c r="U19" s="22">
        <v>0</v>
      </c>
    </row>
    <row r="20" spans="1:21" ht="14.25" customHeight="1">
      <c r="A20" s="72">
        <v>9</v>
      </c>
      <c r="B20" s="81" t="s">
        <v>26</v>
      </c>
      <c r="C20" s="43">
        <v>548</v>
      </c>
      <c r="D20" s="90">
        <v>0.04918768512700835</v>
      </c>
      <c r="E20" s="43">
        <v>558</v>
      </c>
      <c r="F20" s="90">
        <v>0.04838709677419355</v>
      </c>
      <c r="G20" s="21">
        <v>-0.017921146953404965</v>
      </c>
      <c r="H20" s="44">
        <v>0</v>
      </c>
      <c r="I20" s="43">
        <v>466</v>
      </c>
      <c r="J20" s="87">
        <v>0.1759656652360515</v>
      </c>
      <c r="K20" s="22">
        <v>2</v>
      </c>
      <c r="L20" s="14"/>
      <c r="M20" s="14"/>
      <c r="N20" s="72">
        <v>9</v>
      </c>
      <c r="O20" s="81" t="s">
        <v>23</v>
      </c>
      <c r="P20" s="43">
        <v>2748</v>
      </c>
      <c r="Q20" s="90">
        <v>0.038292713515321264</v>
      </c>
      <c r="R20" s="43">
        <v>2343</v>
      </c>
      <c r="S20" s="90">
        <v>0.03439720476833637</v>
      </c>
      <c r="T20" s="54">
        <v>0.1728553137003841</v>
      </c>
      <c r="U20" s="22">
        <v>2</v>
      </c>
    </row>
    <row r="21" spans="1:21" ht="14.25" customHeight="1">
      <c r="A21" s="75">
        <v>10</v>
      </c>
      <c r="B21" s="82" t="s">
        <v>23</v>
      </c>
      <c r="C21" s="45">
        <v>444</v>
      </c>
      <c r="D21" s="91">
        <v>0.03985279597881698</v>
      </c>
      <c r="E21" s="45">
        <v>416</v>
      </c>
      <c r="F21" s="91">
        <v>0.036073534512660425</v>
      </c>
      <c r="G21" s="23">
        <v>0.06730769230769229</v>
      </c>
      <c r="H21" s="46">
        <v>1</v>
      </c>
      <c r="I21" s="45">
        <v>491</v>
      </c>
      <c r="J21" s="88">
        <v>-0.09572301425661911</v>
      </c>
      <c r="K21" s="24">
        <v>0</v>
      </c>
      <c r="L21" s="14"/>
      <c r="M21" s="14"/>
      <c r="N21" s="75">
        <v>10</v>
      </c>
      <c r="O21" s="82" t="s">
        <v>33</v>
      </c>
      <c r="P21" s="45">
        <v>2731</v>
      </c>
      <c r="Q21" s="91">
        <v>0.038055822638406976</v>
      </c>
      <c r="R21" s="45">
        <v>2449</v>
      </c>
      <c r="S21" s="91">
        <v>0.03595337365670327</v>
      </c>
      <c r="T21" s="55">
        <v>0.11514904042466312</v>
      </c>
      <c r="U21" s="24">
        <v>0</v>
      </c>
    </row>
    <row r="22" spans="1:21" ht="14.25" customHeight="1">
      <c r="A22" s="73">
        <v>11</v>
      </c>
      <c r="B22" s="80" t="s">
        <v>28</v>
      </c>
      <c r="C22" s="41">
        <v>393</v>
      </c>
      <c r="D22" s="89">
        <v>0.03527510995422314</v>
      </c>
      <c r="E22" s="41">
        <v>646</v>
      </c>
      <c r="F22" s="89">
        <v>0.05601803676725633</v>
      </c>
      <c r="G22" s="19">
        <v>-0.391640866873065</v>
      </c>
      <c r="H22" s="42">
        <v>-4</v>
      </c>
      <c r="I22" s="41">
        <v>519</v>
      </c>
      <c r="J22" s="86">
        <v>-0.24277456647398843</v>
      </c>
      <c r="K22" s="20">
        <v>-2</v>
      </c>
      <c r="L22" s="14"/>
      <c r="M22" s="14"/>
      <c r="N22" s="73">
        <v>11</v>
      </c>
      <c r="O22" s="80" t="s">
        <v>28</v>
      </c>
      <c r="P22" s="41">
        <v>2344</v>
      </c>
      <c r="Q22" s="89">
        <v>0.032663071499240554</v>
      </c>
      <c r="R22" s="41">
        <v>2772</v>
      </c>
      <c r="S22" s="89">
        <v>0.04069528451465148</v>
      </c>
      <c r="T22" s="53">
        <v>-0.15440115440115443</v>
      </c>
      <c r="U22" s="20">
        <v>-2</v>
      </c>
    </row>
    <row r="23" spans="1:21" ht="14.25" customHeight="1">
      <c r="A23" s="72">
        <v>12</v>
      </c>
      <c r="B23" s="81" t="s">
        <v>27</v>
      </c>
      <c r="C23" s="43">
        <v>321</v>
      </c>
      <c r="D23" s="90">
        <v>0.028812494390090655</v>
      </c>
      <c r="E23" s="43">
        <v>383</v>
      </c>
      <c r="F23" s="90">
        <v>0.03321193201526188</v>
      </c>
      <c r="G23" s="21">
        <v>-0.16187989556135773</v>
      </c>
      <c r="H23" s="44">
        <v>0</v>
      </c>
      <c r="I23" s="43">
        <v>366</v>
      </c>
      <c r="J23" s="87">
        <v>-0.12295081967213117</v>
      </c>
      <c r="K23" s="22">
        <v>0</v>
      </c>
      <c r="L23" s="14"/>
      <c r="M23" s="14"/>
      <c r="N23" s="72">
        <v>12</v>
      </c>
      <c r="O23" s="81" t="s">
        <v>27</v>
      </c>
      <c r="P23" s="43">
        <v>2182</v>
      </c>
      <c r="Q23" s="90">
        <v>0.030405640789822053</v>
      </c>
      <c r="R23" s="43">
        <v>2134</v>
      </c>
      <c r="S23" s="90">
        <v>0.031328909507311056</v>
      </c>
      <c r="T23" s="54">
        <v>0.022492970946579094</v>
      </c>
      <c r="U23" s="22">
        <v>0</v>
      </c>
    </row>
    <row r="24" spans="1:21" ht="14.25" customHeight="1">
      <c r="A24" s="72">
        <v>13</v>
      </c>
      <c r="B24" s="81" t="s">
        <v>30</v>
      </c>
      <c r="C24" s="43">
        <v>299</v>
      </c>
      <c r="D24" s="90">
        <v>0.026837806301050177</v>
      </c>
      <c r="E24" s="43">
        <v>276</v>
      </c>
      <c r="F24" s="90">
        <v>0.023933402705515087</v>
      </c>
      <c r="G24" s="21">
        <v>0.08333333333333326</v>
      </c>
      <c r="H24" s="44">
        <v>1</v>
      </c>
      <c r="I24" s="43">
        <v>295</v>
      </c>
      <c r="J24" s="87">
        <v>0.013559322033898313</v>
      </c>
      <c r="K24" s="22">
        <v>2</v>
      </c>
      <c r="L24" s="14"/>
      <c r="M24" s="14"/>
      <c r="N24" s="72">
        <v>13</v>
      </c>
      <c r="O24" s="81" t="s">
        <v>50</v>
      </c>
      <c r="P24" s="43">
        <v>2008</v>
      </c>
      <c r="Q24" s="90">
        <v>0.027980992990816994</v>
      </c>
      <c r="R24" s="43">
        <v>1989</v>
      </c>
      <c r="S24" s="90">
        <v>0.02920018791473369</v>
      </c>
      <c r="T24" s="54">
        <v>0.009552538964303636</v>
      </c>
      <c r="U24" s="22">
        <v>0</v>
      </c>
    </row>
    <row r="25" spans="1:21" ht="14.25" customHeight="1">
      <c r="A25" s="72">
        <v>14</v>
      </c>
      <c r="B25" s="81" t="s">
        <v>32</v>
      </c>
      <c r="C25" s="43">
        <v>286</v>
      </c>
      <c r="D25" s="90">
        <v>0.025670945157526253</v>
      </c>
      <c r="E25" s="43">
        <v>207</v>
      </c>
      <c r="F25" s="90">
        <v>0.017950052029136316</v>
      </c>
      <c r="G25" s="21">
        <v>0.3816425120772946</v>
      </c>
      <c r="H25" s="44">
        <v>2</v>
      </c>
      <c r="I25" s="43">
        <v>280</v>
      </c>
      <c r="J25" s="87">
        <v>0.021428571428571352</v>
      </c>
      <c r="K25" s="22">
        <v>2</v>
      </c>
      <c r="L25" s="14"/>
      <c r="M25" s="14"/>
      <c r="N25" s="72">
        <v>14</v>
      </c>
      <c r="O25" s="81" t="s">
        <v>30</v>
      </c>
      <c r="P25" s="43">
        <v>1987</v>
      </c>
      <c r="Q25" s="90">
        <v>0.02768836308404052</v>
      </c>
      <c r="R25" s="43">
        <v>1562</v>
      </c>
      <c r="S25" s="90">
        <v>0.02293146984555758</v>
      </c>
      <c r="T25" s="54">
        <v>0.27208706786171577</v>
      </c>
      <c r="U25" s="22">
        <v>1</v>
      </c>
    </row>
    <row r="26" spans="1:21" ht="14.25" customHeight="1">
      <c r="A26" s="75">
        <v>15</v>
      </c>
      <c r="B26" s="82" t="s">
        <v>50</v>
      </c>
      <c r="C26" s="45">
        <v>277</v>
      </c>
      <c r="D26" s="91">
        <v>0.024863118212009695</v>
      </c>
      <c r="E26" s="45">
        <v>337</v>
      </c>
      <c r="F26" s="91">
        <v>0.029223031564342698</v>
      </c>
      <c r="G26" s="23">
        <v>-0.17804154302670627</v>
      </c>
      <c r="H26" s="46">
        <v>-2</v>
      </c>
      <c r="I26" s="45">
        <v>324</v>
      </c>
      <c r="J26" s="88">
        <v>-0.1450617283950617</v>
      </c>
      <c r="K26" s="24">
        <v>-1</v>
      </c>
      <c r="L26" s="14"/>
      <c r="M26" s="14"/>
      <c r="N26" s="75">
        <v>15</v>
      </c>
      <c r="O26" s="82" t="s">
        <v>56</v>
      </c>
      <c r="P26" s="45">
        <v>1838</v>
      </c>
      <c r="Q26" s="91">
        <v>0.02561208422167412</v>
      </c>
      <c r="R26" s="45">
        <v>1257</v>
      </c>
      <c r="S26" s="91">
        <v>0.018453814081860354</v>
      </c>
      <c r="T26" s="55">
        <v>0.46221161495624496</v>
      </c>
      <c r="U26" s="24">
        <v>1</v>
      </c>
    </row>
    <row r="27" spans="1:21" ht="14.25" customHeight="1">
      <c r="A27" s="73">
        <v>16</v>
      </c>
      <c r="B27" s="80" t="s">
        <v>56</v>
      </c>
      <c r="C27" s="41">
        <v>247</v>
      </c>
      <c r="D27" s="89">
        <v>0.022170361726954493</v>
      </c>
      <c r="E27" s="41">
        <v>270</v>
      </c>
      <c r="F27" s="89">
        <v>0.023413111342351717</v>
      </c>
      <c r="G27" s="19">
        <v>-0.08518518518518514</v>
      </c>
      <c r="H27" s="42">
        <v>-1</v>
      </c>
      <c r="I27" s="41">
        <v>350</v>
      </c>
      <c r="J27" s="86">
        <v>-0.29428571428571426</v>
      </c>
      <c r="K27" s="20">
        <v>-3</v>
      </c>
      <c r="L27" s="14"/>
      <c r="M27" s="14"/>
      <c r="N27" s="73">
        <v>16</v>
      </c>
      <c r="O27" s="80" t="s">
        <v>32</v>
      </c>
      <c r="P27" s="41">
        <v>1722</v>
      </c>
      <c r="Q27" s="89">
        <v>0.02399565235567075</v>
      </c>
      <c r="R27" s="41">
        <v>1591</v>
      </c>
      <c r="S27" s="89">
        <v>0.02335721416407305</v>
      </c>
      <c r="T27" s="53">
        <v>0.08233815210559392</v>
      </c>
      <c r="U27" s="20">
        <v>-2</v>
      </c>
    </row>
    <row r="28" spans="1:21" ht="14.25" customHeight="1">
      <c r="A28" s="72">
        <v>17</v>
      </c>
      <c r="B28" s="81" t="s">
        <v>29</v>
      </c>
      <c r="C28" s="43">
        <v>192</v>
      </c>
      <c r="D28" s="90">
        <v>0.01723364150435329</v>
      </c>
      <c r="E28" s="43">
        <v>191</v>
      </c>
      <c r="F28" s="90">
        <v>0.016562608394033992</v>
      </c>
      <c r="G28" s="21">
        <v>0.005235602094240788</v>
      </c>
      <c r="H28" s="44">
        <v>0</v>
      </c>
      <c r="I28" s="43">
        <v>277</v>
      </c>
      <c r="J28" s="87">
        <v>-0.3068592057761733</v>
      </c>
      <c r="K28" s="22">
        <v>0</v>
      </c>
      <c r="L28" s="14"/>
      <c r="M28" s="14"/>
      <c r="N28" s="72">
        <v>17</v>
      </c>
      <c r="O28" s="81" t="s">
        <v>29</v>
      </c>
      <c r="P28" s="43">
        <v>1560</v>
      </c>
      <c r="Q28" s="90">
        <v>0.021738221646252248</v>
      </c>
      <c r="R28" s="43">
        <v>1252</v>
      </c>
      <c r="S28" s="90">
        <v>0.01838040988901286</v>
      </c>
      <c r="T28" s="54">
        <v>0.2460063897763578</v>
      </c>
      <c r="U28" s="22">
        <v>0</v>
      </c>
    </row>
    <row r="29" spans="1:21" ht="14.25" customHeight="1">
      <c r="A29" s="72">
        <v>18</v>
      </c>
      <c r="B29" s="81" t="s">
        <v>37</v>
      </c>
      <c r="C29" s="43">
        <v>160</v>
      </c>
      <c r="D29" s="90">
        <v>0.014361367920294408</v>
      </c>
      <c r="E29" s="43">
        <v>101</v>
      </c>
      <c r="F29" s="90">
        <v>0.00875823794658342</v>
      </c>
      <c r="G29" s="21">
        <v>0.5841584158415842</v>
      </c>
      <c r="H29" s="44">
        <v>1</v>
      </c>
      <c r="I29" s="43">
        <v>152</v>
      </c>
      <c r="J29" s="87">
        <v>0.05263157894736836</v>
      </c>
      <c r="K29" s="22">
        <v>0</v>
      </c>
      <c r="L29" s="14"/>
      <c r="M29" s="14"/>
      <c r="N29" s="72">
        <v>18</v>
      </c>
      <c r="O29" s="81" t="s">
        <v>37</v>
      </c>
      <c r="P29" s="43">
        <v>1036</v>
      </c>
      <c r="Q29" s="90">
        <v>0.01443640873430598</v>
      </c>
      <c r="R29" s="43">
        <v>812</v>
      </c>
      <c r="S29" s="90">
        <v>0.01192084091843326</v>
      </c>
      <c r="T29" s="54">
        <v>0.27586206896551735</v>
      </c>
      <c r="U29" s="22">
        <v>0</v>
      </c>
    </row>
    <row r="30" spans="1:21" ht="14.25" customHeight="1">
      <c r="A30" s="72">
        <v>19</v>
      </c>
      <c r="B30" s="81" t="s">
        <v>35</v>
      </c>
      <c r="C30" s="43">
        <v>113</v>
      </c>
      <c r="D30" s="90">
        <v>0.010142716093707926</v>
      </c>
      <c r="E30" s="43">
        <v>84</v>
      </c>
      <c r="F30" s="90">
        <v>0.007284079084287201</v>
      </c>
      <c r="G30" s="21">
        <v>0.34523809523809534</v>
      </c>
      <c r="H30" s="44">
        <v>3</v>
      </c>
      <c r="I30" s="43">
        <v>73</v>
      </c>
      <c r="J30" s="87">
        <v>0.547945205479452</v>
      </c>
      <c r="K30" s="22">
        <v>4</v>
      </c>
      <c r="N30" s="72">
        <v>19</v>
      </c>
      <c r="O30" s="81" t="s">
        <v>35</v>
      </c>
      <c r="P30" s="43">
        <v>794</v>
      </c>
      <c r="Q30" s="90">
        <v>0.011064197427643772</v>
      </c>
      <c r="R30" s="43">
        <v>637</v>
      </c>
      <c r="S30" s="90">
        <v>0.00935169416877092</v>
      </c>
      <c r="T30" s="54">
        <v>0.24646781789638927</v>
      </c>
      <c r="U30" s="22">
        <v>2</v>
      </c>
    </row>
    <row r="31" spans="1:21" ht="14.25" customHeight="1">
      <c r="A31" s="75">
        <v>20</v>
      </c>
      <c r="B31" s="82" t="s">
        <v>34</v>
      </c>
      <c r="C31" s="45">
        <v>99</v>
      </c>
      <c r="D31" s="91">
        <v>0.008886096400682164</v>
      </c>
      <c r="E31" s="45">
        <v>164</v>
      </c>
      <c r="F31" s="91">
        <v>0.01422129725979882</v>
      </c>
      <c r="G31" s="23">
        <v>-0.39634146341463417</v>
      </c>
      <c r="H31" s="46">
        <v>-2</v>
      </c>
      <c r="I31" s="45">
        <v>125</v>
      </c>
      <c r="J31" s="88">
        <v>-0.20799999999999996</v>
      </c>
      <c r="K31" s="24">
        <v>-1</v>
      </c>
      <c r="N31" s="75">
        <v>20</v>
      </c>
      <c r="O31" s="82" t="s">
        <v>34</v>
      </c>
      <c r="P31" s="45">
        <v>707</v>
      </c>
      <c r="Q31" s="91">
        <v>0.009851873528141243</v>
      </c>
      <c r="R31" s="45">
        <v>748</v>
      </c>
      <c r="S31" s="91">
        <v>0.010981267249985318</v>
      </c>
      <c r="T31" s="55">
        <v>-0.05481283422459893</v>
      </c>
      <c r="U31" s="24">
        <v>-1</v>
      </c>
    </row>
    <row r="32" spans="1:21" ht="14.25" customHeight="1">
      <c r="A32" s="127" t="s">
        <v>53</v>
      </c>
      <c r="B32" s="128"/>
      <c r="C32" s="3">
        <f>SUM(C12:C31)</f>
        <v>10690</v>
      </c>
      <c r="D32" s="6">
        <f>C32/C34</f>
        <v>0.9595188941746702</v>
      </c>
      <c r="E32" s="3">
        <f>SUM(E12:E31)</f>
        <v>11108</v>
      </c>
      <c r="F32" s="6">
        <f>E32/E34</f>
        <v>0.9632327436697884</v>
      </c>
      <c r="G32" s="25">
        <f>C32/E32-1</f>
        <v>-0.03763053655023407</v>
      </c>
      <c r="H32" s="25"/>
      <c r="I32" s="3">
        <f>SUM(I12:I31)</f>
        <v>11534</v>
      </c>
      <c r="J32" s="26">
        <f>C32/I32-1</f>
        <v>-0.07317496098491416</v>
      </c>
      <c r="K32" s="27"/>
      <c r="N32" s="127" t="s">
        <v>53</v>
      </c>
      <c r="O32" s="128"/>
      <c r="P32" s="3">
        <f>SUM(P12:P31)</f>
        <v>69361</v>
      </c>
      <c r="Q32" s="6">
        <f>P32/P34</f>
        <v>0.9665287125677577</v>
      </c>
      <c r="R32" s="3">
        <f>SUM(R12:R31)</f>
        <v>65510</v>
      </c>
      <c r="S32" s="6">
        <f>R32/R34</f>
        <v>0.9617417346878854</v>
      </c>
      <c r="T32" s="25">
        <f>P32/R32-1</f>
        <v>0.05878491833307886</v>
      </c>
      <c r="U32" s="50"/>
    </row>
    <row r="33" spans="1:21" ht="14.25" customHeight="1">
      <c r="A33" s="127" t="s">
        <v>12</v>
      </c>
      <c r="B33" s="128"/>
      <c r="C33" s="3">
        <f>C34-SUM(C12:C31)</f>
        <v>451</v>
      </c>
      <c r="D33" s="6">
        <f>C33/C34</f>
        <v>0.04048110582532986</v>
      </c>
      <c r="E33" s="3">
        <f>E34-SUM(E12:E31)</f>
        <v>424</v>
      </c>
      <c r="F33" s="6">
        <f>E33/E34</f>
        <v>0.036767256330211585</v>
      </c>
      <c r="G33" s="25">
        <f>C33/E33-1</f>
        <v>0.06367924528301883</v>
      </c>
      <c r="H33" s="25"/>
      <c r="I33" s="3">
        <f>I34-SUM(I12:I31)</f>
        <v>512</v>
      </c>
      <c r="J33" s="26">
        <f>C33/I33-1</f>
        <v>-0.119140625</v>
      </c>
      <c r="K33" s="27"/>
      <c r="N33" s="127" t="s">
        <v>12</v>
      </c>
      <c r="O33" s="128"/>
      <c r="P33" s="3">
        <f>P34-SUM(P12:P31)</f>
        <v>2402</v>
      </c>
      <c r="Q33" s="6">
        <f>P33/P34</f>
        <v>0.033471287432242244</v>
      </c>
      <c r="R33" s="3">
        <f>R34-SUM(R12:R31)</f>
        <v>2606</v>
      </c>
      <c r="S33" s="6">
        <f>R33/R34</f>
        <v>0.038258265312114625</v>
      </c>
      <c r="T33" s="25">
        <f>P33/R33-1</f>
        <v>-0.07828089025326168</v>
      </c>
      <c r="U33" s="51"/>
    </row>
    <row r="34" spans="1:21" ht="14.25" customHeight="1">
      <c r="A34" s="123" t="s">
        <v>38</v>
      </c>
      <c r="B34" s="124"/>
      <c r="C34" s="47">
        <v>11141</v>
      </c>
      <c r="D34" s="28">
        <v>1</v>
      </c>
      <c r="E34" s="47">
        <v>11532</v>
      </c>
      <c r="F34" s="28">
        <v>0.9996531390912244</v>
      </c>
      <c r="G34" s="29">
        <v>-0.033905653832813076</v>
      </c>
      <c r="H34" s="29"/>
      <c r="I34" s="47">
        <v>12046</v>
      </c>
      <c r="J34" s="105">
        <v>-0.07512867341856222</v>
      </c>
      <c r="K34" s="30"/>
      <c r="N34" s="123" t="s">
        <v>38</v>
      </c>
      <c r="O34" s="124"/>
      <c r="P34" s="47">
        <v>71763</v>
      </c>
      <c r="Q34" s="28">
        <v>1</v>
      </c>
      <c r="R34" s="47">
        <v>68116</v>
      </c>
      <c r="S34" s="28">
        <v>1</v>
      </c>
      <c r="T34" s="52">
        <v>0.0535410182629632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2" t="s">
        <v>100</v>
      </c>
      <c r="O39" s="172"/>
      <c r="P39" s="172"/>
      <c r="Q39" s="172"/>
      <c r="R39" s="172"/>
      <c r="S39" s="172"/>
      <c r="T39" s="172"/>
      <c r="U39" s="172"/>
    </row>
    <row r="40" spans="1:21" ht="15" customHeight="1">
      <c r="A40" s="135" t="s">
        <v>143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4"/>
      <c r="M40" s="31"/>
      <c r="N40" s="172"/>
      <c r="O40" s="172"/>
      <c r="P40" s="172"/>
      <c r="Q40" s="172"/>
      <c r="R40" s="172"/>
      <c r="S40" s="172"/>
      <c r="T40" s="172"/>
      <c r="U40" s="172"/>
    </row>
    <row r="41" spans="1:21" ht="15">
      <c r="A41" s="136" t="s">
        <v>144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4"/>
      <c r="M41" s="31"/>
      <c r="N41" s="136" t="s">
        <v>101</v>
      </c>
      <c r="O41" s="136"/>
      <c r="P41" s="136"/>
      <c r="Q41" s="136"/>
      <c r="R41" s="136"/>
      <c r="S41" s="136"/>
      <c r="T41" s="136"/>
      <c r="U41" s="136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39" t="s">
        <v>0</v>
      </c>
      <c r="B43" s="139" t="s">
        <v>52</v>
      </c>
      <c r="C43" s="141" t="s">
        <v>120</v>
      </c>
      <c r="D43" s="142"/>
      <c r="E43" s="142"/>
      <c r="F43" s="142"/>
      <c r="G43" s="142"/>
      <c r="H43" s="143"/>
      <c r="I43" s="141" t="s">
        <v>115</v>
      </c>
      <c r="J43" s="142"/>
      <c r="K43" s="143"/>
      <c r="L43" s="14"/>
      <c r="M43" s="14"/>
      <c r="N43" s="139" t="s">
        <v>0</v>
      </c>
      <c r="O43" s="139" t="s">
        <v>52</v>
      </c>
      <c r="P43" s="141" t="s">
        <v>121</v>
      </c>
      <c r="Q43" s="142"/>
      <c r="R43" s="142"/>
      <c r="S43" s="142"/>
      <c r="T43" s="142"/>
      <c r="U43" s="143"/>
    </row>
    <row r="44" spans="1:21" ht="15">
      <c r="A44" s="140"/>
      <c r="B44" s="140"/>
      <c r="C44" s="148" t="s">
        <v>122</v>
      </c>
      <c r="D44" s="149"/>
      <c r="E44" s="149"/>
      <c r="F44" s="149"/>
      <c r="G44" s="149"/>
      <c r="H44" s="150"/>
      <c r="I44" s="148" t="s">
        <v>116</v>
      </c>
      <c r="J44" s="149"/>
      <c r="K44" s="150"/>
      <c r="L44" s="14"/>
      <c r="M44" s="14"/>
      <c r="N44" s="140"/>
      <c r="O44" s="140"/>
      <c r="P44" s="148" t="s">
        <v>123</v>
      </c>
      <c r="Q44" s="149"/>
      <c r="R44" s="149"/>
      <c r="S44" s="149"/>
      <c r="T44" s="149"/>
      <c r="U44" s="150"/>
    </row>
    <row r="45" spans="1:21" ht="15" customHeight="1">
      <c r="A45" s="140"/>
      <c r="B45" s="140"/>
      <c r="C45" s="144">
        <v>2018</v>
      </c>
      <c r="D45" s="145"/>
      <c r="E45" s="154">
        <v>2017</v>
      </c>
      <c r="F45" s="145"/>
      <c r="G45" s="129" t="s">
        <v>5</v>
      </c>
      <c r="H45" s="125" t="s">
        <v>61</v>
      </c>
      <c r="I45" s="159">
        <v>2018</v>
      </c>
      <c r="J45" s="126" t="s">
        <v>124</v>
      </c>
      <c r="K45" s="125" t="s">
        <v>133</v>
      </c>
      <c r="L45" s="14"/>
      <c r="M45" s="14"/>
      <c r="N45" s="140"/>
      <c r="O45" s="140"/>
      <c r="P45" s="144">
        <v>2018</v>
      </c>
      <c r="Q45" s="145"/>
      <c r="R45" s="144">
        <v>2017</v>
      </c>
      <c r="S45" s="145"/>
      <c r="T45" s="129" t="s">
        <v>5</v>
      </c>
      <c r="U45" s="137" t="s">
        <v>68</v>
      </c>
    </row>
    <row r="46" spans="1:21" ht="15" customHeight="1">
      <c r="A46" s="133" t="s">
        <v>6</v>
      </c>
      <c r="B46" s="133" t="s">
        <v>52</v>
      </c>
      <c r="C46" s="146"/>
      <c r="D46" s="147"/>
      <c r="E46" s="155"/>
      <c r="F46" s="147"/>
      <c r="G46" s="130"/>
      <c r="H46" s="126"/>
      <c r="I46" s="159"/>
      <c r="J46" s="126"/>
      <c r="K46" s="126"/>
      <c r="L46" s="14"/>
      <c r="M46" s="14"/>
      <c r="N46" s="133" t="s">
        <v>6</v>
      </c>
      <c r="O46" s="133" t="s">
        <v>52</v>
      </c>
      <c r="P46" s="146"/>
      <c r="Q46" s="147"/>
      <c r="R46" s="146"/>
      <c r="S46" s="147"/>
      <c r="T46" s="130"/>
      <c r="U46" s="138"/>
    </row>
    <row r="47" spans="1:21" ht="15" customHeight="1">
      <c r="A47" s="133"/>
      <c r="B47" s="133"/>
      <c r="C47" s="113" t="s">
        <v>8</v>
      </c>
      <c r="D47" s="17" t="s">
        <v>2</v>
      </c>
      <c r="E47" s="113" t="s">
        <v>8</v>
      </c>
      <c r="F47" s="17" t="s">
        <v>2</v>
      </c>
      <c r="G47" s="131" t="s">
        <v>9</v>
      </c>
      <c r="H47" s="131" t="s">
        <v>62</v>
      </c>
      <c r="I47" s="18" t="s">
        <v>8</v>
      </c>
      <c r="J47" s="160" t="s">
        <v>125</v>
      </c>
      <c r="K47" s="160" t="s">
        <v>134</v>
      </c>
      <c r="L47" s="14"/>
      <c r="M47" s="14"/>
      <c r="N47" s="133"/>
      <c r="O47" s="133"/>
      <c r="P47" s="113" t="s">
        <v>8</v>
      </c>
      <c r="Q47" s="17" t="s">
        <v>2</v>
      </c>
      <c r="R47" s="113" t="s">
        <v>8</v>
      </c>
      <c r="S47" s="17" t="s">
        <v>2</v>
      </c>
      <c r="T47" s="131" t="s">
        <v>9</v>
      </c>
      <c r="U47" s="121" t="s">
        <v>69</v>
      </c>
    </row>
    <row r="48" spans="1:21" ht="15" customHeight="1">
      <c r="A48" s="134"/>
      <c r="B48" s="134"/>
      <c r="C48" s="117" t="s">
        <v>10</v>
      </c>
      <c r="D48" s="98" t="s">
        <v>11</v>
      </c>
      <c r="E48" s="117" t="s">
        <v>10</v>
      </c>
      <c r="F48" s="98" t="s">
        <v>11</v>
      </c>
      <c r="G48" s="162"/>
      <c r="H48" s="162"/>
      <c r="I48" s="117" t="s">
        <v>10</v>
      </c>
      <c r="J48" s="161"/>
      <c r="K48" s="161"/>
      <c r="L48" s="14"/>
      <c r="M48" s="14"/>
      <c r="N48" s="134"/>
      <c r="O48" s="134"/>
      <c r="P48" s="117" t="s">
        <v>10</v>
      </c>
      <c r="Q48" s="98" t="s">
        <v>11</v>
      </c>
      <c r="R48" s="117" t="s">
        <v>10</v>
      </c>
      <c r="S48" s="98" t="s">
        <v>11</v>
      </c>
      <c r="T48" s="132"/>
      <c r="U48" s="122"/>
    </row>
    <row r="49" spans="1:21" ht="15">
      <c r="A49" s="73">
        <v>1</v>
      </c>
      <c r="B49" s="80" t="s">
        <v>45</v>
      </c>
      <c r="C49" s="41">
        <v>421</v>
      </c>
      <c r="D49" s="74">
        <v>0.03778834934027466</v>
      </c>
      <c r="E49" s="41">
        <v>382</v>
      </c>
      <c r="F49" s="74">
        <v>0.033125216788067985</v>
      </c>
      <c r="G49" s="32">
        <v>0.10209424083769636</v>
      </c>
      <c r="H49" s="42">
        <v>4</v>
      </c>
      <c r="I49" s="41">
        <v>487</v>
      </c>
      <c r="J49" s="33">
        <v>-0.13552361396303902</v>
      </c>
      <c r="K49" s="20">
        <v>0</v>
      </c>
      <c r="L49" s="14"/>
      <c r="M49" s="14"/>
      <c r="N49" s="73">
        <v>1</v>
      </c>
      <c r="O49" s="80" t="s">
        <v>46</v>
      </c>
      <c r="P49" s="41">
        <v>3457</v>
      </c>
      <c r="Q49" s="74">
        <v>0.048172456558393605</v>
      </c>
      <c r="R49" s="41">
        <v>2617</v>
      </c>
      <c r="S49" s="74">
        <v>0.038419754536379115</v>
      </c>
      <c r="T49" s="77">
        <v>0.3209782193351165</v>
      </c>
      <c r="U49" s="20">
        <v>1</v>
      </c>
    </row>
    <row r="50" spans="1:21" ht="15">
      <c r="A50" s="104">
        <v>2</v>
      </c>
      <c r="B50" s="81" t="s">
        <v>46</v>
      </c>
      <c r="C50" s="43">
        <v>401</v>
      </c>
      <c r="D50" s="71">
        <v>0.03599317835023786</v>
      </c>
      <c r="E50" s="43">
        <v>423</v>
      </c>
      <c r="F50" s="71">
        <v>0.03668054110301769</v>
      </c>
      <c r="G50" s="34">
        <v>-0.05200945626477538</v>
      </c>
      <c r="H50" s="44">
        <v>2</v>
      </c>
      <c r="I50" s="43">
        <v>446</v>
      </c>
      <c r="J50" s="35">
        <v>-0.10089686098654704</v>
      </c>
      <c r="K50" s="22">
        <v>0</v>
      </c>
      <c r="L50" s="14"/>
      <c r="M50" s="14"/>
      <c r="N50" s="104">
        <v>2</v>
      </c>
      <c r="O50" s="81" t="s">
        <v>42</v>
      </c>
      <c r="P50" s="43">
        <v>2993</v>
      </c>
      <c r="Q50" s="71">
        <v>0.04170672909438011</v>
      </c>
      <c r="R50" s="43">
        <v>2591</v>
      </c>
      <c r="S50" s="71">
        <v>0.03803805273357214</v>
      </c>
      <c r="T50" s="78">
        <v>0.15515245079120032</v>
      </c>
      <c r="U50" s="22">
        <v>1</v>
      </c>
    </row>
    <row r="51" spans="1:21" ht="15">
      <c r="A51" s="104">
        <v>3</v>
      </c>
      <c r="B51" s="81" t="s">
        <v>42</v>
      </c>
      <c r="C51" s="43">
        <v>376</v>
      </c>
      <c r="D51" s="71">
        <v>0.03374921461269186</v>
      </c>
      <c r="E51" s="43">
        <v>447</v>
      </c>
      <c r="F51" s="71">
        <v>0.038761706555671176</v>
      </c>
      <c r="G51" s="34">
        <v>-0.15883668903803128</v>
      </c>
      <c r="H51" s="44">
        <v>0</v>
      </c>
      <c r="I51" s="43">
        <v>401</v>
      </c>
      <c r="J51" s="35">
        <v>-0.06234413965087282</v>
      </c>
      <c r="K51" s="22">
        <v>0</v>
      </c>
      <c r="L51" s="14"/>
      <c r="M51" s="14"/>
      <c r="N51" s="104">
        <v>3</v>
      </c>
      <c r="O51" s="81" t="s">
        <v>41</v>
      </c>
      <c r="P51" s="43">
        <v>2390</v>
      </c>
      <c r="Q51" s="71">
        <v>0.03330407034265569</v>
      </c>
      <c r="R51" s="43">
        <v>2969</v>
      </c>
      <c r="S51" s="71">
        <v>0.0435874097128428</v>
      </c>
      <c r="T51" s="78">
        <v>-0.19501515661839008</v>
      </c>
      <c r="U51" s="22">
        <v>-2</v>
      </c>
    </row>
    <row r="52" spans="1:21" ht="15">
      <c r="A52" s="104">
        <v>4</v>
      </c>
      <c r="B52" s="81" t="s">
        <v>41</v>
      </c>
      <c r="C52" s="43">
        <v>326</v>
      </c>
      <c r="D52" s="71">
        <v>0.029261287137599856</v>
      </c>
      <c r="E52" s="43">
        <v>463</v>
      </c>
      <c r="F52" s="71">
        <v>0.0401491501907735</v>
      </c>
      <c r="G52" s="34">
        <v>-0.29589632829373647</v>
      </c>
      <c r="H52" s="44">
        <v>-2</v>
      </c>
      <c r="I52" s="43">
        <v>387</v>
      </c>
      <c r="J52" s="35">
        <v>-0.15762273901808788</v>
      </c>
      <c r="K52" s="22">
        <v>0</v>
      </c>
      <c r="L52" s="14"/>
      <c r="M52" s="14"/>
      <c r="N52" s="104">
        <v>4</v>
      </c>
      <c r="O52" s="81" t="s">
        <v>45</v>
      </c>
      <c r="P52" s="43">
        <v>2090</v>
      </c>
      <c r="Q52" s="71">
        <v>0.029123643102991793</v>
      </c>
      <c r="R52" s="43">
        <v>1927</v>
      </c>
      <c r="S52" s="71">
        <v>0.028289975923424745</v>
      </c>
      <c r="T52" s="78">
        <v>0.08458744161909704</v>
      </c>
      <c r="U52" s="22">
        <v>1</v>
      </c>
    </row>
    <row r="53" spans="1:21" ht="15">
      <c r="A53" s="104">
        <v>5</v>
      </c>
      <c r="B53" s="82" t="s">
        <v>48</v>
      </c>
      <c r="C53" s="45">
        <v>312</v>
      </c>
      <c r="D53" s="76">
        <v>0.028004667444574097</v>
      </c>
      <c r="E53" s="45">
        <v>283</v>
      </c>
      <c r="F53" s="76">
        <v>0.024540409295872354</v>
      </c>
      <c r="G53" s="36">
        <v>0.10247349823321561</v>
      </c>
      <c r="H53" s="46">
        <v>2</v>
      </c>
      <c r="I53" s="45">
        <v>341</v>
      </c>
      <c r="J53" s="37">
        <v>-0.08504398826979476</v>
      </c>
      <c r="K53" s="24">
        <v>1</v>
      </c>
      <c r="L53" s="14"/>
      <c r="M53" s="14"/>
      <c r="N53" s="104">
        <v>5</v>
      </c>
      <c r="O53" s="82" t="s">
        <v>39</v>
      </c>
      <c r="P53" s="45">
        <v>1956</v>
      </c>
      <c r="Q53" s="76">
        <v>0.027256385602608586</v>
      </c>
      <c r="R53" s="45">
        <v>1481</v>
      </c>
      <c r="S53" s="76">
        <v>0.02174232192142815</v>
      </c>
      <c r="T53" s="79">
        <v>0.3207292370020256</v>
      </c>
      <c r="U53" s="24">
        <v>6</v>
      </c>
    </row>
    <row r="54" spans="1:21" ht="15">
      <c r="A54" s="38">
        <v>6</v>
      </c>
      <c r="B54" s="80" t="s">
        <v>39</v>
      </c>
      <c r="C54" s="41">
        <v>308</v>
      </c>
      <c r="D54" s="74">
        <v>0.027645633246566735</v>
      </c>
      <c r="E54" s="41">
        <v>245</v>
      </c>
      <c r="F54" s="74">
        <v>0.021245230662504336</v>
      </c>
      <c r="G54" s="32">
        <v>0.2571428571428571</v>
      </c>
      <c r="H54" s="42">
        <v>4</v>
      </c>
      <c r="I54" s="41">
        <v>316</v>
      </c>
      <c r="J54" s="33">
        <v>-0.025316455696202556</v>
      </c>
      <c r="K54" s="20">
        <v>1</v>
      </c>
      <c r="L54" s="14"/>
      <c r="M54" s="14"/>
      <c r="N54" s="38">
        <v>6</v>
      </c>
      <c r="O54" s="80" t="s">
        <v>48</v>
      </c>
      <c r="P54" s="41">
        <v>1824</v>
      </c>
      <c r="Q54" s="74">
        <v>0.025416997617156472</v>
      </c>
      <c r="R54" s="41">
        <v>1983</v>
      </c>
      <c r="S54" s="74">
        <v>0.029112102883316695</v>
      </c>
      <c r="T54" s="77">
        <v>-0.08018154311649017</v>
      </c>
      <c r="U54" s="20">
        <v>-2</v>
      </c>
    </row>
    <row r="55" spans="1:21" ht="15">
      <c r="A55" s="104">
        <v>7</v>
      </c>
      <c r="B55" s="81" t="s">
        <v>72</v>
      </c>
      <c r="C55" s="43">
        <v>263</v>
      </c>
      <c r="D55" s="71">
        <v>0.023606498518983932</v>
      </c>
      <c r="E55" s="43">
        <v>220</v>
      </c>
      <c r="F55" s="71">
        <v>0.019077349982656956</v>
      </c>
      <c r="G55" s="34">
        <v>0.19545454545454555</v>
      </c>
      <c r="H55" s="44">
        <v>7</v>
      </c>
      <c r="I55" s="43">
        <v>260</v>
      </c>
      <c r="J55" s="35">
        <v>0.011538461538461497</v>
      </c>
      <c r="K55" s="22">
        <v>2</v>
      </c>
      <c r="L55" s="14"/>
      <c r="M55" s="14"/>
      <c r="N55" s="104">
        <v>7</v>
      </c>
      <c r="O55" s="81" t="s">
        <v>73</v>
      </c>
      <c r="P55" s="43">
        <v>1608</v>
      </c>
      <c r="Q55" s="71">
        <v>0.02240709000459847</v>
      </c>
      <c r="R55" s="43">
        <v>1831</v>
      </c>
      <c r="S55" s="71">
        <v>0.026880615420752832</v>
      </c>
      <c r="T55" s="78">
        <v>-0.12179137083560898</v>
      </c>
      <c r="U55" s="22">
        <v>-1</v>
      </c>
    </row>
    <row r="56" spans="1:21" ht="15">
      <c r="A56" s="104">
        <v>8</v>
      </c>
      <c r="B56" s="81" t="s">
        <v>67</v>
      </c>
      <c r="C56" s="43">
        <v>245</v>
      </c>
      <c r="D56" s="71">
        <v>0.021990844627950812</v>
      </c>
      <c r="E56" s="43">
        <v>275</v>
      </c>
      <c r="F56" s="71">
        <v>0.023846687478321194</v>
      </c>
      <c r="G56" s="34">
        <v>-0.10909090909090913</v>
      </c>
      <c r="H56" s="44">
        <v>0</v>
      </c>
      <c r="I56" s="43">
        <v>273</v>
      </c>
      <c r="J56" s="35">
        <v>-0.10256410256410253</v>
      </c>
      <c r="K56" s="22">
        <v>0</v>
      </c>
      <c r="L56" s="14"/>
      <c r="M56" s="14"/>
      <c r="N56" s="104">
        <v>8</v>
      </c>
      <c r="O56" s="81" t="s">
        <v>67</v>
      </c>
      <c r="P56" s="43">
        <v>1597</v>
      </c>
      <c r="Q56" s="71">
        <v>0.02225380767247746</v>
      </c>
      <c r="R56" s="43">
        <v>1277</v>
      </c>
      <c r="S56" s="71">
        <v>0.018747430853250337</v>
      </c>
      <c r="T56" s="78">
        <v>0.2505873140172279</v>
      </c>
      <c r="U56" s="22">
        <v>4</v>
      </c>
    </row>
    <row r="57" spans="1:21" ht="15">
      <c r="A57" s="104">
        <v>9</v>
      </c>
      <c r="B57" s="81" t="s">
        <v>73</v>
      </c>
      <c r="C57" s="43">
        <v>241</v>
      </c>
      <c r="D57" s="71">
        <v>0.021631810429943454</v>
      </c>
      <c r="E57" s="43">
        <v>503</v>
      </c>
      <c r="F57" s="71">
        <v>0.04361775927852931</v>
      </c>
      <c r="G57" s="34">
        <v>-0.5208747514910537</v>
      </c>
      <c r="H57" s="44">
        <v>-8</v>
      </c>
      <c r="I57" s="43">
        <v>358</v>
      </c>
      <c r="J57" s="35">
        <v>-0.3268156424581006</v>
      </c>
      <c r="K57" s="22">
        <v>-4</v>
      </c>
      <c r="L57" s="14"/>
      <c r="M57" s="14"/>
      <c r="N57" s="104">
        <v>9</v>
      </c>
      <c r="O57" s="81" t="s">
        <v>49</v>
      </c>
      <c r="P57" s="43">
        <v>1494</v>
      </c>
      <c r="Q57" s="71">
        <v>0.02081852765352619</v>
      </c>
      <c r="R57" s="43">
        <v>1773</v>
      </c>
      <c r="S57" s="71">
        <v>0.026029126783721886</v>
      </c>
      <c r="T57" s="78">
        <v>-0.15736040609137059</v>
      </c>
      <c r="U57" s="22">
        <v>-2</v>
      </c>
    </row>
    <row r="58" spans="1:21" ht="15">
      <c r="A58" s="103">
        <v>10</v>
      </c>
      <c r="B58" s="82" t="s">
        <v>83</v>
      </c>
      <c r="C58" s="45">
        <v>233</v>
      </c>
      <c r="D58" s="76">
        <v>0.02091374203392873</v>
      </c>
      <c r="E58" s="45">
        <v>124</v>
      </c>
      <c r="F58" s="76">
        <v>0.010752688172043012</v>
      </c>
      <c r="G58" s="36">
        <v>0.8790322580645162</v>
      </c>
      <c r="H58" s="46">
        <v>17</v>
      </c>
      <c r="I58" s="45">
        <v>219</v>
      </c>
      <c r="J58" s="37">
        <v>0.06392694063926951</v>
      </c>
      <c r="K58" s="24">
        <v>2</v>
      </c>
      <c r="L58" s="14"/>
      <c r="M58" s="14"/>
      <c r="N58" s="103">
        <v>10</v>
      </c>
      <c r="O58" s="82" t="s">
        <v>88</v>
      </c>
      <c r="P58" s="45">
        <v>1439</v>
      </c>
      <c r="Q58" s="76">
        <v>0.020052115992921143</v>
      </c>
      <c r="R58" s="45">
        <v>1055</v>
      </c>
      <c r="S58" s="76">
        <v>0.01548828469082154</v>
      </c>
      <c r="T58" s="79">
        <v>0.3639810426540284</v>
      </c>
      <c r="U58" s="24">
        <v>9</v>
      </c>
    </row>
    <row r="59" spans="1:21" ht="15">
      <c r="A59" s="38">
        <v>11</v>
      </c>
      <c r="B59" s="80" t="s">
        <v>86</v>
      </c>
      <c r="C59" s="41">
        <v>228</v>
      </c>
      <c r="D59" s="74">
        <v>0.02046494928641953</v>
      </c>
      <c r="E59" s="41">
        <v>344</v>
      </c>
      <c r="F59" s="74">
        <v>0.029830038154699964</v>
      </c>
      <c r="G59" s="32">
        <v>-0.33720930232558144</v>
      </c>
      <c r="H59" s="42">
        <v>-5</v>
      </c>
      <c r="I59" s="41">
        <v>210</v>
      </c>
      <c r="J59" s="33">
        <v>0.08571428571428563</v>
      </c>
      <c r="K59" s="20">
        <v>4</v>
      </c>
      <c r="L59" s="14"/>
      <c r="M59" s="14"/>
      <c r="N59" s="38">
        <v>11</v>
      </c>
      <c r="O59" s="80" t="s">
        <v>54</v>
      </c>
      <c r="P59" s="41">
        <v>1416</v>
      </c>
      <c r="Q59" s="74">
        <v>0.019731616571213577</v>
      </c>
      <c r="R59" s="41">
        <v>1685</v>
      </c>
      <c r="S59" s="74">
        <v>0.024737212989605965</v>
      </c>
      <c r="T59" s="77">
        <v>-0.15964391691394664</v>
      </c>
      <c r="U59" s="20">
        <v>-3</v>
      </c>
    </row>
    <row r="60" spans="1:21" ht="15">
      <c r="A60" s="104">
        <v>12</v>
      </c>
      <c r="B60" s="81" t="s">
        <v>54</v>
      </c>
      <c r="C60" s="43">
        <v>207</v>
      </c>
      <c r="D60" s="71">
        <v>0.01858001974688089</v>
      </c>
      <c r="E60" s="43">
        <v>261</v>
      </c>
      <c r="F60" s="71">
        <v>0.02263267429760666</v>
      </c>
      <c r="G60" s="34">
        <v>-0.2068965517241379</v>
      </c>
      <c r="H60" s="44">
        <v>-3</v>
      </c>
      <c r="I60" s="43">
        <v>213</v>
      </c>
      <c r="J60" s="35">
        <v>-0.028169014084507005</v>
      </c>
      <c r="K60" s="22">
        <v>1</v>
      </c>
      <c r="L60" s="14"/>
      <c r="M60" s="14"/>
      <c r="N60" s="104">
        <v>12</v>
      </c>
      <c r="O60" s="81" t="s">
        <v>57</v>
      </c>
      <c r="P60" s="43">
        <v>1306</v>
      </c>
      <c r="Q60" s="71">
        <v>0.018198793250003484</v>
      </c>
      <c r="R60" s="43">
        <v>1016</v>
      </c>
      <c r="S60" s="71">
        <v>0.014915731986611076</v>
      </c>
      <c r="T60" s="78">
        <v>0.28543307086614167</v>
      </c>
      <c r="U60" s="22">
        <v>9</v>
      </c>
    </row>
    <row r="61" spans="1:21" ht="15">
      <c r="A61" s="104">
        <v>13</v>
      </c>
      <c r="B61" s="81" t="s">
        <v>51</v>
      </c>
      <c r="C61" s="43">
        <v>198</v>
      </c>
      <c r="D61" s="71">
        <v>0.017772192801364328</v>
      </c>
      <c r="E61" s="43">
        <v>194</v>
      </c>
      <c r="F61" s="71">
        <v>0.01682275407561568</v>
      </c>
      <c r="G61" s="34">
        <v>0.020618556701030855</v>
      </c>
      <c r="H61" s="44">
        <v>5</v>
      </c>
      <c r="I61" s="43">
        <v>251</v>
      </c>
      <c r="J61" s="35">
        <v>-0.2111553784860558</v>
      </c>
      <c r="K61" s="22">
        <v>-3</v>
      </c>
      <c r="L61" s="14"/>
      <c r="M61" s="14"/>
      <c r="N61" s="104">
        <v>13</v>
      </c>
      <c r="O61" s="81" t="s">
        <v>65</v>
      </c>
      <c r="P61" s="43">
        <v>1296</v>
      </c>
      <c r="Q61" s="71">
        <v>0.01805944567534802</v>
      </c>
      <c r="R61" s="43">
        <v>1038</v>
      </c>
      <c r="S61" s="71">
        <v>0.015238710435140055</v>
      </c>
      <c r="T61" s="78">
        <v>0.24855491329479773</v>
      </c>
      <c r="U61" s="22">
        <v>7</v>
      </c>
    </row>
    <row r="62" spans="1:21" ht="15">
      <c r="A62" s="104">
        <v>14</v>
      </c>
      <c r="B62" s="81" t="s">
        <v>82</v>
      </c>
      <c r="C62" s="43">
        <v>187</v>
      </c>
      <c r="D62" s="71">
        <v>0.01678484875684409</v>
      </c>
      <c r="E62" s="43">
        <v>144</v>
      </c>
      <c r="F62" s="71">
        <v>0.012486992715920915</v>
      </c>
      <c r="G62" s="34">
        <v>0.29861111111111116</v>
      </c>
      <c r="H62" s="44">
        <v>10</v>
      </c>
      <c r="I62" s="43">
        <v>179</v>
      </c>
      <c r="J62" s="35">
        <v>0.04469273743016755</v>
      </c>
      <c r="K62" s="22">
        <v>5</v>
      </c>
      <c r="L62" s="14"/>
      <c r="M62" s="14"/>
      <c r="N62" s="104">
        <v>14</v>
      </c>
      <c r="O62" s="81" t="s">
        <v>51</v>
      </c>
      <c r="P62" s="43">
        <v>1271</v>
      </c>
      <c r="Q62" s="71">
        <v>0.017711076738709364</v>
      </c>
      <c r="R62" s="43">
        <v>1229</v>
      </c>
      <c r="S62" s="71">
        <v>0.018042750601914383</v>
      </c>
      <c r="T62" s="78">
        <v>0.0341741253051262</v>
      </c>
      <c r="U62" s="22">
        <v>0</v>
      </c>
    </row>
    <row r="63" spans="1:21" ht="15">
      <c r="A63" s="103">
        <v>15</v>
      </c>
      <c r="B63" s="82" t="s">
        <v>119</v>
      </c>
      <c r="C63" s="45">
        <v>178</v>
      </c>
      <c r="D63" s="76">
        <v>0.01597702181132753</v>
      </c>
      <c r="E63" s="45">
        <v>0</v>
      </c>
      <c r="F63" s="76">
        <v>0</v>
      </c>
      <c r="G63" s="36"/>
      <c r="H63" s="46"/>
      <c r="I63" s="45">
        <v>177</v>
      </c>
      <c r="J63" s="37">
        <v>0.005649717514124353</v>
      </c>
      <c r="K63" s="24">
        <v>5</v>
      </c>
      <c r="L63" s="14"/>
      <c r="M63" s="14"/>
      <c r="N63" s="103">
        <v>15</v>
      </c>
      <c r="O63" s="82" t="s">
        <v>83</v>
      </c>
      <c r="P63" s="45">
        <v>1258</v>
      </c>
      <c r="Q63" s="76">
        <v>0.01752992489165726</v>
      </c>
      <c r="R63" s="45">
        <v>1260</v>
      </c>
      <c r="S63" s="76">
        <v>0.018497856597568852</v>
      </c>
      <c r="T63" s="79">
        <v>-0.0015873015873015817</v>
      </c>
      <c r="U63" s="24">
        <v>-2</v>
      </c>
    </row>
    <row r="64" spans="1:21" ht="15">
      <c r="A64" s="38">
        <v>16</v>
      </c>
      <c r="B64" s="80" t="s">
        <v>49</v>
      </c>
      <c r="C64" s="41">
        <v>171</v>
      </c>
      <c r="D64" s="74">
        <v>0.01534871196481465</v>
      </c>
      <c r="E64" s="41">
        <v>224</v>
      </c>
      <c r="F64" s="74">
        <v>0.019424210891432536</v>
      </c>
      <c r="G64" s="32">
        <v>-0.2366071428571429</v>
      </c>
      <c r="H64" s="42">
        <v>-3</v>
      </c>
      <c r="I64" s="41">
        <v>212</v>
      </c>
      <c r="J64" s="33">
        <v>-0.19339622641509435</v>
      </c>
      <c r="K64" s="20">
        <v>-2</v>
      </c>
      <c r="L64" s="14"/>
      <c r="M64" s="14"/>
      <c r="N64" s="38">
        <v>16</v>
      </c>
      <c r="O64" s="80" t="s">
        <v>82</v>
      </c>
      <c r="P64" s="41">
        <v>1224</v>
      </c>
      <c r="Q64" s="74">
        <v>0.017056143137828685</v>
      </c>
      <c r="R64" s="41">
        <v>1125</v>
      </c>
      <c r="S64" s="74">
        <v>0.016515943390686474</v>
      </c>
      <c r="T64" s="77">
        <v>0.08800000000000008</v>
      </c>
      <c r="U64" s="20">
        <v>0</v>
      </c>
    </row>
    <row r="65" spans="1:21" ht="15">
      <c r="A65" s="104">
        <v>17</v>
      </c>
      <c r="B65" s="81" t="s">
        <v>102</v>
      </c>
      <c r="C65" s="43">
        <v>168</v>
      </c>
      <c r="D65" s="71">
        <v>0.015079436316309128</v>
      </c>
      <c r="E65" s="43">
        <v>149</v>
      </c>
      <c r="F65" s="71">
        <v>0.012920568851890392</v>
      </c>
      <c r="G65" s="34">
        <v>0.12751677852348986</v>
      </c>
      <c r="H65" s="44">
        <v>5</v>
      </c>
      <c r="I65" s="43">
        <v>188</v>
      </c>
      <c r="J65" s="35">
        <v>-0.1063829787234043</v>
      </c>
      <c r="K65" s="22">
        <v>1</v>
      </c>
      <c r="L65" s="14"/>
      <c r="M65" s="14"/>
      <c r="N65" s="104">
        <v>17</v>
      </c>
      <c r="O65" s="81" t="s">
        <v>44</v>
      </c>
      <c r="P65" s="43">
        <v>1212</v>
      </c>
      <c r="Q65" s="71">
        <v>0.01688892604824213</v>
      </c>
      <c r="R65" s="43">
        <v>1602</v>
      </c>
      <c r="S65" s="71">
        <v>0.02351870338833754</v>
      </c>
      <c r="T65" s="78">
        <v>-0.24344569288389517</v>
      </c>
      <c r="U65" s="22">
        <v>-8</v>
      </c>
    </row>
    <row r="66" spans="1:21" ht="15">
      <c r="A66" s="104">
        <v>18</v>
      </c>
      <c r="B66" s="81" t="s">
        <v>63</v>
      </c>
      <c r="C66" s="43">
        <v>166</v>
      </c>
      <c r="D66" s="71">
        <v>0.014899919217305449</v>
      </c>
      <c r="E66" s="43">
        <v>226</v>
      </c>
      <c r="F66" s="71">
        <v>0.019597641345820326</v>
      </c>
      <c r="G66" s="34">
        <v>-0.2654867256637168</v>
      </c>
      <c r="H66" s="44">
        <v>-6</v>
      </c>
      <c r="I66" s="43">
        <v>199</v>
      </c>
      <c r="J66" s="35">
        <v>-0.16582914572864327</v>
      </c>
      <c r="K66" s="22">
        <v>-2</v>
      </c>
      <c r="L66" s="14"/>
      <c r="M66" s="14"/>
      <c r="N66" s="104">
        <v>18</v>
      </c>
      <c r="O66" s="81" t="s">
        <v>72</v>
      </c>
      <c r="P66" s="43">
        <v>1209</v>
      </c>
      <c r="Q66" s="71">
        <v>0.01684712177584549</v>
      </c>
      <c r="R66" s="43">
        <v>1101</v>
      </c>
      <c r="S66" s="71">
        <v>0.0161636032650185</v>
      </c>
      <c r="T66" s="78">
        <v>0.09809264305177101</v>
      </c>
      <c r="U66" s="22">
        <v>0</v>
      </c>
    </row>
    <row r="67" spans="1:21" ht="15">
      <c r="A67" s="104">
        <v>19</v>
      </c>
      <c r="B67" s="81" t="s">
        <v>65</v>
      </c>
      <c r="C67" s="43">
        <v>158</v>
      </c>
      <c r="D67" s="71">
        <v>0.014181850821290727</v>
      </c>
      <c r="E67" s="43">
        <v>96</v>
      </c>
      <c r="F67" s="71">
        <v>0.008324661810613945</v>
      </c>
      <c r="G67" s="34">
        <v>0.6458333333333333</v>
      </c>
      <c r="H67" s="44">
        <v>18</v>
      </c>
      <c r="I67" s="43">
        <v>243</v>
      </c>
      <c r="J67" s="35">
        <v>-0.34979423868312753</v>
      </c>
      <c r="K67" s="22">
        <v>-8</v>
      </c>
      <c r="N67" s="104">
        <v>19</v>
      </c>
      <c r="O67" s="81" t="s">
        <v>86</v>
      </c>
      <c r="P67" s="43">
        <v>1208</v>
      </c>
      <c r="Q67" s="71">
        <v>0.016833187018379946</v>
      </c>
      <c r="R67" s="43">
        <v>954</v>
      </c>
      <c r="S67" s="71">
        <v>0.014005519995302132</v>
      </c>
      <c r="T67" s="78">
        <v>0.2662473794549267</v>
      </c>
      <c r="U67" s="22">
        <v>3</v>
      </c>
    </row>
    <row r="68" spans="1:21" ht="15">
      <c r="A68" s="103">
        <v>20</v>
      </c>
      <c r="B68" s="82" t="s">
        <v>135</v>
      </c>
      <c r="C68" s="45">
        <v>155</v>
      </c>
      <c r="D68" s="76">
        <v>0.013912575172785208</v>
      </c>
      <c r="E68" s="45">
        <v>193</v>
      </c>
      <c r="F68" s="76">
        <v>0.016736038848421782</v>
      </c>
      <c r="G68" s="36">
        <v>-0.1968911917098446</v>
      </c>
      <c r="H68" s="46">
        <v>-1</v>
      </c>
      <c r="I68" s="45">
        <v>128</v>
      </c>
      <c r="J68" s="37">
        <v>0.2109375</v>
      </c>
      <c r="K68" s="24">
        <v>5</v>
      </c>
      <c r="N68" s="103">
        <v>20</v>
      </c>
      <c r="O68" s="82" t="s">
        <v>63</v>
      </c>
      <c r="P68" s="45">
        <v>1054</v>
      </c>
      <c r="Q68" s="76">
        <v>0.014687234368685813</v>
      </c>
      <c r="R68" s="45">
        <v>1581</v>
      </c>
      <c r="S68" s="76">
        <v>0.02321040577837806</v>
      </c>
      <c r="T68" s="79">
        <v>-0.33333333333333337</v>
      </c>
      <c r="U68" s="24">
        <v>-10</v>
      </c>
    </row>
    <row r="69" spans="1:21" ht="15">
      <c r="A69" s="127" t="s">
        <v>53</v>
      </c>
      <c r="B69" s="128"/>
      <c r="C69" s="49">
        <f>SUM(C49:C68)</f>
        <v>4942</v>
      </c>
      <c r="D69" s="6">
        <f>C69/C71</f>
        <v>0.4435867516380935</v>
      </c>
      <c r="E69" s="49">
        <f>SUM(E49:E68)</f>
        <v>5196</v>
      </c>
      <c r="F69" s="6">
        <f>E69/E71</f>
        <v>0.4505723204994797</v>
      </c>
      <c r="G69" s="25">
        <f>C69/E69-1</f>
        <v>-0.04888375673595069</v>
      </c>
      <c r="H69" s="25"/>
      <c r="I69" s="49">
        <f>SUM(I49:I68)</f>
        <v>5488</v>
      </c>
      <c r="J69" s="26">
        <f>C69/I69-1</f>
        <v>-0.09948979591836737</v>
      </c>
      <c r="K69" s="27"/>
      <c r="N69" s="127" t="s">
        <v>53</v>
      </c>
      <c r="O69" s="128"/>
      <c r="P69" s="3">
        <f>SUM(P49:P68)</f>
        <v>33302</v>
      </c>
      <c r="Q69" s="6">
        <f>P69/P71</f>
        <v>0.4640552931176233</v>
      </c>
      <c r="R69" s="3">
        <f>SUM(R49:R68)</f>
        <v>32095</v>
      </c>
      <c r="S69" s="6">
        <f>R69/R71</f>
        <v>0.4711815138880733</v>
      </c>
      <c r="T69" s="25">
        <f>P69/R69-1</f>
        <v>0.03760710391026634</v>
      </c>
      <c r="U69" s="50"/>
    </row>
    <row r="70" spans="1:21" ht="15">
      <c r="A70" s="127" t="s">
        <v>12</v>
      </c>
      <c r="B70" s="128"/>
      <c r="C70" s="49">
        <f>C71-SUM(C49:C68)</f>
        <v>6199</v>
      </c>
      <c r="D70" s="6">
        <f>C70/C71</f>
        <v>0.5564132483619064</v>
      </c>
      <c r="E70" s="49">
        <f>E71-SUM(E49:E68)</f>
        <v>6336</v>
      </c>
      <c r="F70" s="6">
        <f>E70/E71</f>
        <v>0.5494276795005203</v>
      </c>
      <c r="G70" s="25">
        <f>C70/E70-1</f>
        <v>-0.021622474747474696</v>
      </c>
      <c r="H70" s="25"/>
      <c r="I70" s="49">
        <f>I71-SUM(I49:I68)</f>
        <v>6558</v>
      </c>
      <c r="J70" s="26">
        <f>C70/I70-1</f>
        <v>-0.054742299481549295</v>
      </c>
      <c r="K70" s="27"/>
      <c r="N70" s="127" t="s">
        <v>12</v>
      </c>
      <c r="O70" s="128"/>
      <c r="P70" s="3">
        <f>P71-SUM(P49:P68)</f>
        <v>38461</v>
      </c>
      <c r="Q70" s="6">
        <f>P70/P71</f>
        <v>0.5359447068823767</v>
      </c>
      <c r="R70" s="3">
        <f>R71-SUM(R49:R68)</f>
        <v>36021</v>
      </c>
      <c r="S70" s="6">
        <f>R70/R71</f>
        <v>0.5288184861119267</v>
      </c>
      <c r="T70" s="25">
        <f>P70/R70-1</f>
        <v>0.06773826379056658</v>
      </c>
      <c r="U70" s="51"/>
    </row>
    <row r="71" spans="1:21" ht="15">
      <c r="A71" s="123" t="s">
        <v>38</v>
      </c>
      <c r="B71" s="124"/>
      <c r="C71" s="47">
        <v>11141</v>
      </c>
      <c r="D71" s="28">
        <v>1</v>
      </c>
      <c r="E71" s="47">
        <v>11532</v>
      </c>
      <c r="F71" s="28">
        <v>1</v>
      </c>
      <c r="G71" s="29">
        <v>-0.033905653832813076</v>
      </c>
      <c r="H71" s="29"/>
      <c r="I71" s="47">
        <v>12046</v>
      </c>
      <c r="J71" s="105">
        <v>-0.07512867341856222</v>
      </c>
      <c r="K71" s="30"/>
      <c r="N71" s="123" t="s">
        <v>38</v>
      </c>
      <c r="O71" s="124"/>
      <c r="P71" s="47">
        <v>71763</v>
      </c>
      <c r="Q71" s="28">
        <v>1</v>
      </c>
      <c r="R71" s="47">
        <v>68116</v>
      </c>
      <c r="S71" s="28">
        <v>1</v>
      </c>
      <c r="T71" s="52">
        <v>0.0535410182629632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489" dxfId="146" operator="lessThan">
      <formula>0</formula>
    </cfRule>
  </conditionalFormatting>
  <conditionalFormatting sqref="K33">
    <cfRule type="cellIs" priority="491" dxfId="146" operator="lessThan">
      <formula>0</formula>
    </cfRule>
  </conditionalFormatting>
  <conditionalFormatting sqref="G32:H32 J32">
    <cfRule type="cellIs" priority="490" dxfId="146" operator="lessThan">
      <formula>0</formula>
    </cfRule>
  </conditionalFormatting>
  <conditionalFormatting sqref="G33:H33 J33">
    <cfRule type="cellIs" priority="492" dxfId="146" operator="lessThan">
      <formula>0</formula>
    </cfRule>
  </conditionalFormatting>
  <conditionalFormatting sqref="K69">
    <cfRule type="cellIs" priority="485" dxfId="146" operator="lessThan">
      <formula>0</formula>
    </cfRule>
  </conditionalFormatting>
  <conditionalFormatting sqref="K70">
    <cfRule type="cellIs" priority="487" dxfId="146" operator="lessThan">
      <formula>0</formula>
    </cfRule>
  </conditionalFormatting>
  <conditionalFormatting sqref="G69:H69 J69">
    <cfRule type="cellIs" priority="486" dxfId="146" operator="lessThan">
      <formula>0</formula>
    </cfRule>
  </conditionalFormatting>
  <conditionalFormatting sqref="G70:H70 J70">
    <cfRule type="cellIs" priority="488" dxfId="146" operator="lessThan">
      <formula>0</formula>
    </cfRule>
  </conditionalFormatting>
  <conditionalFormatting sqref="U33">
    <cfRule type="cellIs" priority="481" dxfId="146" operator="lessThan">
      <formula>0</formula>
    </cfRule>
  </conditionalFormatting>
  <conditionalFormatting sqref="T33">
    <cfRule type="cellIs" priority="480" dxfId="146" operator="lessThan">
      <formula>0</formula>
    </cfRule>
  </conditionalFormatting>
  <conditionalFormatting sqref="T32">
    <cfRule type="cellIs" priority="479" dxfId="146" operator="lessThan">
      <formula>0</formula>
    </cfRule>
  </conditionalFormatting>
  <conditionalFormatting sqref="U32">
    <cfRule type="cellIs" priority="482" dxfId="146" operator="lessThan">
      <formula>0</formula>
    </cfRule>
    <cfRule type="cellIs" priority="483" dxfId="147" operator="equal">
      <formula>0</formula>
    </cfRule>
    <cfRule type="cellIs" priority="484" dxfId="148" operator="greaterThan">
      <formula>0</formula>
    </cfRule>
  </conditionalFormatting>
  <conditionalFormatting sqref="T69">
    <cfRule type="cellIs" priority="473" dxfId="146" operator="lessThan">
      <formula>0</formula>
    </cfRule>
  </conditionalFormatting>
  <conditionalFormatting sqref="U70">
    <cfRule type="cellIs" priority="475" dxfId="146" operator="lessThan">
      <formula>0</formula>
    </cfRule>
  </conditionalFormatting>
  <conditionalFormatting sqref="U69">
    <cfRule type="cellIs" priority="476" dxfId="146" operator="lessThan">
      <formula>0</formula>
    </cfRule>
    <cfRule type="cellIs" priority="477" dxfId="147" operator="equal">
      <formula>0</formula>
    </cfRule>
    <cfRule type="cellIs" priority="478" dxfId="148" operator="greaterThan">
      <formula>0</formula>
    </cfRule>
  </conditionalFormatting>
  <conditionalFormatting sqref="T70">
    <cfRule type="cellIs" priority="474" dxfId="146" operator="lessThan">
      <formula>0</formula>
    </cfRule>
  </conditionalFormatting>
  <conditionalFormatting sqref="U34">
    <cfRule type="cellIs" priority="77" dxfId="146" operator="lessThan">
      <formula>0</formula>
    </cfRule>
  </conditionalFormatting>
  <conditionalFormatting sqref="G12:G31 J12:J31">
    <cfRule type="cellIs" priority="31" dxfId="146" operator="lessThan">
      <formula>0</formula>
    </cfRule>
  </conditionalFormatting>
  <conditionalFormatting sqref="K12:K31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2:H31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4 J34">
    <cfRule type="cellIs" priority="24" dxfId="146" operator="lessThan">
      <formula>0</formula>
    </cfRule>
  </conditionalFormatting>
  <conditionalFormatting sqref="K34">
    <cfRule type="cellIs" priority="23" dxfId="146" operator="lessThan">
      <formula>0</formula>
    </cfRule>
  </conditionalFormatting>
  <conditionalFormatting sqref="H34">
    <cfRule type="cellIs" priority="22" dxfId="146" operator="lessThan">
      <formula>0</formula>
    </cfRule>
  </conditionalFormatting>
  <conditionalFormatting sqref="T12:T31">
    <cfRule type="cellIs" priority="21" dxfId="146" operator="lessThan">
      <formula>0</formula>
    </cfRule>
  </conditionalFormatting>
  <conditionalFormatting sqref="U12:U31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9">
      <selection activeCell="J55" sqref="J55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t="s">
        <v>130</v>
      </c>
    </row>
    <row r="2" spans="1:14" ht="14.25" customHeight="1">
      <c r="A2" s="135" t="s">
        <v>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 customHeight="1">
      <c r="A3" s="136" t="s">
        <v>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9" t="s">
        <v>0</v>
      </c>
      <c r="B5" s="157" t="s">
        <v>1</v>
      </c>
      <c r="C5" s="141" t="s">
        <v>120</v>
      </c>
      <c r="D5" s="142"/>
      <c r="E5" s="142"/>
      <c r="F5" s="142"/>
      <c r="G5" s="143"/>
      <c r="H5" s="142" t="s">
        <v>115</v>
      </c>
      <c r="I5" s="142"/>
      <c r="J5" s="141" t="s">
        <v>121</v>
      </c>
      <c r="K5" s="142"/>
      <c r="L5" s="142"/>
      <c r="M5" s="142"/>
      <c r="N5" s="143"/>
    </row>
    <row r="6" spans="1:14" ht="14.25" customHeight="1">
      <c r="A6" s="140"/>
      <c r="B6" s="158"/>
      <c r="C6" s="148" t="s">
        <v>122</v>
      </c>
      <c r="D6" s="149"/>
      <c r="E6" s="149"/>
      <c r="F6" s="149"/>
      <c r="G6" s="150"/>
      <c r="H6" s="149" t="s">
        <v>116</v>
      </c>
      <c r="I6" s="149"/>
      <c r="J6" s="148" t="s">
        <v>123</v>
      </c>
      <c r="K6" s="149"/>
      <c r="L6" s="149"/>
      <c r="M6" s="149"/>
      <c r="N6" s="150"/>
    </row>
    <row r="7" spans="1:14" ht="14.25" customHeight="1">
      <c r="A7" s="140"/>
      <c r="B7" s="140"/>
      <c r="C7" s="144">
        <v>2018</v>
      </c>
      <c r="D7" s="145"/>
      <c r="E7" s="154">
        <v>2017</v>
      </c>
      <c r="F7" s="154"/>
      <c r="G7" s="129" t="s">
        <v>5</v>
      </c>
      <c r="H7" s="151">
        <v>2018</v>
      </c>
      <c r="I7" s="144" t="s">
        <v>124</v>
      </c>
      <c r="J7" s="144">
        <v>2018</v>
      </c>
      <c r="K7" s="145"/>
      <c r="L7" s="154">
        <v>2017</v>
      </c>
      <c r="M7" s="145"/>
      <c r="N7" s="156" t="s">
        <v>5</v>
      </c>
    </row>
    <row r="8" spans="1:14" ht="14.25" customHeight="1">
      <c r="A8" s="133" t="s">
        <v>6</v>
      </c>
      <c r="B8" s="133" t="s">
        <v>7</v>
      </c>
      <c r="C8" s="146"/>
      <c r="D8" s="147"/>
      <c r="E8" s="155"/>
      <c r="F8" s="155"/>
      <c r="G8" s="130"/>
      <c r="H8" s="152"/>
      <c r="I8" s="153"/>
      <c r="J8" s="146"/>
      <c r="K8" s="147"/>
      <c r="L8" s="155"/>
      <c r="M8" s="147"/>
      <c r="N8" s="156"/>
    </row>
    <row r="9" spans="1:14" ht="14.25" customHeight="1">
      <c r="A9" s="133"/>
      <c r="B9" s="133"/>
      <c r="C9" s="113" t="s">
        <v>8</v>
      </c>
      <c r="D9" s="115" t="s">
        <v>2</v>
      </c>
      <c r="E9" s="114" t="s">
        <v>8</v>
      </c>
      <c r="F9" s="94" t="s">
        <v>2</v>
      </c>
      <c r="G9" s="131" t="s">
        <v>9</v>
      </c>
      <c r="H9" s="95" t="s">
        <v>8</v>
      </c>
      <c r="I9" s="165" t="s">
        <v>125</v>
      </c>
      <c r="J9" s="113" t="s">
        <v>8</v>
      </c>
      <c r="K9" s="93" t="s">
        <v>2</v>
      </c>
      <c r="L9" s="114" t="s">
        <v>8</v>
      </c>
      <c r="M9" s="93" t="s">
        <v>2</v>
      </c>
      <c r="N9" s="163" t="s">
        <v>9</v>
      </c>
    </row>
    <row r="10" spans="1:14" ht="14.25" customHeight="1">
      <c r="A10" s="134"/>
      <c r="B10" s="134"/>
      <c r="C10" s="117" t="s">
        <v>10</v>
      </c>
      <c r="D10" s="116" t="s">
        <v>11</v>
      </c>
      <c r="E10" s="92" t="s">
        <v>10</v>
      </c>
      <c r="F10" s="98" t="s">
        <v>11</v>
      </c>
      <c r="G10" s="132"/>
      <c r="H10" s="96" t="s">
        <v>10</v>
      </c>
      <c r="I10" s="166"/>
      <c r="J10" s="117" t="s">
        <v>10</v>
      </c>
      <c r="K10" s="116" t="s">
        <v>11</v>
      </c>
      <c r="L10" s="92" t="s">
        <v>10</v>
      </c>
      <c r="M10" s="116" t="s">
        <v>11</v>
      </c>
      <c r="N10" s="164"/>
    </row>
    <row r="11" spans="1:14" ht="14.25" customHeight="1">
      <c r="A11" s="73">
        <v>1</v>
      </c>
      <c r="B11" s="83" t="s">
        <v>28</v>
      </c>
      <c r="C11" s="41">
        <v>967</v>
      </c>
      <c r="D11" s="86">
        <v>0.18007448789571695</v>
      </c>
      <c r="E11" s="41">
        <v>940</v>
      </c>
      <c r="F11" s="89">
        <v>0.19839594765723934</v>
      </c>
      <c r="G11" s="77">
        <v>0.02872340425531905</v>
      </c>
      <c r="H11" s="106">
        <v>909</v>
      </c>
      <c r="I11" s="74">
        <v>0.06380638063806376</v>
      </c>
      <c r="J11" s="41">
        <v>4501</v>
      </c>
      <c r="K11" s="86">
        <v>0.17268367542681756</v>
      </c>
      <c r="L11" s="41">
        <v>5070</v>
      </c>
      <c r="M11" s="89">
        <v>0.20940029737320337</v>
      </c>
      <c r="N11" s="77">
        <v>-0.11222879684418141</v>
      </c>
    </row>
    <row r="12" spans="1:14" ht="14.25" customHeight="1">
      <c r="A12" s="72">
        <v>2</v>
      </c>
      <c r="B12" s="84" t="s">
        <v>26</v>
      </c>
      <c r="C12" s="43">
        <v>920</v>
      </c>
      <c r="D12" s="87">
        <v>0.1713221601489758</v>
      </c>
      <c r="E12" s="43">
        <v>643</v>
      </c>
      <c r="F12" s="90">
        <v>0.1357112705783031</v>
      </c>
      <c r="G12" s="78">
        <v>0.43079315707620536</v>
      </c>
      <c r="H12" s="107">
        <v>796</v>
      </c>
      <c r="I12" s="71">
        <v>0.1557788944723617</v>
      </c>
      <c r="J12" s="43">
        <v>3979</v>
      </c>
      <c r="K12" s="87">
        <v>0.1526568194897372</v>
      </c>
      <c r="L12" s="43">
        <v>3313</v>
      </c>
      <c r="M12" s="90">
        <v>0.13683297538410705</v>
      </c>
      <c r="N12" s="78">
        <v>0.20102626018714154</v>
      </c>
    </row>
    <row r="13" spans="1:14" ht="14.25" customHeight="1">
      <c r="A13" s="72">
        <v>3</v>
      </c>
      <c r="B13" s="84" t="s">
        <v>23</v>
      </c>
      <c r="C13" s="43">
        <v>578</v>
      </c>
      <c r="D13" s="87">
        <v>0.10763500931098696</v>
      </c>
      <c r="E13" s="43">
        <v>417</v>
      </c>
      <c r="F13" s="90">
        <v>0.08801181933305192</v>
      </c>
      <c r="G13" s="78">
        <v>0.3860911270983214</v>
      </c>
      <c r="H13" s="107">
        <v>589</v>
      </c>
      <c r="I13" s="71">
        <v>-0.018675721561969394</v>
      </c>
      <c r="J13" s="43">
        <v>2975</v>
      </c>
      <c r="K13" s="87">
        <v>0.11413773259159793</v>
      </c>
      <c r="L13" s="43">
        <v>2370</v>
      </c>
      <c r="M13" s="90">
        <v>0.09788534610936725</v>
      </c>
      <c r="N13" s="78">
        <v>0.25527426160337563</v>
      </c>
    </row>
    <row r="14" spans="1:14" ht="14.25" customHeight="1">
      <c r="A14" s="72">
        <v>4</v>
      </c>
      <c r="B14" s="84" t="s">
        <v>29</v>
      </c>
      <c r="C14" s="43">
        <v>461</v>
      </c>
      <c r="D14" s="87">
        <v>0.08584729981378027</v>
      </c>
      <c r="E14" s="43">
        <v>488</v>
      </c>
      <c r="F14" s="90">
        <v>0.10299704516673702</v>
      </c>
      <c r="G14" s="78">
        <v>-0.055327868852458995</v>
      </c>
      <c r="H14" s="107">
        <v>486</v>
      </c>
      <c r="I14" s="71">
        <v>-0.05144032921810704</v>
      </c>
      <c r="J14" s="43">
        <v>2500</v>
      </c>
      <c r="K14" s="87">
        <v>0.0959140610013428</v>
      </c>
      <c r="L14" s="43">
        <v>2307</v>
      </c>
      <c r="M14" s="90">
        <v>0.09528333057987774</v>
      </c>
      <c r="N14" s="78">
        <v>0.08365843086259206</v>
      </c>
    </row>
    <row r="15" spans="1:14" ht="14.25" customHeight="1">
      <c r="A15" s="75">
        <v>5</v>
      </c>
      <c r="B15" s="85" t="s">
        <v>64</v>
      </c>
      <c r="C15" s="45">
        <v>472</v>
      </c>
      <c r="D15" s="88">
        <v>0.08789571694599628</v>
      </c>
      <c r="E15" s="45">
        <v>521</v>
      </c>
      <c r="F15" s="91">
        <v>0.10996200928661883</v>
      </c>
      <c r="G15" s="79">
        <v>-0.09404990403071012</v>
      </c>
      <c r="H15" s="108">
        <v>539</v>
      </c>
      <c r="I15" s="76">
        <v>-0.12430426716140996</v>
      </c>
      <c r="J15" s="45">
        <v>2209</v>
      </c>
      <c r="K15" s="88">
        <v>0.0847496643007865</v>
      </c>
      <c r="L15" s="45">
        <v>2250</v>
      </c>
      <c r="M15" s="91">
        <v>0.09292912605319677</v>
      </c>
      <c r="N15" s="79">
        <v>-0.01822222222222225</v>
      </c>
    </row>
    <row r="16" spans="1:14" ht="14.25" customHeight="1">
      <c r="A16" s="73">
        <v>6</v>
      </c>
      <c r="B16" s="83" t="s">
        <v>20</v>
      </c>
      <c r="C16" s="41">
        <v>366</v>
      </c>
      <c r="D16" s="86">
        <v>0.06815642458100558</v>
      </c>
      <c r="E16" s="41">
        <v>311</v>
      </c>
      <c r="F16" s="89">
        <v>0.06563951034191642</v>
      </c>
      <c r="G16" s="77">
        <v>0.17684887459807075</v>
      </c>
      <c r="H16" s="106">
        <v>455</v>
      </c>
      <c r="I16" s="74">
        <v>-0.19560439560439558</v>
      </c>
      <c r="J16" s="41">
        <v>2175</v>
      </c>
      <c r="K16" s="86">
        <v>0.08344523307116823</v>
      </c>
      <c r="L16" s="41">
        <v>1877</v>
      </c>
      <c r="M16" s="89">
        <v>0.0775235420452668</v>
      </c>
      <c r="N16" s="77">
        <v>0.1587639850825786</v>
      </c>
    </row>
    <row r="17" spans="1:14" ht="14.25" customHeight="1">
      <c r="A17" s="72">
        <v>7</v>
      </c>
      <c r="B17" s="84" t="s">
        <v>34</v>
      </c>
      <c r="C17" s="43">
        <v>431</v>
      </c>
      <c r="D17" s="87">
        <v>0.08026070763500931</v>
      </c>
      <c r="E17" s="43">
        <v>286</v>
      </c>
      <c r="F17" s="90">
        <v>0.06036302237230899</v>
      </c>
      <c r="G17" s="78">
        <v>0.5069930069930071</v>
      </c>
      <c r="H17" s="107">
        <v>383</v>
      </c>
      <c r="I17" s="71">
        <v>0.12532637075718012</v>
      </c>
      <c r="J17" s="43">
        <v>2069</v>
      </c>
      <c r="K17" s="87">
        <v>0.0793784768847113</v>
      </c>
      <c r="L17" s="43">
        <v>1660</v>
      </c>
      <c r="M17" s="90">
        <v>0.0685610441103585</v>
      </c>
      <c r="N17" s="78">
        <v>0.2463855421686747</v>
      </c>
    </row>
    <row r="18" spans="1:14" ht="14.25" customHeight="1">
      <c r="A18" s="72">
        <v>8</v>
      </c>
      <c r="B18" s="84" t="s">
        <v>30</v>
      </c>
      <c r="C18" s="43">
        <v>312</v>
      </c>
      <c r="D18" s="87">
        <v>0.05810055865921788</v>
      </c>
      <c r="E18" s="43">
        <v>291</v>
      </c>
      <c r="F18" s="90">
        <v>0.06141831996623048</v>
      </c>
      <c r="G18" s="78">
        <v>0.07216494845360821</v>
      </c>
      <c r="H18" s="107">
        <v>324</v>
      </c>
      <c r="I18" s="71">
        <v>-0.03703703703703709</v>
      </c>
      <c r="J18" s="43">
        <v>1481</v>
      </c>
      <c r="K18" s="87">
        <v>0.05681948973719547</v>
      </c>
      <c r="L18" s="43">
        <v>1451</v>
      </c>
      <c r="M18" s="90">
        <v>0.05992896084586156</v>
      </c>
      <c r="N18" s="78">
        <v>0.020675396278428737</v>
      </c>
    </row>
    <row r="19" spans="1:14" ht="14.25" customHeight="1">
      <c r="A19" s="72">
        <v>9</v>
      </c>
      <c r="B19" s="84" t="s">
        <v>22</v>
      </c>
      <c r="C19" s="43">
        <v>287</v>
      </c>
      <c r="D19" s="87">
        <v>0.05344506517690875</v>
      </c>
      <c r="E19" s="43">
        <v>238</v>
      </c>
      <c r="F19" s="90">
        <v>0.050232165470662726</v>
      </c>
      <c r="G19" s="78">
        <v>0.2058823529411764</v>
      </c>
      <c r="H19" s="107">
        <v>268</v>
      </c>
      <c r="I19" s="71">
        <v>0.07089552238805963</v>
      </c>
      <c r="J19" s="43">
        <v>1243</v>
      </c>
      <c r="K19" s="87">
        <v>0.04768847112986764</v>
      </c>
      <c r="L19" s="43">
        <v>1162</v>
      </c>
      <c r="M19" s="90">
        <v>0.04799273087725095</v>
      </c>
      <c r="N19" s="78">
        <v>0.06970740103270234</v>
      </c>
    </row>
    <row r="20" spans="1:14" ht="14.25" customHeight="1">
      <c r="A20" s="75">
        <v>10</v>
      </c>
      <c r="B20" s="85" t="s">
        <v>31</v>
      </c>
      <c r="C20" s="45">
        <v>159</v>
      </c>
      <c r="D20" s="88">
        <v>0.029608938547486034</v>
      </c>
      <c r="E20" s="45">
        <v>236</v>
      </c>
      <c r="F20" s="91">
        <v>0.049810046433094134</v>
      </c>
      <c r="G20" s="79">
        <v>-0.326271186440678</v>
      </c>
      <c r="H20" s="108">
        <v>197</v>
      </c>
      <c r="I20" s="76">
        <v>-0.19289340101522845</v>
      </c>
      <c r="J20" s="45">
        <v>924</v>
      </c>
      <c r="K20" s="88">
        <v>0.0354498369460963</v>
      </c>
      <c r="L20" s="45">
        <v>1103</v>
      </c>
      <c r="M20" s="91">
        <v>0.045555922682967126</v>
      </c>
      <c r="N20" s="79">
        <v>-0.16228467815049863</v>
      </c>
    </row>
    <row r="21" spans="1:14" ht="14.25" customHeight="1">
      <c r="A21" s="73">
        <v>11</v>
      </c>
      <c r="B21" s="83" t="s">
        <v>21</v>
      </c>
      <c r="C21" s="41">
        <v>164</v>
      </c>
      <c r="D21" s="86">
        <v>0.030540037243947857</v>
      </c>
      <c r="E21" s="41">
        <v>117</v>
      </c>
      <c r="F21" s="89">
        <v>0.02469396369776277</v>
      </c>
      <c r="G21" s="77">
        <v>0.4017094017094016</v>
      </c>
      <c r="H21" s="106">
        <v>149</v>
      </c>
      <c r="I21" s="74">
        <v>0.10067114093959728</v>
      </c>
      <c r="J21" s="41">
        <v>795</v>
      </c>
      <c r="K21" s="86">
        <v>0.03050067139842701</v>
      </c>
      <c r="L21" s="41">
        <v>494</v>
      </c>
      <c r="M21" s="89">
        <v>0.020403105897901865</v>
      </c>
      <c r="N21" s="77">
        <v>0.6093117408906883</v>
      </c>
    </row>
    <row r="22" spans="1:14" ht="14.25" customHeight="1">
      <c r="A22" s="72">
        <v>12</v>
      </c>
      <c r="B22" s="84" t="s">
        <v>19</v>
      </c>
      <c r="C22" s="43">
        <v>73</v>
      </c>
      <c r="D22" s="87">
        <v>0.013594040968342644</v>
      </c>
      <c r="E22" s="43">
        <v>96</v>
      </c>
      <c r="F22" s="90">
        <v>0.020261713803292527</v>
      </c>
      <c r="G22" s="78">
        <v>-0.23958333333333337</v>
      </c>
      <c r="H22" s="107">
        <v>57</v>
      </c>
      <c r="I22" s="71">
        <v>0.2807017543859649</v>
      </c>
      <c r="J22" s="43">
        <v>352</v>
      </c>
      <c r="K22" s="87">
        <v>0.013504699788989065</v>
      </c>
      <c r="L22" s="43">
        <v>449</v>
      </c>
      <c r="M22" s="90">
        <v>0.018544523376837933</v>
      </c>
      <c r="N22" s="78">
        <v>-0.21603563474387533</v>
      </c>
    </row>
    <row r="23" spans="1:14" ht="14.25" customHeight="1">
      <c r="A23" s="72">
        <v>13</v>
      </c>
      <c r="B23" s="84" t="s">
        <v>27</v>
      </c>
      <c r="C23" s="43">
        <v>33</v>
      </c>
      <c r="D23" s="87">
        <v>0.006145251396648044</v>
      </c>
      <c r="E23" s="43">
        <v>36</v>
      </c>
      <c r="F23" s="90">
        <v>0.007598142676234698</v>
      </c>
      <c r="G23" s="78">
        <v>-0.08333333333333337</v>
      </c>
      <c r="H23" s="107">
        <v>52</v>
      </c>
      <c r="I23" s="71">
        <v>-0.3653846153846154</v>
      </c>
      <c r="J23" s="43">
        <v>231</v>
      </c>
      <c r="K23" s="87">
        <v>0.008862459236524074</v>
      </c>
      <c r="L23" s="43">
        <v>231</v>
      </c>
      <c r="M23" s="90">
        <v>0.009540723608128202</v>
      </c>
      <c r="N23" s="78">
        <v>0</v>
      </c>
    </row>
    <row r="24" spans="1:14" ht="14.25" customHeight="1">
      <c r="A24" s="72">
        <v>14</v>
      </c>
      <c r="B24" s="84" t="s">
        <v>89</v>
      </c>
      <c r="C24" s="43">
        <v>32</v>
      </c>
      <c r="D24" s="87">
        <v>0.0059590316573556795</v>
      </c>
      <c r="E24" s="43">
        <v>20</v>
      </c>
      <c r="F24" s="90">
        <v>0.004221190375685944</v>
      </c>
      <c r="G24" s="78">
        <v>0.6000000000000001</v>
      </c>
      <c r="H24" s="107">
        <v>31</v>
      </c>
      <c r="I24" s="71">
        <v>0.032258064516129004</v>
      </c>
      <c r="J24" s="43">
        <v>131</v>
      </c>
      <c r="K24" s="87">
        <v>0.005025896796470363</v>
      </c>
      <c r="L24" s="43">
        <v>75</v>
      </c>
      <c r="M24" s="90">
        <v>0.0030976375351065588</v>
      </c>
      <c r="N24" s="78">
        <v>0.7466666666666666</v>
      </c>
    </row>
    <row r="25" spans="1:14" ht="15">
      <c r="A25" s="75">
        <v>15</v>
      </c>
      <c r="B25" s="85" t="s">
        <v>92</v>
      </c>
      <c r="C25" s="45">
        <v>20</v>
      </c>
      <c r="D25" s="88">
        <v>0.0037243947858473</v>
      </c>
      <c r="E25" s="45">
        <v>0</v>
      </c>
      <c r="F25" s="91">
        <v>0</v>
      </c>
      <c r="G25" s="79"/>
      <c r="H25" s="108">
        <v>28</v>
      </c>
      <c r="I25" s="76">
        <v>-0.2857142857142857</v>
      </c>
      <c r="J25" s="45">
        <v>121</v>
      </c>
      <c r="K25" s="88">
        <v>0.004642240552464991</v>
      </c>
      <c r="L25" s="45">
        <v>0</v>
      </c>
      <c r="M25" s="91">
        <v>0</v>
      </c>
      <c r="N25" s="79"/>
    </row>
    <row r="26" spans="1:14" ht="15">
      <c r="A26" s="127" t="s">
        <v>60</v>
      </c>
      <c r="B26" s="128"/>
      <c r="C26" s="49">
        <f>SUM(C11:C25)</f>
        <v>5275</v>
      </c>
      <c r="D26" s="4">
        <f>C26/C28</f>
        <v>0.9823091247672253</v>
      </c>
      <c r="E26" s="49">
        <f>SUM(E11:E25)</f>
        <v>4640</v>
      </c>
      <c r="F26" s="4">
        <f>E26/E28</f>
        <v>0.9793161671591388</v>
      </c>
      <c r="G26" s="7">
        <f>C26/E26-1</f>
        <v>0.1368534482758621</v>
      </c>
      <c r="H26" s="49">
        <f>SUM(H11:H25)</f>
        <v>5263</v>
      </c>
      <c r="I26" s="4">
        <f>C26/H26-1</f>
        <v>0.0022800684020520823</v>
      </c>
      <c r="J26" s="49">
        <f>SUM(J11:J25)</f>
        <v>25686</v>
      </c>
      <c r="K26" s="4">
        <f>J26/J28</f>
        <v>0.9854594283521965</v>
      </c>
      <c r="L26" s="49">
        <f>SUM(L11:L25)</f>
        <v>23812</v>
      </c>
      <c r="M26" s="4">
        <f>L26/L28</f>
        <v>0.9834792664794317</v>
      </c>
      <c r="N26" s="7">
        <f>J26/L26-1</f>
        <v>0.0786998152192171</v>
      </c>
    </row>
    <row r="27" spans="1:14" ht="15">
      <c r="A27" s="127" t="s">
        <v>12</v>
      </c>
      <c r="B27" s="128"/>
      <c r="C27" s="3">
        <f>C28-SUM(C11:C25)</f>
        <v>95</v>
      </c>
      <c r="D27" s="4">
        <f>C27/C28</f>
        <v>0.017690875232774673</v>
      </c>
      <c r="E27" s="3">
        <f>E28-SUM(E11:E25)</f>
        <v>98</v>
      </c>
      <c r="F27" s="6">
        <f>E27/E28</f>
        <v>0.020683832840861123</v>
      </c>
      <c r="G27" s="7">
        <f>C27/E27-1</f>
        <v>-0.030612244897959218</v>
      </c>
      <c r="H27" s="3">
        <f>H28-SUM(H11:H25)</f>
        <v>99</v>
      </c>
      <c r="I27" s="8">
        <f>C27/H27-1</f>
        <v>-0.04040404040404044</v>
      </c>
      <c r="J27" s="3">
        <f>J28-SUM(J11:J25)</f>
        <v>379</v>
      </c>
      <c r="K27" s="4">
        <f>J27/J28</f>
        <v>0.014540571647803568</v>
      </c>
      <c r="L27" s="3">
        <f>L28-SUM(L11:L25)</f>
        <v>400</v>
      </c>
      <c r="M27" s="4">
        <f>L27/L28</f>
        <v>0.016520733520568313</v>
      </c>
      <c r="N27" s="7">
        <f>J27/L27-1</f>
        <v>-0.05249999999999999</v>
      </c>
    </row>
    <row r="28" spans="1:14" ht="15">
      <c r="A28" s="123" t="s">
        <v>13</v>
      </c>
      <c r="B28" s="124"/>
      <c r="C28" s="109">
        <v>5370</v>
      </c>
      <c r="D28" s="99">
        <v>1</v>
      </c>
      <c r="E28" s="109">
        <v>4738</v>
      </c>
      <c r="F28" s="100">
        <v>1.0000000000000002</v>
      </c>
      <c r="G28" s="101">
        <v>0.13338961587167586</v>
      </c>
      <c r="H28" s="110">
        <v>5362</v>
      </c>
      <c r="I28" s="102">
        <v>0.0014919806042521522</v>
      </c>
      <c r="J28" s="109">
        <v>26065</v>
      </c>
      <c r="K28" s="99">
        <v>1</v>
      </c>
      <c r="L28" s="109">
        <v>24212</v>
      </c>
      <c r="M28" s="100">
        <v>1.0000000000000004</v>
      </c>
      <c r="N28" s="101">
        <v>0.07653229803403261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35" t="s">
        <v>145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N32" s="135" t="s">
        <v>103</v>
      </c>
      <c r="O32" s="135"/>
      <c r="P32" s="135"/>
      <c r="Q32" s="135"/>
      <c r="R32" s="135"/>
      <c r="S32" s="135"/>
      <c r="T32" s="135"/>
      <c r="U32" s="135"/>
    </row>
    <row r="33" spans="1:21" ht="15">
      <c r="A33" s="136" t="s">
        <v>146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N33" s="136" t="s">
        <v>104</v>
      </c>
      <c r="O33" s="136"/>
      <c r="P33" s="136"/>
      <c r="Q33" s="136"/>
      <c r="R33" s="136"/>
      <c r="S33" s="136"/>
      <c r="T33" s="136"/>
      <c r="U33" s="136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39" t="s">
        <v>0</v>
      </c>
      <c r="B35" s="139" t="s">
        <v>52</v>
      </c>
      <c r="C35" s="141" t="s">
        <v>120</v>
      </c>
      <c r="D35" s="142"/>
      <c r="E35" s="142"/>
      <c r="F35" s="142"/>
      <c r="G35" s="142"/>
      <c r="H35" s="143"/>
      <c r="I35" s="141" t="s">
        <v>115</v>
      </c>
      <c r="J35" s="142"/>
      <c r="K35" s="143"/>
      <c r="N35" s="139" t="s">
        <v>0</v>
      </c>
      <c r="O35" s="139" t="s">
        <v>52</v>
      </c>
      <c r="P35" s="141" t="s">
        <v>121</v>
      </c>
      <c r="Q35" s="142"/>
      <c r="R35" s="142"/>
      <c r="S35" s="142"/>
      <c r="T35" s="142"/>
      <c r="U35" s="143"/>
    </row>
    <row r="36" spans="1:21" ht="15">
      <c r="A36" s="140"/>
      <c r="B36" s="140"/>
      <c r="C36" s="148" t="s">
        <v>122</v>
      </c>
      <c r="D36" s="149"/>
      <c r="E36" s="149"/>
      <c r="F36" s="149"/>
      <c r="G36" s="149"/>
      <c r="H36" s="150"/>
      <c r="I36" s="148" t="s">
        <v>116</v>
      </c>
      <c r="J36" s="149"/>
      <c r="K36" s="150"/>
      <c r="N36" s="140"/>
      <c r="O36" s="140"/>
      <c r="P36" s="148" t="s">
        <v>123</v>
      </c>
      <c r="Q36" s="149"/>
      <c r="R36" s="149"/>
      <c r="S36" s="149"/>
      <c r="T36" s="149"/>
      <c r="U36" s="150"/>
    </row>
    <row r="37" spans="1:21" ht="15" customHeight="1">
      <c r="A37" s="140"/>
      <c r="B37" s="140"/>
      <c r="C37" s="144">
        <v>2018</v>
      </c>
      <c r="D37" s="145"/>
      <c r="E37" s="154">
        <v>2017</v>
      </c>
      <c r="F37" s="145"/>
      <c r="G37" s="129" t="s">
        <v>5</v>
      </c>
      <c r="H37" s="125" t="s">
        <v>61</v>
      </c>
      <c r="I37" s="159">
        <v>2018</v>
      </c>
      <c r="J37" s="126" t="s">
        <v>124</v>
      </c>
      <c r="K37" s="125" t="s">
        <v>133</v>
      </c>
      <c r="N37" s="140"/>
      <c r="O37" s="140"/>
      <c r="P37" s="144">
        <v>2018</v>
      </c>
      <c r="Q37" s="145"/>
      <c r="R37" s="144">
        <v>2017</v>
      </c>
      <c r="S37" s="145"/>
      <c r="T37" s="129" t="s">
        <v>5</v>
      </c>
      <c r="U37" s="137" t="s">
        <v>68</v>
      </c>
    </row>
    <row r="38" spans="1:21" ht="15">
      <c r="A38" s="133" t="s">
        <v>6</v>
      </c>
      <c r="B38" s="133" t="s">
        <v>52</v>
      </c>
      <c r="C38" s="146"/>
      <c r="D38" s="147"/>
      <c r="E38" s="155"/>
      <c r="F38" s="147"/>
      <c r="G38" s="130"/>
      <c r="H38" s="126"/>
      <c r="I38" s="159"/>
      <c r="J38" s="126"/>
      <c r="K38" s="126"/>
      <c r="N38" s="133" t="s">
        <v>6</v>
      </c>
      <c r="O38" s="133" t="s">
        <v>52</v>
      </c>
      <c r="P38" s="146"/>
      <c r="Q38" s="147"/>
      <c r="R38" s="146"/>
      <c r="S38" s="147"/>
      <c r="T38" s="130"/>
      <c r="U38" s="138"/>
    </row>
    <row r="39" spans="1:21" ht="15" customHeight="1">
      <c r="A39" s="133"/>
      <c r="B39" s="133"/>
      <c r="C39" s="113" t="s">
        <v>8</v>
      </c>
      <c r="D39" s="17" t="s">
        <v>2</v>
      </c>
      <c r="E39" s="113" t="s">
        <v>8</v>
      </c>
      <c r="F39" s="17" t="s">
        <v>2</v>
      </c>
      <c r="G39" s="131" t="s">
        <v>9</v>
      </c>
      <c r="H39" s="131" t="s">
        <v>62</v>
      </c>
      <c r="I39" s="18" t="s">
        <v>8</v>
      </c>
      <c r="J39" s="160" t="s">
        <v>125</v>
      </c>
      <c r="K39" s="160" t="s">
        <v>134</v>
      </c>
      <c r="N39" s="133"/>
      <c r="O39" s="133"/>
      <c r="P39" s="113" t="s">
        <v>8</v>
      </c>
      <c r="Q39" s="17" t="s">
        <v>2</v>
      </c>
      <c r="R39" s="113" t="s">
        <v>8</v>
      </c>
      <c r="S39" s="17" t="s">
        <v>2</v>
      </c>
      <c r="T39" s="131" t="s">
        <v>9</v>
      </c>
      <c r="U39" s="121" t="s">
        <v>69</v>
      </c>
    </row>
    <row r="40" spans="1:21" ht="14.25" customHeight="1">
      <c r="A40" s="134"/>
      <c r="B40" s="134"/>
      <c r="C40" s="117" t="s">
        <v>10</v>
      </c>
      <c r="D40" s="98" t="s">
        <v>11</v>
      </c>
      <c r="E40" s="117" t="s">
        <v>10</v>
      </c>
      <c r="F40" s="98" t="s">
        <v>11</v>
      </c>
      <c r="G40" s="162"/>
      <c r="H40" s="162"/>
      <c r="I40" s="117" t="s">
        <v>10</v>
      </c>
      <c r="J40" s="161"/>
      <c r="K40" s="161"/>
      <c r="N40" s="134"/>
      <c r="O40" s="134"/>
      <c r="P40" s="117" t="s">
        <v>10</v>
      </c>
      <c r="Q40" s="98" t="s">
        <v>11</v>
      </c>
      <c r="R40" s="117" t="s">
        <v>10</v>
      </c>
      <c r="S40" s="98" t="s">
        <v>11</v>
      </c>
      <c r="T40" s="132"/>
      <c r="U40" s="122"/>
    </row>
    <row r="41" spans="1:21" ht="15">
      <c r="A41" s="73">
        <v>1</v>
      </c>
      <c r="B41" s="80" t="s">
        <v>105</v>
      </c>
      <c r="C41" s="41">
        <v>756</v>
      </c>
      <c r="D41" s="74">
        <v>0.14078212290502792</v>
      </c>
      <c r="E41" s="41">
        <v>524</v>
      </c>
      <c r="F41" s="74">
        <v>0.11059518784297172</v>
      </c>
      <c r="G41" s="32">
        <v>0.4427480916030535</v>
      </c>
      <c r="H41" s="42">
        <v>1</v>
      </c>
      <c r="I41" s="41">
        <v>656</v>
      </c>
      <c r="J41" s="33">
        <v>0.15243902439024382</v>
      </c>
      <c r="K41" s="20">
        <v>0</v>
      </c>
      <c r="N41" s="73">
        <v>1</v>
      </c>
      <c r="O41" s="80" t="s">
        <v>105</v>
      </c>
      <c r="P41" s="41">
        <v>3331</v>
      </c>
      <c r="Q41" s="74">
        <v>0.12779589487818915</v>
      </c>
      <c r="R41" s="41">
        <v>2652</v>
      </c>
      <c r="S41" s="74">
        <v>0.10953246324136792</v>
      </c>
      <c r="T41" s="77">
        <v>0.2560331825037707</v>
      </c>
      <c r="U41" s="20">
        <v>1</v>
      </c>
    </row>
    <row r="42" spans="1:21" ht="15">
      <c r="A42" s="104">
        <v>2</v>
      </c>
      <c r="B42" s="81" t="s">
        <v>106</v>
      </c>
      <c r="C42" s="43">
        <v>523</v>
      </c>
      <c r="D42" s="71">
        <v>0.09739292364990688</v>
      </c>
      <c r="E42" s="43">
        <v>568</v>
      </c>
      <c r="F42" s="71">
        <v>0.1198818066694808</v>
      </c>
      <c r="G42" s="34">
        <v>-0.079225352112676</v>
      </c>
      <c r="H42" s="44">
        <v>-1</v>
      </c>
      <c r="I42" s="43">
        <v>543</v>
      </c>
      <c r="J42" s="35">
        <v>-0.036832412523020275</v>
      </c>
      <c r="K42" s="22">
        <v>0</v>
      </c>
      <c r="N42" s="104">
        <v>2</v>
      </c>
      <c r="O42" s="81" t="s">
        <v>106</v>
      </c>
      <c r="P42" s="43">
        <v>2711</v>
      </c>
      <c r="Q42" s="71">
        <v>0.10400920774985613</v>
      </c>
      <c r="R42" s="43">
        <v>3197</v>
      </c>
      <c r="S42" s="71">
        <v>0.13204196266314225</v>
      </c>
      <c r="T42" s="78">
        <v>-0.1520175164216453</v>
      </c>
      <c r="U42" s="22">
        <v>-1</v>
      </c>
    </row>
    <row r="43" spans="1:21" ht="15">
      <c r="A43" s="104">
        <v>3</v>
      </c>
      <c r="B43" s="81" t="s">
        <v>107</v>
      </c>
      <c r="C43" s="43">
        <v>472</v>
      </c>
      <c r="D43" s="71">
        <v>0.08789571694599628</v>
      </c>
      <c r="E43" s="43">
        <v>521</v>
      </c>
      <c r="F43" s="71">
        <v>0.10996200928661883</v>
      </c>
      <c r="G43" s="34">
        <v>-0.09404990403071012</v>
      </c>
      <c r="H43" s="44">
        <v>0</v>
      </c>
      <c r="I43" s="43">
        <v>535</v>
      </c>
      <c r="J43" s="35">
        <v>-0.11775700934579436</v>
      </c>
      <c r="K43" s="22">
        <v>0</v>
      </c>
      <c r="N43" s="104">
        <v>3</v>
      </c>
      <c r="O43" s="81" t="s">
        <v>107</v>
      </c>
      <c r="P43" s="43">
        <v>2205</v>
      </c>
      <c r="Q43" s="71">
        <v>0.08459620180318435</v>
      </c>
      <c r="R43" s="43">
        <v>2250</v>
      </c>
      <c r="S43" s="71">
        <v>0.09292912605319677</v>
      </c>
      <c r="T43" s="78">
        <v>-0.020000000000000018</v>
      </c>
      <c r="U43" s="22">
        <v>0</v>
      </c>
    </row>
    <row r="44" spans="1:21" ht="15">
      <c r="A44" s="104">
        <v>4</v>
      </c>
      <c r="B44" s="81" t="s">
        <v>108</v>
      </c>
      <c r="C44" s="43">
        <v>283</v>
      </c>
      <c r="D44" s="71">
        <v>0.05270018621973929</v>
      </c>
      <c r="E44" s="43">
        <v>201</v>
      </c>
      <c r="F44" s="71">
        <v>0.04242296327564373</v>
      </c>
      <c r="G44" s="34">
        <v>0.40796019900497504</v>
      </c>
      <c r="H44" s="44">
        <v>2</v>
      </c>
      <c r="I44" s="43">
        <v>266</v>
      </c>
      <c r="J44" s="35">
        <v>0.06390977443609014</v>
      </c>
      <c r="K44" s="22">
        <v>1</v>
      </c>
      <c r="N44" s="104">
        <v>4</v>
      </c>
      <c r="O44" s="81" t="s">
        <v>108</v>
      </c>
      <c r="P44" s="43">
        <v>1504</v>
      </c>
      <c r="Q44" s="71">
        <v>0.057701899098407824</v>
      </c>
      <c r="R44" s="43">
        <v>1173</v>
      </c>
      <c r="S44" s="71">
        <v>0.048447051049066575</v>
      </c>
      <c r="T44" s="78">
        <v>0.2821824381926683</v>
      </c>
      <c r="U44" s="22">
        <v>1</v>
      </c>
    </row>
    <row r="45" spans="1:21" ht="15">
      <c r="A45" s="104">
        <v>5</v>
      </c>
      <c r="B45" s="82" t="s">
        <v>109</v>
      </c>
      <c r="C45" s="45">
        <v>241</v>
      </c>
      <c r="D45" s="76">
        <v>0.044878957169459964</v>
      </c>
      <c r="E45" s="45">
        <v>288</v>
      </c>
      <c r="F45" s="76">
        <v>0.060785141409877584</v>
      </c>
      <c r="G45" s="36">
        <v>-0.16319444444444442</v>
      </c>
      <c r="H45" s="46">
        <v>-1</v>
      </c>
      <c r="I45" s="45">
        <v>299</v>
      </c>
      <c r="J45" s="37">
        <v>-0.19397993311036787</v>
      </c>
      <c r="K45" s="24">
        <v>-1</v>
      </c>
      <c r="N45" s="104">
        <v>5</v>
      </c>
      <c r="O45" s="82" t="s">
        <v>109</v>
      </c>
      <c r="P45" s="45">
        <v>1405</v>
      </c>
      <c r="Q45" s="76">
        <v>0.05390370228275465</v>
      </c>
      <c r="R45" s="45">
        <v>1311</v>
      </c>
      <c r="S45" s="76">
        <v>0.054146704113662646</v>
      </c>
      <c r="T45" s="79">
        <v>0.07170099160945842</v>
      </c>
      <c r="U45" s="24">
        <v>-1</v>
      </c>
    </row>
    <row r="46" spans="1:21" ht="15">
      <c r="A46" s="38">
        <v>6</v>
      </c>
      <c r="B46" s="80" t="s">
        <v>111</v>
      </c>
      <c r="C46" s="41">
        <v>240</v>
      </c>
      <c r="D46" s="74">
        <v>0.0446927374301676</v>
      </c>
      <c r="E46" s="41">
        <v>142</v>
      </c>
      <c r="F46" s="74">
        <v>0.0299704516673702</v>
      </c>
      <c r="G46" s="32">
        <v>0.6901408450704225</v>
      </c>
      <c r="H46" s="42">
        <v>4</v>
      </c>
      <c r="I46" s="41">
        <v>231</v>
      </c>
      <c r="J46" s="33">
        <v>0.03896103896103886</v>
      </c>
      <c r="K46" s="20">
        <v>0</v>
      </c>
      <c r="N46" s="38">
        <v>6</v>
      </c>
      <c r="O46" s="80" t="s">
        <v>111</v>
      </c>
      <c r="P46" s="41">
        <v>1070</v>
      </c>
      <c r="Q46" s="74">
        <v>0.04105121810857472</v>
      </c>
      <c r="R46" s="41">
        <v>855</v>
      </c>
      <c r="S46" s="74">
        <v>0.03531306790021477</v>
      </c>
      <c r="T46" s="77">
        <v>0.2514619883040936</v>
      </c>
      <c r="U46" s="20">
        <v>2</v>
      </c>
    </row>
    <row r="47" spans="1:21" ht="15">
      <c r="A47" s="104">
        <v>7</v>
      </c>
      <c r="B47" s="81" t="s">
        <v>114</v>
      </c>
      <c r="C47" s="43">
        <v>209</v>
      </c>
      <c r="D47" s="71">
        <v>0.038919925512104284</v>
      </c>
      <c r="E47" s="43">
        <v>167</v>
      </c>
      <c r="F47" s="71">
        <v>0.03524693963697763</v>
      </c>
      <c r="G47" s="34">
        <v>0.25149700598802394</v>
      </c>
      <c r="H47" s="44">
        <v>0</v>
      </c>
      <c r="I47" s="43">
        <v>200</v>
      </c>
      <c r="J47" s="35">
        <v>0.04499999999999993</v>
      </c>
      <c r="K47" s="22">
        <v>0</v>
      </c>
      <c r="N47" s="104">
        <v>7</v>
      </c>
      <c r="O47" s="81" t="s">
        <v>114</v>
      </c>
      <c r="P47" s="43">
        <v>925</v>
      </c>
      <c r="Q47" s="71">
        <v>0.035488202570496834</v>
      </c>
      <c r="R47" s="43">
        <v>895</v>
      </c>
      <c r="S47" s="71">
        <v>0.0369651412522716</v>
      </c>
      <c r="T47" s="78">
        <v>0.033519553072625774</v>
      </c>
      <c r="U47" s="22">
        <v>0</v>
      </c>
    </row>
    <row r="48" spans="1:21" ht="15">
      <c r="A48" s="104"/>
      <c r="B48" s="81" t="s">
        <v>147</v>
      </c>
      <c r="C48" s="43">
        <v>209</v>
      </c>
      <c r="D48" s="71">
        <v>0.038919925512104284</v>
      </c>
      <c r="E48" s="43">
        <v>160</v>
      </c>
      <c r="F48" s="71">
        <v>0.03376952300548755</v>
      </c>
      <c r="G48" s="34">
        <v>0.3062499999999999</v>
      </c>
      <c r="H48" s="44">
        <v>1</v>
      </c>
      <c r="I48" s="43">
        <v>134</v>
      </c>
      <c r="J48" s="35">
        <v>0.5597014925373134</v>
      </c>
      <c r="K48" s="22">
        <v>8</v>
      </c>
      <c r="N48" s="104">
        <v>8</v>
      </c>
      <c r="O48" s="81" t="s">
        <v>110</v>
      </c>
      <c r="P48" s="43">
        <v>923</v>
      </c>
      <c r="Q48" s="71">
        <v>0.03541147132169576</v>
      </c>
      <c r="R48" s="43">
        <v>1089</v>
      </c>
      <c r="S48" s="71">
        <v>0.044977697009747235</v>
      </c>
      <c r="T48" s="78">
        <v>-0.1524334251606979</v>
      </c>
      <c r="U48" s="22">
        <v>-2</v>
      </c>
    </row>
    <row r="49" spans="1:21" ht="15">
      <c r="A49" s="104">
        <v>9</v>
      </c>
      <c r="B49" s="81" t="s">
        <v>113</v>
      </c>
      <c r="C49" s="43">
        <v>198</v>
      </c>
      <c r="D49" s="71">
        <v>0.03687150837988827</v>
      </c>
      <c r="E49" s="43">
        <v>127</v>
      </c>
      <c r="F49" s="71">
        <v>0.02680455888560574</v>
      </c>
      <c r="G49" s="34">
        <v>0.5590551181102361</v>
      </c>
      <c r="H49" s="44">
        <v>4</v>
      </c>
      <c r="I49" s="43">
        <v>176</v>
      </c>
      <c r="J49" s="35">
        <v>0.125</v>
      </c>
      <c r="K49" s="22">
        <v>0</v>
      </c>
      <c r="N49" s="104">
        <v>9</v>
      </c>
      <c r="O49" s="81" t="s">
        <v>113</v>
      </c>
      <c r="P49" s="43">
        <v>874</v>
      </c>
      <c r="Q49" s="71">
        <v>0.033531555726069445</v>
      </c>
      <c r="R49" s="43">
        <v>609</v>
      </c>
      <c r="S49" s="71">
        <v>0.025152816785065257</v>
      </c>
      <c r="T49" s="78">
        <v>0.4351395730706076</v>
      </c>
      <c r="U49" s="22">
        <v>5</v>
      </c>
    </row>
    <row r="50" spans="1:21" ht="15">
      <c r="A50" s="103">
        <v>10</v>
      </c>
      <c r="B50" s="82" t="s">
        <v>148</v>
      </c>
      <c r="C50" s="45">
        <v>191</v>
      </c>
      <c r="D50" s="76">
        <v>0.03556797020484171</v>
      </c>
      <c r="E50" s="45">
        <v>134</v>
      </c>
      <c r="F50" s="76">
        <v>0.028281975517095822</v>
      </c>
      <c r="G50" s="36">
        <v>0.4253731343283582</v>
      </c>
      <c r="H50" s="46">
        <v>1</v>
      </c>
      <c r="I50" s="45">
        <v>146</v>
      </c>
      <c r="J50" s="37">
        <v>0.3082191780821917</v>
      </c>
      <c r="K50" s="24">
        <v>2</v>
      </c>
      <c r="N50" s="103">
        <v>10</v>
      </c>
      <c r="O50" s="82" t="s">
        <v>112</v>
      </c>
      <c r="P50" s="45">
        <v>861</v>
      </c>
      <c r="Q50" s="76">
        <v>0.03303280260886246</v>
      </c>
      <c r="R50" s="45">
        <v>794</v>
      </c>
      <c r="S50" s="76">
        <v>0.0327936560383281</v>
      </c>
      <c r="T50" s="79">
        <v>0.08438287153652402</v>
      </c>
      <c r="U50" s="24">
        <v>-1</v>
      </c>
    </row>
    <row r="51" spans="1:21" ht="15">
      <c r="A51" s="127" t="s">
        <v>149</v>
      </c>
      <c r="B51" s="128"/>
      <c r="C51" s="49">
        <f>SUM(C41:C50)</f>
        <v>3322</v>
      </c>
      <c r="D51" s="6">
        <f>C51/C53</f>
        <v>0.6186219739292365</v>
      </c>
      <c r="E51" s="49">
        <f>SUM(E41:E50)</f>
        <v>2832</v>
      </c>
      <c r="F51" s="6">
        <f>E51/E53</f>
        <v>0.5977205571971296</v>
      </c>
      <c r="G51" s="25">
        <f>C51/E51-1</f>
        <v>0.17302259887005644</v>
      </c>
      <c r="H51" s="48"/>
      <c r="I51" s="49">
        <f>SUM(I41:I50)</f>
        <v>3186</v>
      </c>
      <c r="J51" s="26">
        <f>D51/I51-1</f>
        <v>-0.9998058311444039</v>
      </c>
      <c r="K51" s="27"/>
      <c r="N51" s="127" t="s">
        <v>149</v>
      </c>
      <c r="O51" s="128"/>
      <c r="P51" s="49">
        <f>SUM(P41:P50)</f>
        <v>15809</v>
      </c>
      <c r="Q51" s="6">
        <f>P51/P53</f>
        <v>0.6065221561480914</v>
      </c>
      <c r="R51" s="49">
        <f>SUM(R41:R50)</f>
        <v>14825</v>
      </c>
      <c r="S51" s="6">
        <f>R51/R53</f>
        <v>0.6122996861060631</v>
      </c>
      <c r="T51" s="25">
        <f>P51/R51-1</f>
        <v>0.06637436762225968</v>
      </c>
      <c r="U51" s="50"/>
    </row>
    <row r="52" spans="1:21" ht="15">
      <c r="A52" s="127" t="s">
        <v>12</v>
      </c>
      <c r="B52" s="128"/>
      <c r="C52" s="49">
        <f>C53-C51</f>
        <v>2048</v>
      </c>
      <c r="D52" s="6">
        <f>C52/C53</f>
        <v>0.3813780260707635</v>
      </c>
      <c r="E52" s="49">
        <f>E53-E51</f>
        <v>1906</v>
      </c>
      <c r="F52" s="6">
        <f>E52/E53</f>
        <v>0.4022794428028704</v>
      </c>
      <c r="G52" s="25">
        <f>C52/E52-1</f>
        <v>0.07450157397691504</v>
      </c>
      <c r="H52" s="3"/>
      <c r="I52" s="49">
        <f>I53-SUM(I41:I50)</f>
        <v>2176</v>
      </c>
      <c r="J52" s="26">
        <f>D52/I52-1</f>
        <v>-0.999824734363019</v>
      </c>
      <c r="K52" s="27"/>
      <c r="N52" s="127" t="s">
        <v>12</v>
      </c>
      <c r="O52" s="128"/>
      <c r="P52" s="49">
        <f>P53-P51</f>
        <v>10256</v>
      </c>
      <c r="Q52" s="6">
        <f>P52/P53</f>
        <v>0.3934778438519087</v>
      </c>
      <c r="R52" s="49">
        <f>R53-R51</f>
        <v>9387</v>
      </c>
      <c r="S52" s="6">
        <f>R52/R53</f>
        <v>0.3877003138939369</v>
      </c>
      <c r="T52" s="25">
        <f>P52/R52-1</f>
        <v>0.09257483754128049</v>
      </c>
      <c r="U52" s="51"/>
    </row>
    <row r="53" spans="1:21" ht="15">
      <c r="A53" s="123" t="s">
        <v>38</v>
      </c>
      <c r="B53" s="124"/>
      <c r="C53" s="47">
        <v>5370</v>
      </c>
      <c r="D53" s="28">
        <v>1</v>
      </c>
      <c r="E53" s="47">
        <v>4738</v>
      </c>
      <c r="F53" s="28">
        <v>1</v>
      </c>
      <c r="G53" s="29">
        <v>0.13338961587167586</v>
      </c>
      <c r="H53" s="29"/>
      <c r="I53" s="47">
        <v>5362</v>
      </c>
      <c r="J53" s="105">
        <v>0.0014919806042521522</v>
      </c>
      <c r="K53" s="30"/>
      <c r="N53" s="123" t="s">
        <v>38</v>
      </c>
      <c r="O53" s="124"/>
      <c r="P53" s="47">
        <v>26065</v>
      </c>
      <c r="Q53" s="28">
        <v>1</v>
      </c>
      <c r="R53" s="47">
        <v>24212</v>
      </c>
      <c r="S53" s="28">
        <v>1</v>
      </c>
      <c r="T53" s="52">
        <v>0.07653229803403261</v>
      </c>
      <c r="U53" s="30"/>
    </row>
  </sheetData>
  <sheetProtection/>
  <mergeCells count="67"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339" dxfId="146" operator="lessThan">
      <formula>0</formula>
    </cfRule>
  </conditionalFormatting>
  <conditionalFormatting sqref="G26 N26">
    <cfRule type="cellIs" priority="139" dxfId="146" operator="lessThan">
      <formula>0</formula>
    </cfRule>
  </conditionalFormatting>
  <conditionalFormatting sqref="T51">
    <cfRule type="cellIs" priority="44" dxfId="146" operator="lessThan">
      <formula>0</formula>
    </cfRule>
  </conditionalFormatting>
  <conditionalFormatting sqref="J52">
    <cfRule type="cellIs" priority="56" dxfId="146" operator="lessThan">
      <formula>0</formula>
    </cfRule>
  </conditionalFormatting>
  <conditionalFormatting sqref="G52 I52">
    <cfRule type="cellIs" priority="57" dxfId="146" operator="lessThan">
      <formula>0</formula>
    </cfRule>
  </conditionalFormatting>
  <conditionalFormatting sqref="J51">
    <cfRule type="cellIs" priority="54" dxfId="146" operator="lessThan">
      <formula>0</formula>
    </cfRule>
  </conditionalFormatting>
  <conditionalFormatting sqref="G51">
    <cfRule type="cellIs" priority="55" dxfId="146" operator="lessThan">
      <formula>0</formula>
    </cfRule>
  </conditionalFormatting>
  <conditionalFormatting sqref="K52">
    <cfRule type="cellIs" priority="52" dxfId="146" operator="lessThan">
      <formula>0</formula>
    </cfRule>
  </conditionalFormatting>
  <conditionalFormatting sqref="J52">
    <cfRule type="cellIs" priority="53" dxfId="146" operator="lessThan">
      <formula>0</formula>
    </cfRule>
  </conditionalFormatting>
  <conditionalFormatting sqref="K51">
    <cfRule type="cellIs" priority="50" dxfId="146" operator="lessThan">
      <formula>0</formula>
    </cfRule>
  </conditionalFormatting>
  <conditionalFormatting sqref="J51">
    <cfRule type="cellIs" priority="51" dxfId="146" operator="lessThan">
      <formula>0</formula>
    </cfRule>
  </conditionalFormatting>
  <conditionalFormatting sqref="U51">
    <cfRule type="cellIs" priority="47" dxfId="146" operator="lessThan">
      <formula>0</formula>
    </cfRule>
    <cfRule type="cellIs" priority="48" dxfId="147" operator="equal">
      <formula>0</formula>
    </cfRule>
    <cfRule type="cellIs" priority="49" dxfId="148" operator="greaterThan">
      <formula>0</formula>
    </cfRule>
  </conditionalFormatting>
  <conditionalFormatting sqref="U52">
    <cfRule type="cellIs" priority="46" dxfId="146" operator="lessThan">
      <formula>0</formula>
    </cfRule>
  </conditionalFormatting>
  <conditionalFormatting sqref="T52">
    <cfRule type="cellIs" priority="45" dxfId="146" operator="lessThan">
      <formula>0</formula>
    </cfRule>
  </conditionalFormatting>
  <conditionalFormatting sqref="G11:G15 I11:I15 N11:N15">
    <cfRule type="cellIs" priority="22" dxfId="146" operator="lessThan">
      <formula>0</formula>
    </cfRule>
  </conditionalFormatting>
  <conditionalFormatting sqref="G16:G25 I16:I25 N16:N25">
    <cfRule type="cellIs" priority="21" dxfId="146" operator="lessThan">
      <formula>0</formula>
    </cfRule>
  </conditionalFormatting>
  <conditionalFormatting sqref="C11:D25 F11:I25 K11:K25 M11:N25">
    <cfRule type="cellIs" priority="20" dxfId="149" operator="equal">
      <formula>0</formula>
    </cfRule>
  </conditionalFormatting>
  <conditionalFormatting sqref="E11:E25">
    <cfRule type="cellIs" priority="19" dxfId="149" operator="equal">
      <formula>0</formula>
    </cfRule>
  </conditionalFormatting>
  <conditionalFormatting sqref="J11:J25">
    <cfRule type="cellIs" priority="18" dxfId="149" operator="equal">
      <formula>0</formula>
    </cfRule>
  </conditionalFormatting>
  <conditionalFormatting sqref="L11:L25">
    <cfRule type="cellIs" priority="17" dxfId="149" operator="equal">
      <formula>0</formula>
    </cfRule>
  </conditionalFormatting>
  <conditionalFormatting sqref="N28 I28 G28">
    <cfRule type="cellIs" priority="16" dxfId="146" operator="lessThan">
      <formula>0</formula>
    </cfRule>
  </conditionalFormatting>
  <conditionalFormatting sqref="J41:J50 G41:G50">
    <cfRule type="cellIs" priority="15" dxfId="146" operator="lessThan">
      <formula>0</formula>
    </cfRule>
  </conditionalFormatting>
  <conditionalFormatting sqref="K41:K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1:H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53:H53 J53">
    <cfRule type="cellIs" priority="8" dxfId="146" operator="lessThan">
      <formula>0</formula>
    </cfRule>
  </conditionalFormatting>
  <conditionalFormatting sqref="K53">
    <cfRule type="cellIs" priority="7" dxfId="146" operator="lessThan">
      <formula>0</formula>
    </cfRule>
  </conditionalFormatting>
  <conditionalFormatting sqref="T41:T50">
    <cfRule type="cellIs" priority="6" dxfId="146" operator="lessThan">
      <formula>0</formula>
    </cfRule>
  </conditionalFormatting>
  <conditionalFormatting sqref="U41:U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53">
    <cfRule type="cellIs" priority="2" dxfId="146" operator="lessThan">
      <formula>0</formula>
    </cfRule>
  </conditionalFormatting>
  <conditionalFormatting sqref="U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J13" sqref="J13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2"/>
      <c r="N1" t="s">
        <v>130</v>
      </c>
    </row>
    <row r="2" spans="1:14" ht="14.25" customHeight="1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 customHeight="1">
      <c r="A3" s="136" t="s">
        <v>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9" t="s">
        <v>0</v>
      </c>
      <c r="B5" s="157" t="s">
        <v>1</v>
      </c>
      <c r="C5" s="141" t="s">
        <v>120</v>
      </c>
      <c r="D5" s="142"/>
      <c r="E5" s="142"/>
      <c r="F5" s="142"/>
      <c r="G5" s="143"/>
      <c r="H5" s="142" t="s">
        <v>115</v>
      </c>
      <c r="I5" s="142"/>
      <c r="J5" s="141" t="s">
        <v>121</v>
      </c>
      <c r="K5" s="142"/>
      <c r="L5" s="142"/>
      <c r="M5" s="142"/>
      <c r="N5" s="143"/>
    </row>
    <row r="6" spans="1:14" ht="14.25" customHeight="1">
      <c r="A6" s="140"/>
      <c r="B6" s="158"/>
      <c r="C6" s="148" t="s">
        <v>122</v>
      </c>
      <c r="D6" s="149"/>
      <c r="E6" s="149"/>
      <c r="F6" s="149"/>
      <c r="G6" s="150"/>
      <c r="H6" s="149" t="s">
        <v>116</v>
      </c>
      <c r="I6" s="149"/>
      <c r="J6" s="148" t="s">
        <v>123</v>
      </c>
      <c r="K6" s="149"/>
      <c r="L6" s="149"/>
      <c r="M6" s="149"/>
      <c r="N6" s="150"/>
    </row>
    <row r="7" spans="1:14" ht="14.25" customHeight="1">
      <c r="A7" s="140"/>
      <c r="B7" s="140"/>
      <c r="C7" s="144">
        <v>2018</v>
      </c>
      <c r="D7" s="145"/>
      <c r="E7" s="154">
        <v>2017</v>
      </c>
      <c r="F7" s="154"/>
      <c r="G7" s="129" t="s">
        <v>5</v>
      </c>
      <c r="H7" s="151">
        <v>2018</v>
      </c>
      <c r="I7" s="144" t="s">
        <v>124</v>
      </c>
      <c r="J7" s="144">
        <v>2018</v>
      </c>
      <c r="K7" s="145"/>
      <c r="L7" s="154">
        <v>2017</v>
      </c>
      <c r="M7" s="145"/>
      <c r="N7" s="156" t="s">
        <v>5</v>
      </c>
    </row>
    <row r="8" spans="1:14" ht="14.25" customHeight="1">
      <c r="A8" s="133" t="s">
        <v>6</v>
      </c>
      <c r="B8" s="133" t="s">
        <v>7</v>
      </c>
      <c r="C8" s="146"/>
      <c r="D8" s="147"/>
      <c r="E8" s="155"/>
      <c r="F8" s="155"/>
      <c r="G8" s="130"/>
      <c r="H8" s="152"/>
      <c r="I8" s="153"/>
      <c r="J8" s="146"/>
      <c r="K8" s="147"/>
      <c r="L8" s="155"/>
      <c r="M8" s="147"/>
      <c r="N8" s="156"/>
    </row>
    <row r="9" spans="1:14" ht="14.25" customHeight="1">
      <c r="A9" s="133"/>
      <c r="B9" s="133"/>
      <c r="C9" s="113" t="s">
        <v>8</v>
      </c>
      <c r="D9" s="115" t="s">
        <v>2</v>
      </c>
      <c r="E9" s="114" t="s">
        <v>8</v>
      </c>
      <c r="F9" s="94" t="s">
        <v>2</v>
      </c>
      <c r="G9" s="131" t="s">
        <v>9</v>
      </c>
      <c r="H9" s="95" t="s">
        <v>8</v>
      </c>
      <c r="I9" s="165" t="s">
        <v>125</v>
      </c>
      <c r="J9" s="113" t="s">
        <v>8</v>
      </c>
      <c r="K9" s="93" t="s">
        <v>2</v>
      </c>
      <c r="L9" s="114" t="s">
        <v>8</v>
      </c>
      <c r="M9" s="93" t="s">
        <v>2</v>
      </c>
      <c r="N9" s="163" t="s">
        <v>9</v>
      </c>
    </row>
    <row r="10" spans="1:14" ht="14.25" customHeight="1">
      <c r="A10" s="134"/>
      <c r="B10" s="134"/>
      <c r="C10" s="117" t="s">
        <v>10</v>
      </c>
      <c r="D10" s="116" t="s">
        <v>11</v>
      </c>
      <c r="E10" s="92" t="s">
        <v>10</v>
      </c>
      <c r="F10" s="98" t="s">
        <v>11</v>
      </c>
      <c r="G10" s="132"/>
      <c r="H10" s="96" t="s">
        <v>10</v>
      </c>
      <c r="I10" s="166"/>
      <c r="J10" s="117" t="s">
        <v>10</v>
      </c>
      <c r="K10" s="116" t="s">
        <v>11</v>
      </c>
      <c r="L10" s="92" t="s">
        <v>10</v>
      </c>
      <c r="M10" s="116" t="s">
        <v>11</v>
      </c>
      <c r="N10" s="164"/>
    </row>
    <row r="11" spans="1:14" ht="14.25" customHeight="1">
      <c r="A11" s="73">
        <v>1</v>
      </c>
      <c r="B11" s="83" t="s">
        <v>19</v>
      </c>
      <c r="C11" s="41">
        <v>5180</v>
      </c>
      <c r="D11" s="86">
        <v>0.10854077612941078</v>
      </c>
      <c r="E11" s="41">
        <v>5160</v>
      </c>
      <c r="F11" s="89">
        <v>0.1160750438655689</v>
      </c>
      <c r="G11" s="77">
        <v>0.003875968992248069</v>
      </c>
      <c r="H11" s="106">
        <v>5500</v>
      </c>
      <c r="I11" s="74">
        <v>-0.05818181818181822</v>
      </c>
      <c r="J11" s="41">
        <v>29788</v>
      </c>
      <c r="K11" s="86">
        <v>0.11772982372934945</v>
      </c>
      <c r="L11" s="41">
        <v>26197</v>
      </c>
      <c r="M11" s="89">
        <v>0.11422977639794886</v>
      </c>
      <c r="N11" s="77">
        <v>0.13707676451502082</v>
      </c>
    </row>
    <row r="12" spans="1:14" ht="14.25" customHeight="1">
      <c r="A12" s="72">
        <v>2</v>
      </c>
      <c r="B12" s="84" t="s">
        <v>21</v>
      </c>
      <c r="C12" s="43">
        <v>4498</v>
      </c>
      <c r="D12" s="87">
        <v>0.09425027239963121</v>
      </c>
      <c r="E12" s="43">
        <v>4160</v>
      </c>
      <c r="F12" s="90">
        <v>0.09357988032572997</v>
      </c>
      <c r="G12" s="78">
        <v>0.08125000000000004</v>
      </c>
      <c r="H12" s="107">
        <v>5255</v>
      </c>
      <c r="I12" s="71">
        <v>-0.14405328258801142</v>
      </c>
      <c r="J12" s="43">
        <v>26107</v>
      </c>
      <c r="K12" s="87">
        <v>0.10318156667457118</v>
      </c>
      <c r="L12" s="43">
        <v>24172</v>
      </c>
      <c r="M12" s="90">
        <v>0.10539993721003243</v>
      </c>
      <c r="N12" s="78">
        <v>0.0800512990236637</v>
      </c>
    </row>
    <row r="13" spans="1:14" ht="14.25" customHeight="1">
      <c r="A13" s="72">
        <v>3</v>
      </c>
      <c r="B13" s="84" t="s">
        <v>20</v>
      </c>
      <c r="C13" s="43">
        <v>4789</v>
      </c>
      <c r="D13" s="87">
        <v>0.10034783337524097</v>
      </c>
      <c r="E13" s="43">
        <v>4515</v>
      </c>
      <c r="F13" s="90">
        <v>0.10156566338237279</v>
      </c>
      <c r="G13" s="78">
        <v>0.060686600221483866</v>
      </c>
      <c r="H13" s="107">
        <v>5466</v>
      </c>
      <c r="I13" s="71">
        <v>-0.12385656787413102</v>
      </c>
      <c r="J13" s="43">
        <v>25537</v>
      </c>
      <c r="K13" s="87">
        <v>0.10092878033357047</v>
      </c>
      <c r="L13" s="43">
        <v>22886</v>
      </c>
      <c r="M13" s="90">
        <v>0.0997924442739038</v>
      </c>
      <c r="N13" s="78">
        <v>0.11583500830201876</v>
      </c>
    </row>
    <row r="14" spans="1:14" ht="14.25" customHeight="1">
      <c r="A14" s="72">
        <v>4</v>
      </c>
      <c r="B14" s="84" t="s">
        <v>23</v>
      </c>
      <c r="C14" s="43">
        <v>3400</v>
      </c>
      <c r="D14" s="87">
        <v>0.07124298047104183</v>
      </c>
      <c r="E14" s="43">
        <v>2856</v>
      </c>
      <c r="F14" s="90">
        <v>0.06424618706978</v>
      </c>
      <c r="G14" s="78">
        <v>0.19047619047619047</v>
      </c>
      <c r="H14" s="107">
        <v>3368</v>
      </c>
      <c r="I14" s="71">
        <v>0.009501187648456089</v>
      </c>
      <c r="J14" s="43">
        <v>17462</v>
      </c>
      <c r="K14" s="87">
        <v>0.06901430716939372</v>
      </c>
      <c r="L14" s="43">
        <v>14974</v>
      </c>
      <c r="M14" s="90">
        <v>0.06529284543202986</v>
      </c>
      <c r="N14" s="78">
        <v>0.16615466809135837</v>
      </c>
    </row>
    <row r="15" spans="1:14" ht="14.25" customHeight="1">
      <c r="A15" s="75">
        <v>5</v>
      </c>
      <c r="B15" s="85" t="s">
        <v>22</v>
      </c>
      <c r="C15" s="45">
        <v>3220</v>
      </c>
      <c r="D15" s="88">
        <v>0.06747129326963373</v>
      </c>
      <c r="E15" s="45">
        <v>3089</v>
      </c>
      <c r="F15" s="91">
        <v>0.06948756017456247</v>
      </c>
      <c r="G15" s="79">
        <v>0.042408546455163565</v>
      </c>
      <c r="H15" s="108">
        <v>3341</v>
      </c>
      <c r="I15" s="76">
        <v>-0.036216701586351374</v>
      </c>
      <c r="J15" s="45">
        <v>16911</v>
      </c>
      <c r="K15" s="88">
        <v>0.06683661370642636</v>
      </c>
      <c r="L15" s="45">
        <v>16988</v>
      </c>
      <c r="M15" s="91">
        <v>0.07407472006139464</v>
      </c>
      <c r="N15" s="79">
        <v>-0.0045326112550034825</v>
      </c>
    </row>
    <row r="16" spans="1:14" ht="14.25" customHeight="1">
      <c r="A16" s="73">
        <v>6</v>
      </c>
      <c r="B16" s="83" t="s">
        <v>26</v>
      </c>
      <c r="C16" s="41">
        <v>3550</v>
      </c>
      <c r="D16" s="86">
        <v>0.0743860531388819</v>
      </c>
      <c r="E16" s="41">
        <v>2936</v>
      </c>
      <c r="F16" s="89">
        <v>0.06604580015296711</v>
      </c>
      <c r="G16" s="77">
        <v>0.20912806539509532</v>
      </c>
      <c r="H16" s="106">
        <v>2815</v>
      </c>
      <c r="I16" s="74">
        <v>0.2611012433392539</v>
      </c>
      <c r="J16" s="41">
        <v>15230</v>
      </c>
      <c r="K16" s="86">
        <v>0.06019287012884357</v>
      </c>
      <c r="L16" s="41">
        <v>14673</v>
      </c>
      <c r="M16" s="89">
        <v>0.06398036069348031</v>
      </c>
      <c r="N16" s="77">
        <v>0.037960880528862484</v>
      </c>
    </row>
    <row r="17" spans="1:14" ht="14.25" customHeight="1">
      <c r="A17" s="72">
        <v>7</v>
      </c>
      <c r="B17" s="84" t="s">
        <v>24</v>
      </c>
      <c r="C17" s="43">
        <v>1879</v>
      </c>
      <c r="D17" s="87">
        <v>0.03937222361914341</v>
      </c>
      <c r="E17" s="43">
        <v>1951</v>
      </c>
      <c r="F17" s="90">
        <v>0.04388806406622576</v>
      </c>
      <c r="G17" s="78">
        <v>-0.03690415171706818</v>
      </c>
      <c r="H17" s="107">
        <v>2174</v>
      </c>
      <c r="I17" s="71">
        <v>-0.13569457221711134</v>
      </c>
      <c r="J17" s="43">
        <v>10970</v>
      </c>
      <c r="K17" s="87">
        <v>0.0433562564224172</v>
      </c>
      <c r="L17" s="43">
        <v>9730</v>
      </c>
      <c r="M17" s="90">
        <v>0.04242683224613667</v>
      </c>
      <c r="N17" s="78">
        <v>0.12744090441932165</v>
      </c>
    </row>
    <row r="18" spans="1:14" ht="14.25" customHeight="1">
      <c r="A18" s="72">
        <v>8</v>
      </c>
      <c r="B18" s="84" t="s">
        <v>31</v>
      </c>
      <c r="C18" s="43">
        <v>2181</v>
      </c>
      <c r="D18" s="87">
        <v>0.04570027659039477</v>
      </c>
      <c r="E18" s="43">
        <v>2382</v>
      </c>
      <c r="F18" s="90">
        <v>0.053583479551896344</v>
      </c>
      <c r="G18" s="78">
        <v>-0.0843828715365239</v>
      </c>
      <c r="H18" s="107">
        <v>2093</v>
      </c>
      <c r="I18" s="71">
        <v>0.04204491161012891</v>
      </c>
      <c r="J18" s="43">
        <v>10969</v>
      </c>
      <c r="K18" s="87">
        <v>0.043352304165678604</v>
      </c>
      <c r="L18" s="43">
        <v>9918</v>
      </c>
      <c r="M18" s="90">
        <v>0.04324659015592842</v>
      </c>
      <c r="N18" s="78">
        <v>0.1059689453518855</v>
      </c>
    </row>
    <row r="19" spans="1:14" ht="14.25" customHeight="1">
      <c r="A19" s="72">
        <v>9</v>
      </c>
      <c r="B19" s="84" t="s">
        <v>28</v>
      </c>
      <c r="C19" s="43">
        <v>2035</v>
      </c>
      <c r="D19" s="87">
        <v>0.04264101919369709</v>
      </c>
      <c r="E19" s="43">
        <v>2331</v>
      </c>
      <c r="F19" s="90">
        <v>0.05243622621136455</v>
      </c>
      <c r="G19" s="78">
        <v>-0.12698412698412698</v>
      </c>
      <c r="H19" s="107">
        <v>2207</v>
      </c>
      <c r="I19" s="71">
        <v>-0.07793384685092886</v>
      </c>
      <c r="J19" s="43">
        <v>10246</v>
      </c>
      <c r="K19" s="87">
        <v>0.04049482254367244</v>
      </c>
      <c r="L19" s="43">
        <v>11351</v>
      </c>
      <c r="M19" s="90">
        <v>0.04949506401088359</v>
      </c>
      <c r="N19" s="78">
        <v>-0.09734825125539603</v>
      </c>
    </row>
    <row r="20" spans="1:14" ht="14.25" customHeight="1">
      <c r="A20" s="75">
        <v>10</v>
      </c>
      <c r="B20" s="85" t="s">
        <v>25</v>
      </c>
      <c r="C20" s="45">
        <v>1828</v>
      </c>
      <c r="D20" s="88">
        <v>0.03830357891207778</v>
      </c>
      <c r="E20" s="45">
        <v>1566</v>
      </c>
      <c r="F20" s="91">
        <v>0.03522742610338777</v>
      </c>
      <c r="G20" s="79">
        <v>0.16730523627075344</v>
      </c>
      <c r="H20" s="108">
        <v>1835</v>
      </c>
      <c r="I20" s="76">
        <v>-0.003814713896457711</v>
      </c>
      <c r="J20" s="45">
        <v>9790</v>
      </c>
      <c r="K20" s="88">
        <v>0.03869259347087187</v>
      </c>
      <c r="L20" s="45">
        <v>8338</v>
      </c>
      <c r="M20" s="91">
        <v>0.036357135382146716</v>
      </c>
      <c r="N20" s="79">
        <v>0.1741424802110818</v>
      </c>
    </row>
    <row r="21" spans="1:14" ht="14.25" customHeight="1">
      <c r="A21" s="73">
        <v>11</v>
      </c>
      <c r="B21" s="83" t="s">
        <v>34</v>
      </c>
      <c r="C21" s="41">
        <v>1765</v>
      </c>
      <c r="D21" s="86">
        <v>0.03698348839158495</v>
      </c>
      <c r="E21" s="41">
        <v>1580</v>
      </c>
      <c r="F21" s="89">
        <v>0.03554235839294552</v>
      </c>
      <c r="G21" s="77">
        <v>0.11708860759493667</v>
      </c>
      <c r="H21" s="106">
        <v>1858</v>
      </c>
      <c r="I21" s="74">
        <v>-0.05005382131323999</v>
      </c>
      <c r="J21" s="41">
        <v>9322</v>
      </c>
      <c r="K21" s="86">
        <v>0.03684293731720813</v>
      </c>
      <c r="L21" s="41">
        <v>7688</v>
      </c>
      <c r="M21" s="89">
        <v>0.033522866013185895</v>
      </c>
      <c r="N21" s="77">
        <v>0.21253902185223716</v>
      </c>
    </row>
    <row r="22" spans="1:14" ht="14.25" customHeight="1">
      <c r="A22" s="72">
        <v>12</v>
      </c>
      <c r="B22" s="84" t="s">
        <v>29</v>
      </c>
      <c r="C22" s="43">
        <v>1567</v>
      </c>
      <c r="D22" s="87">
        <v>0.03283463247003604</v>
      </c>
      <c r="E22" s="43">
        <v>1689</v>
      </c>
      <c r="F22" s="90">
        <v>0.03799433121878796</v>
      </c>
      <c r="G22" s="78">
        <v>-0.07223208999407937</v>
      </c>
      <c r="H22" s="107">
        <v>1953</v>
      </c>
      <c r="I22" s="71">
        <v>-0.19764464925755243</v>
      </c>
      <c r="J22" s="43">
        <v>9136</v>
      </c>
      <c r="K22" s="87">
        <v>0.03610781756382895</v>
      </c>
      <c r="L22" s="43">
        <v>7965</v>
      </c>
      <c r="M22" s="90">
        <v>0.034730700805804586</v>
      </c>
      <c r="N22" s="78">
        <v>0.14701820464532322</v>
      </c>
    </row>
    <row r="23" spans="1:14" ht="14.25" customHeight="1">
      <c r="A23" s="72">
        <v>13</v>
      </c>
      <c r="B23" s="84" t="s">
        <v>27</v>
      </c>
      <c r="C23" s="43">
        <v>1068</v>
      </c>
      <c r="D23" s="87">
        <v>0.022378677395021373</v>
      </c>
      <c r="E23" s="43">
        <v>1059</v>
      </c>
      <c r="F23" s="90">
        <v>0.02382237818868943</v>
      </c>
      <c r="G23" s="78">
        <v>0.008498583569405138</v>
      </c>
      <c r="H23" s="107">
        <v>1546</v>
      </c>
      <c r="I23" s="71">
        <v>-0.3091849935316947</v>
      </c>
      <c r="J23" s="43">
        <v>7419</v>
      </c>
      <c r="K23" s="87">
        <v>0.02932179274365663</v>
      </c>
      <c r="L23" s="43">
        <v>6176</v>
      </c>
      <c r="M23" s="90">
        <v>0.026929919419541634</v>
      </c>
      <c r="N23" s="78">
        <v>0.20126295336787559</v>
      </c>
    </row>
    <row r="24" spans="1:14" ht="14.25" customHeight="1">
      <c r="A24" s="72">
        <v>14</v>
      </c>
      <c r="B24" s="84" t="s">
        <v>35</v>
      </c>
      <c r="C24" s="43">
        <v>1145</v>
      </c>
      <c r="D24" s="87">
        <v>0.023992121364512613</v>
      </c>
      <c r="E24" s="43">
        <v>831</v>
      </c>
      <c r="F24" s="90">
        <v>0.018693480901606156</v>
      </c>
      <c r="G24" s="78">
        <v>0.37785800240673884</v>
      </c>
      <c r="H24" s="107">
        <v>838</v>
      </c>
      <c r="I24" s="71">
        <v>0.3663484486873507</v>
      </c>
      <c r="J24" s="43">
        <v>6661</v>
      </c>
      <c r="K24" s="87">
        <v>0.026325982135799543</v>
      </c>
      <c r="L24" s="43">
        <v>5117</v>
      </c>
      <c r="M24" s="90">
        <v>0.02231224055534238</v>
      </c>
      <c r="N24" s="78">
        <v>0.30173930037131136</v>
      </c>
    </row>
    <row r="25" spans="1:14" ht="14.25" customHeight="1">
      <c r="A25" s="75">
        <v>15</v>
      </c>
      <c r="B25" s="85" t="s">
        <v>30</v>
      </c>
      <c r="C25" s="45">
        <v>1097</v>
      </c>
      <c r="D25" s="88">
        <v>0.02298633811080379</v>
      </c>
      <c r="E25" s="45">
        <v>1224</v>
      </c>
      <c r="F25" s="91">
        <v>0.027534080172762855</v>
      </c>
      <c r="G25" s="79">
        <v>-0.10375816993464049</v>
      </c>
      <c r="H25" s="108">
        <v>1060</v>
      </c>
      <c r="I25" s="76">
        <v>0.03490566037735854</v>
      </c>
      <c r="J25" s="45">
        <v>5965</v>
      </c>
      <c r="K25" s="88">
        <v>0.023575211445735517</v>
      </c>
      <c r="L25" s="45">
        <v>5623</v>
      </c>
      <c r="M25" s="91">
        <v>0.02451861024871804</v>
      </c>
      <c r="N25" s="79">
        <v>0.06082162546683256</v>
      </c>
    </row>
    <row r="26" spans="1:14" ht="14.25" customHeight="1">
      <c r="A26" s="73">
        <v>16</v>
      </c>
      <c r="B26" s="83" t="s">
        <v>56</v>
      </c>
      <c r="C26" s="41">
        <v>1135</v>
      </c>
      <c r="D26" s="86">
        <v>0.02378258318665661</v>
      </c>
      <c r="E26" s="41">
        <v>767</v>
      </c>
      <c r="F26" s="89">
        <v>0.017253790435056465</v>
      </c>
      <c r="G26" s="77">
        <v>0.4797913950456323</v>
      </c>
      <c r="H26" s="106">
        <v>1348</v>
      </c>
      <c r="I26" s="74">
        <v>-0.15801186943620182</v>
      </c>
      <c r="J26" s="41">
        <v>5865</v>
      </c>
      <c r="K26" s="86">
        <v>0.02317998577187574</v>
      </c>
      <c r="L26" s="41">
        <v>4724</v>
      </c>
      <c r="M26" s="89">
        <v>0.020598597690724526</v>
      </c>
      <c r="N26" s="77">
        <v>0.24153259949195593</v>
      </c>
    </row>
    <row r="27" spans="1:14" ht="14.25" customHeight="1">
      <c r="A27" s="72">
        <v>17</v>
      </c>
      <c r="B27" s="84" t="s">
        <v>18</v>
      </c>
      <c r="C27" s="43">
        <v>1522</v>
      </c>
      <c r="D27" s="87">
        <v>0.03189171066968401</v>
      </c>
      <c r="E27" s="43">
        <v>1275</v>
      </c>
      <c r="F27" s="90">
        <v>0.028681333513294643</v>
      </c>
      <c r="G27" s="78">
        <v>0.19372549019607832</v>
      </c>
      <c r="H27" s="107">
        <v>1243</v>
      </c>
      <c r="I27" s="71">
        <v>0.2244569589702332</v>
      </c>
      <c r="J27" s="43">
        <v>5634</v>
      </c>
      <c r="K27" s="87">
        <v>0.022267014465259662</v>
      </c>
      <c r="L27" s="43">
        <v>6008</v>
      </c>
      <c r="M27" s="90">
        <v>0.026197369798025606</v>
      </c>
      <c r="N27" s="78">
        <v>-0.062250332889480675</v>
      </c>
    </row>
    <row r="28" spans="1:14" ht="14.25" customHeight="1">
      <c r="A28" s="72">
        <v>18</v>
      </c>
      <c r="B28" s="84" t="s">
        <v>36</v>
      </c>
      <c r="C28" s="43">
        <v>989</v>
      </c>
      <c r="D28" s="87">
        <v>0.02072332578995893</v>
      </c>
      <c r="E28" s="43">
        <v>761</v>
      </c>
      <c r="F28" s="90">
        <v>0.01711881945381743</v>
      </c>
      <c r="G28" s="78">
        <v>0.29960578186596587</v>
      </c>
      <c r="H28" s="107">
        <v>939</v>
      </c>
      <c r="I28" s="71">
        <v>0.05324813631522907</v>
      </c>
      <c r="J28" s="43">
        <v>4996</v>
      </c>
      <c r="K28" s="87">
        <v>0.019745474666034307</v>
      </c>
      <c r="L28" s="43">
        <v>4565</v>
      </c>
      <c r="M28" s="90">
        <v>0.01990529179893257</v>
      </c>
      <c r="N28" s="78">
        <v>0.09441401971522456</v>
      </c>
    </row>
    <row r="29" spans="1:14" ht="14.25" customHeight="1">
      <c r="A29" s="72">
        <v>19</v>
      </c>
      <c r="B29" s="84" t="s">
        <v>50</v>
      </c>
      <c r="C29" s="43">
        <v>777</v>
      </c>
      <c r="D29" s="87">
        <v>0.01628111641941162</v>
      </c>
      <c r="E29" s="43">
        <v>841</v>
      </c>
      <c r="F29" s="90">
        <v>0.018918432537004544</v>
      </c>
      <c r="G29" s="78">
        <v>-0.07609988109393584</v>
      </c>
      <c r="H29" s="107">
        <v>878</v>
      </c>
      <c r="I29" s="71">
        <v>-0.11503416856492032</v>
      </c>
      <c r="J29" s="43">
        <v>4746</v>
      </c>
      <c r="K29" s="87">
        <v>0.01875741048138487</v>
      </c>
      <c r="L29" s="43">
        <v>4579</v>
      </c>
      <c r="M29" s="90">
        <v>0.019966337600725574</v>
      </c>
      <c r="N29" s="78">
        <v>0.036470845162699383</v>
      </c>
    </row>
    <row r="30" spans="1:14" ht="14.25" customHeight="1">
      <c r="A30" s="75">
        <v>20</v>
      </c>
      <c r="B30" s="85" t="s">
        <v>33</v>
      </c>
      <c r="C30" s="45">
        <v>990</v>
      </c>
      <c r="D30" s="88">
        <v>0.020744279607744533</v>
      </c>
      <c r="E30" s="45">
        <v>933</v>
      </c>
      <c r="F30" s="91">
        <v>0.020987987582669725</v>
      </c>
      <c r="G30" s="79">
        <v>0.06109324758842449</v>
      </c>
      <c r="H30" s="108">
        <v>916</v>
      </c>
      <c r="I30" s="76">
        <v>0.08078602620087327</v>
      </c>
      <c r="J30" s="45">
        <v>4218</v>
      </c>
      <c r="K30" s="88">
        <v>0.016670618923405264</v>
      </c>
      <c r="L30" s="45">
        <v>3716</v>
      </c>
      <c r="M30" s="91">
        <v>0.016203299961628354</v>
      </c>
      <c r="N30" s="79">
        <v>0.13509149623250805</v>
      </c>
    </row>
    <row r="31" spans="1:14" ht="14.25" customHeight="1">
      <c r="A31" s="127" t="s">
        <v>53</v>
      </c>
      <c r="B31" s="128"/>
      <c r="C31" s="49">
        <f>SUM(C11:C30)</f>
        <v>44615</v>
      </c>
      <c r="D31" s="4">
        <f>C31/C33</f>
        <v>0.9348545805045679</v>
      </c>
      <c r="E31" s="49">
        <f>SUM(E11:E30)</f>
        <v>41906</v>
      </c>
      <c r="F31" s="4">
        <f>E31/E33</f>
        <v>0.9426823233004904</v>
      </c>
      <c r="G31" s="7">
        <f>C31/E31-1</f>
        <v>0.06464468095260822</v>
      </c>
      <c r="H31" s="49">
        <f>SUM(H11:H30)</f>
        <v>46633</v>
      </c>
      <c r="I31" s="4">
        <f>C31/H31-1</f>
        <v>-0.04327407629790059</v>
      </c>
      <c r="J31" s="49">
        <f>SUM(J11:J30)</f>
        <v>236972</v>
      </c>
      <c r="K31" s="4">
        <f>J31/J33</f>
        <v>0.9365741838589835</v>
      </c>
      <c r="L31" s="49">
        <f>SUM(L11:L30)</f>
        <v>215388</v>
      </c>
      <c r="M31" s="4">
        <f>L31/L33</f>
        <v>0.9391809397565145</v>
      </c>
      <c r="N31" s="7">
        <f>J31/L31-1</f>
        <v>0.1002098538451539</v>
      </c>
    </row>
    <row r="32" spans="1:14" ht="14.25" customHeight="1">
      <c r="A32" s="127" t="s">
        <v>12</v>
      </c>
      <c r="B32" s="128"/>
      <c r="C32" s="3">
        <f>C33-SUM(C11:C30)</f>
        <v>3109</v>
      </c>
      <c r="D32" s="4">
        <f>C32/C33</f>
        <v>0.06514541949543207</v>
      </c>
      <c r="E32" s="5">
        <f>E33-SUM(E11:E30)</f>
        <v>2548</v>
      </c>
      <c r="F32" s="6">
        <f>E32/E33</f>
        <v>0.05731767669950961</v>
      </c>
      <c r="G32" s="7">
        <f>C32/E32-1</f>
        <v>0.22017268445839866</v>
      </c>
      <c r="H32" s="5">
        <f>H33-SUM(H11:H30)</f>
        <v>3445</v>
      </c>
      <c r="I32" s="8">
        <f>C32/H32-1</f>
        <v>-0.09753265602322203</v>
      </c>
      <c r="J32" s="3">
        <f>J33-SUM(J11:J30)</f>
        <v>16048</v>
      </c>
      <c r="K32" s="4">
        <f>J32/J33</f>
        <v>0.06342581614101651</v>
      </c>
      <c r="L32" s="3">
        <f>L33-SUM(L11:L30)</f>
        <v>13948</v>
      </c>
      <c r="M32" s="4">
        <f>L32/L33</f>
        <v>0.06081906024348554</v>
      </c>
      <c r="N32" s="7">
        <f>J32/L32-1</f>
        <v>0.1505592199598509</v>
      </c>
    </row>
    <row r="33" spans="1:15" ht="14.25" customHeight="1">
      <c r="A33" s="123" t="s">
        <v>13</v>
      </c>
      <c r="B33" s="124"/>
      <c r="C33" s="109">
        <v>47724</v>
      </c>
      <c r="D33" s="99">
        <v>1</v>
      </c>
      <c r="E33" s="109">
        <v>44454</v>
      </c>
      <c r="F33" s="100">
        <v>0.9999999999999999</v>
      </c>
      <c r="G33" s="101">
        <v>0.07355918477527323</v>
      </c>
      <c r="H33" s="110">
        <v>50078</v>
      </c>
      <c r="I33" s="102">
        <v>-0.047006669595431094</v>
      </c>
      <c r="J33" s="109">
        <v>253020</v>
      </c>
      <c r="K33" s="99">
        <v>1</v>
      </c>
      <c r="L33" s="109">
        <v>229336</v>
      </c>
      <c r="M33" s="100">
        <v>0.9999999999999991</v>
      </c>
      <c r="N33" s="101">
        <v>0.10327205497610503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279" dxfId="146" operator="lessThan">
      <formula>0</formula>
    </cfRule>
  </conditionalFormatting>
  <conditionalFormatting sqref="G31 N31">
    <cfRule type="cellIs" priority="84" dxfId="146" operator="lessThan">
      <formula>0</formula>
    </cfRule>
  </conditionalFormatting>
  <conditionalFormatting sqref="G11:G15 I11:I15 N11:N15">
    <cfRule type="cellIs" priority="7" dxfId="146" operator="lessThan">
      <formula>0</formula>
    </cfRule>
  </conditionalFormatting>
  <conditionalFormatting sqref="G16:G30 I16:I30 N16:N30">
    <cfRule type="cellIs" priority="6" dxfId="146" operator="lessThan">
      <formula>0</formula>
    </cfRule>
  </conditionalFormatting>
  <conditionalFormatting sqref="C11:D30 F11:I30 K11:K30 M11:N30">
    <cfRule type="cellIs" priority="5" dxfId="149" operator="equal">
      <formula>0</formula>
    </cfRule>
  </conditionalFormatting>
  <conditionalFormatting sqref="E11:E30">
    <cfRule type="cellIs" priority="4" dxfId="149" operator="equal">
      <formula>0</formula>
    </cfRule>
  </conditionalFormatting>
  <conditionalFormatting sqref="J11:J30">
    <cfRule type="cellIs" priority="3" dxfId="149" operator="equal">
      <formula>0</formula>
    </cfRule>
  </conditionalFormatting>
  <conditionalFormatting sqref="L11:L30">
    <cfRule type="cellIs" priority="2" dxfId="149" operator="equal">
      <formula>0</formula>
    </cfRule>
  </conditionalFormatting>
  <conditionalFormatting sqref="N33 I33 G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2018-06-07T10:21:50Z</dcterms:modified>
  <cp:category/>
  <cp:version/>
  <cp:contentType/>
  <cp:contentStatus/>
</cp:coreProperties>
</file>