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<sst xmlns="http://schemas.openxmlformats.org/spreadsheetml/2006/main" count="777" uniqueCount="150">
  <si>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</si>
  <si>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</si>
  <si>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</si>
  <si>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</si>
  <si>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</si>
  <si>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</si>
  <si>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</si>
  <si>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</si>
  <si>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</si>
  <si>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</si>
  <si>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</si>
  <si>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</si>
  <si>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</si>
  <si>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</si>
  <si>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</si>
  <si>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</si>
  <si>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</si>
  <si>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</si>
  <si>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</si>
  <si>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</si>
  <si>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</si>
  <si>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</si>
  <si>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</si>
  <si>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</si>
  <si>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</si>
  <si>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</si>
  <si>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</si>
  <si>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</si>
  <si>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</si>
  <si>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</si>
  <si>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</si>
  <si>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</si>
  <si>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</si>
  <si>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</si>
  <si>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</si>
  <si>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</si>
  <si>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</si>
  <si>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</si>
  <si>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</si>
  <si>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</si>
  <si>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</si>
  <si>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</si>
  <si>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</si>
  <si>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</si>
  <si>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</si>
  <si>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</si>
  <si>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</si>
  <si>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</si>
  <si>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</si>
  <si>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</si>
  <si>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</si>
  <si>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</si>
  <si>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</si>
  <si>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</si>
  <si>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</si>
  <si>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</si>
  <si>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</si>
  <si>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</si>
  <si>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</si>
  <si>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</si>
  <si>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</si>
  <si>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</si>
  <si>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</si>
  <si>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</si>
  <si>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</si>
  <si>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</si>
  <si>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</si>
  <si>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</si>
  <si>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</si>
  <si>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</si>
  <si>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</si>
  <si>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</si>
  <si>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</si>
  <si>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</si>
  <si>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</si>
  <si>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</si>
  <si>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</si>
  <si>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</si>
  <si>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</si>
  <si>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</si>
  <si>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</si>
  <si>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</si>
  <si>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</si>
  <si>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</si>
  <si>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</si>
  <si>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</si>
  <si>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</si>
  <si>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</si>
  <si>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</si>
  <si>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</si>
  <si>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</si>
  <si>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</si>
  <si>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</si>
  <si>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Mitsubishi ASX</t>
  </si>
  <si>
    <t>Skoda Kamiq</t>
  </si>
  <si>
    <t>LEXUS</t>
  </si>
  <si>
    <t>Kia Stonic</t>
  </si>
  <si>
    <t>Kia RIO</t>
  </si>
  <si>
    <t>Opel Movano</t>
  </si>
  <si>
    <t>Ford Transit Custom</t>
  </si>
  <si>
    <t>Luty</t>
  </si>
  <si>
    <t>February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</si>
  <si>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</si>
  <si>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</si>
  <si>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</si>
  <si>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</si>
  <si>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</si>
  <si>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</si>
  <si>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</si>
  <si>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</si>
  <si>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</si>
  <si>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</si>
  <si>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REGON, ranking modeli - Luty 2020</t>
  </si>
  <si>
    <t>Registrations of New PC For Business Activity, Top Models - Februaryr 2020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</si>
  <si>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</si>
  <si>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</si>
  <si>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</si>
  <si>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</si>
  <si>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</si>
  <si>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</si>
  <si>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</si>
  <si>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2020
Mar</t>
  </si>
  <si>
    <t>2019
Mar</t>
  </si>
  <si>
    <t>2020
Sty - Mar</t>
  </si>
  <si>
    <t>2019
Sty - 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</si>
  <si>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</si>
  <si>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</si>
  <si>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</si>
  <si>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</si>
  <si>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</si>
  <si>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</si>
  <si>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Mar/Lut
Zmiana poz</t>
  </si>
  <si>
    <t>Mar/Feb Ch position</t>
  </si>
  <si>
    <t>BMW Seria 3</t>
  </si>
  <si>
    <t>Hyundai I30</t>
  </si>
  <si>
    <t>Opel Astra</t>
  </si>
  <si>
    <t>Rejestracje nowych samochodów osobowych na REGON, ranking marek - Marzec 2020</t>
  </si>
  <si>
    <t>Registrations of New PC For Business Activity, Top Makes - March 2020</t>
  </si>
  <si>
    <t>Rejestracje nowych samochodów osobowych na KLIENTÓW INDYWIDUALNYCH, ranking marek - Marzec 2020</t>
  </si>
  <si>
    <t>Registrations of New PC For Indyvidual Customers, Top Makes - March 2020</t>
  </si>
  <si>
    <t>Rejestracje nowych samochodów osobowych OGÓŁEM, ranking modeli - Marzec 2020</t>
  </si>
  <si>
    <t>Registrations of new PC, Top Models - March 2020</t>
  </si>
  <si>
    <t>Rejestracje nowych samochodów osobowych na KLIENTÓW INDYWIDUALNYCH, ranking modeli - Marzec 2019</t>
  </si>
  <si>
    <t>Registrations of New PC For Indyvidual Customers, Top Models - March 2019</t>
  </si>
  <si>
    <t>Skoda Karoq</t>
  </si>
  <si>
    <t>Kia Xceed</t>
  </si>
  <si>
    <t>Rejestracje nowych samochodów dostawczych do 3,5T, ranking modeli - Marzec 2020</t>
  </si>
  <si>
    <t>Registrations of new LCV up to 3.5T, Top Models - March 2020</t>
  </si>
  <si>
    <t>Volkswagen Transporter</t>
  </si>
  <si>
    <t>Fiat Doblo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</si>
</sst>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57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9" fillId="0" borderId="16" xfId="60" applyFont="1" applyBorder="1">
      <alignment/>
      <protection/>
    </xf>
    <xf numFmtId="0" fontId="57" fillId="33" borderId="15" xfId="0" applyFont="1" applyFill="1" applyBorder="1" applyAlignment="1">
      <alignment wrapText="1"/>
    </xf>
    <xf numFmtId="0" fontId="57" fillId="33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0" borderId="18" xfId="0" applyFont="1" applyBorder="1" applyAlignment="1">
      <alignment horizontal="left" wrapText="1" indent="1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7" fillId="33" borderId="21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62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19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5" xfId="57" applyFont="1" applyFill="1" applyBorder="1" applyAlignment="1">
      <alignment horizontal="center" vertical="top"/>
      <protection/>
    </xf>
    <xf numFmtId="0" fontId="65" fillId="33" borderId="18" xfId="57" applyFont="1" applyFill="1" applyBorder="1" applyAlignment="1">
      <alignment horizontal="center" vertical="top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7" xfId="57" applyFont="1" applyFill="1" applyBorder="1" applyAlignment="1">
      <alignment horizontal="center" vertical="top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7" fillId="33" borderId="23" xfId="57" applyFont="1" applyFill="1" applyBorder="1" applyAlignment="1">
      <alignment horizontal="center" vertical="center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5" fillId="33" borderId="15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9"/>
      <c r="B1" t="s">
        <v>76</v>
      </c>
      <c r="C1" s="50"/>
      <c r="E1" s="49"/>
      <c r="F1" s="49"/>
      <c r="G1" s="49"/>
      <c r="H1" s="51">
        <v>43924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ht="11.25" customHeight="1"/>
    <row r="3" spans="2:8" ht="24.75" customHeight="1">
      <c r="B3" s="119" t="s">
        <v>70</v>
      </c>
      <c r="C3" s="120"/>
      <c r="D3" s="120"/>
      <c r="E3" s="120"/>
      <c r="F3" s="120"/>
      <c r="G3" s="120"/>
      <c r="H3" s="121"/>
    </row>
    <row r="4" spans="2:8" ht="24.75" customHeight="1">
      <c r="B4" s="30"/>
      <c r="C4" s="105" t="s">
        <v>121</v>
      </c>
      <c r="D4" s="105" t="s">
        <v>122</v>
      </c>
      <c r="E4" s="31" t="s">
        <v>71</v>
      </c>
      <c r="F4" s="105" t="s">
        <v>123</v>
      </c>
      <c r="G4" s="105" t="s">
        <v>124</v>
      </c>
      <c r="H4" s="31" t="s">
        <v>71</v>
      </c>
    </row>
    <row r="5" spans="2:8" ht="24.75" customHeight="1">
      <c r="B5" s="32" t="s">
        <v>64</v>
      </c>
      <c r="C5" s="106">
        <v>29657</v>
      </c>
      <c r="D5" s="106">
        <v>50118</v>
      </c>
      <c r="E5" s="33">
        <v>-0.40825651462548385</v>
      </c>
      <c r="F5" s="106">
        <v>107636</v>
      </c>
      <c r="G5" s="106">
        <v>139809</v>
      </c>
      <c r="H5" s="33">
        <v>-0.23012109377793988</v>
      </c>
    </row>
    <row r="6" spans="2:8" ht="24.75" customHeight="1">
      <c r="B6" s="32" t="s">
        <v>65</v>
      </c>
      <c r="C6" s="106">
        <v>4328</v>
      </c>
      <c r="D6" s="106">
        <v>6432</v>
      </c>
      <c r="E6" s="33">
        <v>-0.32711442786069655</v>
      </c>
      <c r="F6" s="106">
        <v>13389</v>
      </c>
      <c r="G6" s="106">
        <v>17030</v>
      </c>
      <c r="H6" s="33">
        <v>-0.2137991779213153</v>
      </c>
    </row>
    <row r="7" spans="2:8" ht="24.75" customHeight="1">
      <c r="B7" s="13" t="s">
        <v>66</v>
      </c>
      <c r="C7" s="11">
        <f>C6-C8</f>
        <v>4218</v>
      </c>
      <c r="D7" s="11">
        <f>D6-D8</f>
        <v>6279</v>
      </c>
      <c r="E7" s="12">
        <f>C7/D7-1</f>
        <v>-0.32823698041089344</v>
      </c>
      <c r="F7" s="11">
        <f>F6-F8</f>
        <v>13101</v>
      </c>
      <c r="G7" s="11">
        <f>G6-G8</f>
        <v>16683</v>
      </c>
      <c r="H7" s="12">
        <f>F7/G7-1</f>
        <v>-0.214709584607085</v>
      </c>
    </row>
    <row r="8" spans="2:8" ht="24.75" customHeight="1">
      <c r="B8" s="35" t="s">
        <v>67</v>
      </c>
      <c r="C8" s="11">
        <v>110</v>
      </c>
      <c r="D8" s="11">
        <v>153</v>
      </c>
      <c r="E8" s="34">
        <v>-0.28104575163398693</v>
      </c>
      <c r="F8" s="11">
        <v>288</v>
      </c>
      <c r="G8" s="11">
        <v>347</v>
      </c>
      <c r="H8" s="34">
        <v>-0.17002881844380402</v>
      </c>
    </row>
    <row r="9" spans="2:8" ht="15">
      <c r="B9" s="36" t="s">
        <v>68</v>
      </c>
      <c r="C9" s="107">
        <v>33985</v>
      </c>
      <c r="D9" s="107">
        <v>56550</v>
      </c>
      <c r="E9" s="37">
        <v>-0.3990274093722369</v>
      </c>
      <c r="F9" s="107">
        <v>121025</v>
      </c>
      <c r="G9" s="107">
        <v>156839</v>
      </c>
      <c r="H9" s="37">
        <v>-0.22834881630206771</v>
      </c>
    </row>
    <row r="10" spans="2:8" ht="15">
      <c r="B10" s="29" t="s">
        <v>69</v>
      </c>
      <c r="C10" s="23"/>
      <c r="D10" s="23"/>
      <c r="E10" s="23"/>
      <c r="F10" s="23"/>
      <c r="G10" s="23"/>
      <c r="H10" s="23"/>
    </row>
    <row r="11" spans="2:8" ht="15">
      <c r="B11" s="28"/>
      <c r="C11" s="27"/>
      <c r="D11" s="27"/>
      <c r="E11" s="27"/>
      <c r="F11" s="27"/>
      <c r="G11" s="27"/>
      <c r="H11" s="27"/>
    </row>
    <row r="12" spans="2:8" ht="15">
      <c r="B12" s="27"/>
      <c r="C12" s="27"/>
      <c r="D12" s="27"/>
      <c r="E12" s="27"/>
      <c r="F12" s="27"/>
      <c r="G12" s="27"/>
      <c r="H12" s="27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P23" sqref="P23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0"/>
      <c r="O1" s="51">
        <v>43924</v>
      </c>
    </row>
    <row r="2" spans="2:15" ht="14.25" customHeight="1">
      <c r="B2" s="168" t="s">
        <v>54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55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62" t="s">
        <v>1</v>
      </c>
      <c r="D5" s="152" t="s">
        <v>125</v>
      </c>
      <c r="E5" s="153"/>
      <c r="F5" s="153"/>
      <c r="G5" s="153"/>
      <c r="H5" s="154"/>
      <c r="I5" s="153" t="s">
        <v>100</v>
      </c>
      <c r="J5" s="153"/>
      <c r="K5" s="152" t="s">
        <v>126</v>
      </c>
      <c r="L5" s="153"/>
      <c r="M5" s="153"/>
      <c r="N5" s="153"/>
      <c r="O5" s="154"/>
    </row>
    <row r="6" spans="2:15" ht="14.25" customHeight="1">
      <c r="B6" s="151"/>
      <c r="C6" s="163"/>
      <c r="D6" s="126" t="s">
        <v>127</v>
      </c>
      <c r="E6" s="127"/>
      <c r="F6" s="127"/>
      <c r="G6" s="127"/>
      <c r="H6" s="128"/>
      <c r="I6" s="127" t="s">
        <v>101</v>
      </c>
      <c r="J6" s="127"/>
      <c r="K6" s="126" t="s">
        <v>128</v>
      </c>
      <c r="L6" s="127"/>
      <c r="M6" s="127"/>
      <c r="N6" s="127"/>
      <c r="O6" s="128"/>
    </row>
    <row r="7" spans="2:15" ht="14.25" customHeight="1">
      <c r="B7" s="151"/>
      <c r="C7" s="151"/>
      <c r="D7" s="129">
        <v>2020</v>
      </c>
      <c r="E7" s="130"/>
      <c r="F7" s="155">
        <v>2019</v>
      </c>
      <c r="G7" s="155"/>
      <c r="H7" s="133" t="s">
        <v>5</v>
      </c>
      <c r="I7" s="158">
        <v>2020</v>
      </c>
      <c r="J7" s="129" t="s">
        <v>129</v>
      </c>
      <c r="K7" s="129">
        <v>2020</v>
      </c>
      <c r="L7" s="130"/>
      <c r="M7" s="155">
        <v>2019</v>
      </c>
      <c r="N7" s="130"/>
      <c r="O7" s="161" t="s">
        <v>5</v>
      </c>
    </row>
    <row r="8" spans="2:15" ht="14.25" customHeight="1">
      <c r="B8" s="137" t="s">
        <v>6</v>
      </c>
      <c r="C8" s="137" t="s">
        <v>7</v>
      </c>
      <c r="D8" s="131"/>
      <c r="E8" s="132"/>
      <c r="F8" s="156"/>
      <c r="G8" s="156"/>
      <c r="H8" s="134"/>
      <c r="I8" s="159"/>
      <c r="J8" s="160"/>
      <c r="K8" s="131"/>
      <c r="L8" s="132"/>
      <c r="M8" s="156"/>
      <c r="N8" s="132"/>
      <c r="O8" s="161"/>
    </row>
    <row r="9" spans="2:15" ht="14.25" customHeight="1">
      <c r="B9" s="137"/>
      <c r="C9" s="137"/>
      <c r="D9" s="112" t="s">
        <v>8</v>
      </c>
      <c r="E9" s="111" t="s">
        <v>2</v>
      </c>
      <c r="F9" s="108" t="s">
        <v>8</v>
      </c>
      <c r="G9" s="40" t="s">
        <v>2</v>
      </c>
      <c r="H9" s="139" t="s">
        <v>9</v>
      </c>
      <c r="I9" s="41" t="s">
        <v>8</v>
      </c>
      <c r="J9" s="166" t="s">
        <v>130</v>
      </c>
      <c r="K9" s="112" t="s">
        <v>8</v>
      </c>
      <c r="L9" s="39" t="s">
        <v>2</v>
      </c>
      <c r="M9" s="108" t="s">
        <v>8</v>
      </c>
      <c r="N9" s="39" t="s">
        <v>2</v>
      </c>
      <c r="O9" s="164" t="s">
        <v>9</v>
      </c>
    </row>
    <row r="10" spans="2:15" ht="14.25" customHeight="1">
      <c r="B10" s="138"/>
      <c r="C10" s="138"/>
      <c r="D10" s="110" t="s">
        <v>10</v>
      </c>
      <c r="E10" s="109" t="s">
        <v>11</v>
      </c>
      <c r="F10" s="38" t="s">
        <v>10</v>
      </c>
      <c r="G10" s="43" t="s">
        <v>11</v>
      </c>
      <c r="H10" s="140"/>
      <c r="I10" s="42" t="s">
        <v>10</v>
      </c>
      <c r="J10" s="167"/>
      <c r="K10" s="110" t="s">
        <v>10</v>
      </c>
      <c r="L10" s="109" t="s">
        <v>11</v>
      </c>
      <c r="M10" s="38" t="s">
        <v>10</v>
      </c>
      <c r="N10" s="109" t="s">
        <v>11</v>
      </c>
      <c r="O10" s="165"/>
    </row>
    <row r="11" spans="2:15" ht="14.25" customHeight="1">
      <c r="B11" s="52">
        <v>1</v>
      </c>
      <c r="C11" s="53" t="s">
        <v>21</v>
      </c>
      <c r="D11" s="54">
        <v>4550</v>
      </c>
      <c r="E11" s="55">
        <v>0.15342077755673197</v>
      </c>
      <c r="F11" s="54">
        <v>5017</v>
      </c>
      <c r="G11" s="56">
        <v>0.10010375513787462</v>
      </c>
      <c r="H11" s="57">
        <v>-0.09308351604544551</v>
      </c>
      <c r="I11" s="58">
        <v>5179</v>
      </c>
      <c r="J11" s="59">
        <v>-0.12145201776404713</v>
      </c>
      <c r="K11" s="54">
        <v>16429</v>
      </c>
      <c r="L11" s="55">
        <v>0.1526348061986696</v>
      </c>
      <c r="M11" s="54">
        <v>14703</v>
      </c>
      <c r="N11" s="56">
        <v>0.10516490354698195</v>
      </c>
      <c r="O11" s="57">
        <v>0.11739100863769303</v>
      </c>
    </row>
    <row r="12" spans="2:15" ht="14.25" customHeight="1">
      <c r="B12" s="60">
        <v>2</v>
      </c>
      <c r="C12" s="61" t="s">
        <v>19</v>
      </c>
      <c r="D12" s="62">
        <v>4341</v>
      </c>
      <c r="E12" s="63">
        <v>0.14637353744478537</v>
      </c>
      <c r="F12" s="62">
        <v>5853</v>
      </c>
      <c r="G12" s="64">
        <v>0.1167843888423321</v>
      </c>
      <c r="H12" s="65">
        <v>-0.25832906201947714</v>
      </c>
      <c r="I12" s="66">
        <v>5138</v>
      </c>
      <c r="J12" s="67">
        <v>-0.1551187232386142</v>
      </c>
      <c r="K12" s="62">
        <v>15110</v>
      </c>
      <c r="L12" s="63">
        <v>0.1403805418261548</v>
      </c>
      <c r="M12" s="62">
        <v>17839</v>
      </c>
      <c r="N12" s="64">
        <v>0.12759550529651167</v>
      </c>
      <c r="O12" s="65">
        <v>-0.15297942709793155</v>
      </c>
    </row>
    <row r="13" spans="2:15" ht="14.25" customHeight="1">
      <c r="B13" s="60">
        <v>3</v>
      </c>
      <c r="C13" s="61" t="s">
        <v>20</v>
      </c>
      <c r="D13" s="62">
        <v>2447</v>
      </c>
      <c r="E13" s="63">
        <v>0.08251003135853256</v>
      </c>
      <c r="F13" s="62">
        <v>4703</v>
      </c>
      <c r="G13" s="64">
        <v>0.0938385410431382</v>
      </c>
      <c r="H13" s="65">
        <v>-0.4796938124601319</v>
      </c>
      <c r="I13" s="66">
        <v>2975</v>
      </c>
      <c r="J13" s="67">
        <v>-0.1774789915966386</v>
      </c>
      <c r="K13" s="62">
        <v>9377</v>
      </c>
      <c r="L13" s="63">
        <v>0.08711769296517893</v>
      </c>
      <c r="M13" s="62">
        <v>14383</v>
      </c>
      <c r="N13" s="64">
        <v>0.10287606663376464</v>
      </c>
      <c r="O13" s="65">
        <v>-0.34804978099144823</v>
      </c>
    </row>
    <row r="14" spans="2:15" ht="14.25" customHeight="1">
      <c r="B14" s="60">
        <v>4</v>
      </c>
      <c r="C14" s="61" t="s">
        <v>24</v>
      </c>
      <c r="D14" s="62">
        <v>1755</v>
      </c>
      <c r="E14" s="63">
        <v>0.05917658562902519</v>
      </c>
      <c r="F14" s="62">
        <v>2359</v>
      </c>
      <c r="G14" s="64">
        <v>0.0470689173550421</v>
      </c>
      <c r="H14" s="65">
        <v>-0.25604069520983463</v>
      </c>
      <c r="I14" s="66">
        <v>2583</v>
      </c>
      <c r="J14" s="67">
        <v>-0.32055749128919864</v>
      </c>
      <c r="K14" s="62">
        <v>6540</v>
      </c>
      <c r="L14" s="63">
        <v>0.060760340406555424</v>
      </c>
      <c r="M14" s="62">
        <v>7366</v>
      </c>
      <c r="N14" s="64">
        <v>0.052686164696121134</v>
      </c>
      <c r="O14" s="65">
        <v>-0.11213684496334508</v>
      </c>
    </row>
    <row r="15" spans="2:15" ht="14.25" customHeight="1">
      <c r="B15" s="68">
        <v>5</v>
      </c>
      <c r="C15" s="69" t="s">
        <v>25</v>
      </c>
      <c r="D15" s="70">
        <v>1237</v>
      </c>
      <c r="E15" s="71">
        <v>0.04171022018410493</v>
      </c>
      <c r="F15" s="70">
        <v>2149</v>
      </c>
      <c r="G15" s="72">
        <v>0.042878806017798</v>
      </c>
      <c r="H15" s="73">
        <v>-0.4243834341554211</v>
      </c>
      <c r="I15" s="74">
        <v>2070</v>
      </c>
      <c r="J15" s="75">
        <v>-0.4024154589371981</v>
      </c>
      <c r="K15" s="70">
        <v>5340</v>
      </c>
      <c r="L15" s="71">
        <v>0.049611654093425994</v>
      </c>
      <c r="M15" s="70">
        <v>6484</v>
      </c>
      <c r="N15" s="72">
        <v>0.0463775579540659</v>
      </c>
      <c r="O15" s="73">
        <v>-0.17643429981492909</v>
      </c>
    </row>
    <row r="16" spans="2:15" ht="14.25" customHeight="1">
      <c r="B16" s="52">
        <v>6</v>
      </c>
      <c r="C16" s="53" t="s">
        <v>34</v>
      </c>
      <c r="D16" s="54">
        <v>1370</v>
      </c>
      <c r="E16" s="55">
        <v>0.04619482752807094</v>
      </c>
      <c r="F16" s="54">
        <v>1669</v>
      </c>
      <c r="G16" s="56">
        <v>0.03330140867552576</v>
      </c>
      <c r="H16" s="57">
        <v>-0.17914919113241456</v>
      </c>
      <c r="I16" s="58">
        <v>1786</v>
      </c>
      <c r="J16" s="59">
        <v>-0.2329227323628219</v>
      </c>
      <c r="K16" s="54">
        <v>4806</v>
      </c>
      <c r="L16" s="55">
        <v>0.04465048868408339</v>
      </c>
      <c r="M16" s="54">
        <v>4661</v>
      </c>
      <c r="N16" s="56">
        <v>0.03333834016408099</v>
      </c>
      <c r="O16" s="57">
        <v>0.031109204033469284</v>
      </c>
    </row>
    <row r="17" spans="2:15" ht="14.25" customHeight="1">
      <c r="B17" s="60">
        <v>7</v>
      </c>
      <c r="C17" s="61" t="s">
        <v>26</v>
      </c>
      <c r="D17" s="62">
        <v>1347</v>
      </c>
      <c r="E17" s="63">
        <v>0.04541929392723472</v>
      </c>
      <c r="F17" s="62">
        <v>2437</v>
      </c>
      <c r="G17" s="64">
        <v>0.04862524442316134</v>
      </c>
      <c r="H17" s="65">
        <v>-0.4472712351251539</v>
      </c>
      <c r="I17" s="66">
        <v>1852</v>
      </c>
      <c r="J17" s="67">
        <v>-0.27267818574514036</v>
      </c>
      <c r="K17" s="62">
        <v>4729</v>
      </c>
      <c r="L17" s="63">
        <v>0.04393511464565759</v>
      </c>
      <c r="M17" s="62">
        <v>6391</v>
      </c>
      <c r="N17" s="64">
        <v>0.04571236472616212</v>
      </c>
      <c r="O17" s="65">
        <v>-0.26005319981223596</v>
      </c>
    </row>
    <row r="18" spans="2:15" ht="14.25" customHeight="1">
      <c r="B18" s="60">
        <v>8</v>
      </c>
      <c r="C18" s="61" t="s">
        <v>31</v>
      </c>
      <c r="D18" s="62">
        <v>1512</v>
      </c>
      <c r="E18" s="63">
        <v>0.05098290454192939</v>
      </c>
      <c r="F18" s="62">
        <v>3433</v>
      </c>
      <c r="G18" s="64">
        <v>0.06849834390837624</v>
      </c>
      <c r="H18" s="65">
        <v>-0.559568890183513</v>
      </c>
      <c r="I18" s="66">
        <v>1612</v>
      </c>
      <c r="J18" s="67">
        <v>-0.06203473945409432</v>
      </c>
      <c r="K18" s="62">
        <v>4590</v>
      </c>
      <c r="L18" s="63">
        <v>0.042643725147720093</v>
      </c>
      <c r="M18" s="62">
        <v>8732</v>
      </c>
      <c r="N18" s="64">
        <v>0.06245663726941756</v>
      </c>
      <c r="O18" s="65">
        <v>-0.4743472285845167</v>
      </c>
    </row>
    <row r="19" spans="2:15" ht="14.25" customHeight="1">
      <c r="B19" s="60">
        <v>9</v>
      </c>
      <c r="C19" s="61" t="s">
        <v>18</v>
      </c>
      <c r="D19" s="62">
        <v>1402</v>
      </c>
      <c r="E19" s="63">
        <v>0.047273830798799606</v>
      </c>
      <c r="F19" s="62">
        <v>1886</v>
      </c>
      <c r="G19" s="64">
        <v>0.037631190390678</v>
      </c>
      <c r="H19" s="65">
        <v>-0.2566277836691411</v>
      </c>
      <c r="I19" s="66">
        <v>1416</v>
      </c>
      <c r="J19" s="67">
        <v>-0.009887005649717562</v>
      </c>
      <c r="K19" s="62">
        <v>4203</v>
      </c>
      <c r="L19" s="63">
        <v>0.039048273811735854</v>
      </c>
      <c r="M19" s="62">
        <v>4395</v>
      </c>
      <c r="N19" s="64">
        <v>0.0314357444799691</v>
      </c>
      <c r="O19" s="65">
        <v>-0.043686006825938595</v>
      </c>
    </row>
    <row r="20" spans="2:15" ht="14.25" customHeight="1">
      <c r="B20" s="68">
        <v>10</v>
      </c>
      <c r="C20" s="69" t="s">
        <v>35</v>
      </c>
      <c r="D20" s="70">
        <v>1135</v>
      </c>
      <c r="E20" s="71">
        <v>0.038270897258657316</v>
      </c>
      <c r="F20" s="70">
        <v>1803</v>
      </c>
      <c r="G20" s="72">
        <v>0.035975098766910095</v>
      </c>
      <c r="H20" s="73">
        <v>-0.3704936217415419</v>
      </c>
      <c r="I20" s="74">
        <v>1364</v>
      </c>
      <c r="J20" s="75">
        <v>-0.16788856304985333</v>
      </c>
      <c r="K20" s="70">
        <v>3852</v>
      </c>
      <c r="L20" s="71">
        <v>0.03578728306514549</v>
      </c>
      <c r="M20" s="70">
        <v>3730</v>
      </c>
      <c r="N20" s="72">
        <v>0.026679255269689364</v>
      </c>
      <c r="O20" s="73">
        <v>0.032707774798927725</v>
      </c>
    </row>
    <row r="21" spans="2:15" ht="14.25" customHeight="1">
      <c r="B21" s="52">
        <v>11</v>
      </c>
      <c r="C21" s="53" t="s">
        <v>23</v>
      </c>
      <c r="D21" s="54">
        <v>783</v>
      </c>
      <c r="E21" s="55">
        <v>0.02640186128064201</v>
      </c>
      <c r="F21" s="54">
        <v>2816</v>
      </c>
      <c r="G21" s="56">
        <v>0.05618739774133046</v>
      </c>
      <c r="H21" s="57">
        <v>-0.7219460227272727</v>
      </c>
      <c r="I21" s="58">
        <v>1563</v>
      </c>
      <c r="J21" s="59">
        <v>-0.4990403071017274</v>
      </c>
      <c r="K21" s="54">
        <v>3837</v>
      </c>
      <c r="L21" s="55">
        <v>0.03564792448623137</v>
      </c>
      <c r="M21" s="54">
        <v>8067</v>
      </c>
      <c r="N21" s="56">
        <v>0.057700148059137826</v>
      </c>
      <c r="O21" s="57">
        <v>-0.5243584975827444</v>
      </c>
    </row>
    <row r="22" spans="2:15" ht="14.25" customHeight="1">
      <c r="B22" s="60">
        <v>12</v>
      </c>
      <c r="C22" s="61" t="s">
        <v>22</v>
      </c>
      <c r="D22" s="62">
        <v>877</v>
      </c>
      <c r="E22" s="63">
        <v>0.02957143338840746</v>
      </c>
      <c r="F22" s="62">
        <v>3220</v>
      </c>
      <c r="G22" s="64">
        <v>0.06424837383774293</v>
      </c>
      <c r="H22" s="65">
        <v>-0.727639751552795</v>
      </c>
      <c r="I22" s="66">
        <v>1405</v>
      </c>
      <c r="J22" s="67">
        <v>-0.3758007117437723</v>
      </c>
      <c r="K22" s="62">
        <v>3382</v>
      </c>
      <c r="L22" s="63">
        <v>0.03142071425916979</v>
      </c>
      <c r="M22" s="62">
        <v>9313</v>
      </c>
      <c r="N22" s="64">
        <v>0.06661230678997776</v>
      </c>
      <c r="O22" s="65">
        <v>-0.636851712659723</v>
      </c>
    </row>
    <row r="23" spans="2:15" ht="14.25" customHeight="1">
      <c r="B23" s="60">
        <v>13</v>
      </c>
      <c r="C23" s="61" t="s">
        <v>36</v>
      </c>
      <c r="D23" s="62">
        <v>1154</v>
      </c>
      <c r="E23" s="63">
        <v>0.03891155545065246</v>
      </c>
      <c r="F23" s="62">
        <v>1552</v>
      </c>
      <c r="G23" s="64">
        <v>0.0309669180733469</v>
      </c>
      <c r="H23" s="65">
        <v>-0.25644329896907214</v>
      </c>
      <c r="I23" s="66">
        <v>1363</v>
      </c>
      <c r="J23" s="67">
        <v>-0.15333822450476886</v>
      </c>
      <c r="K23" s="62">
        <v>3218</v>
      </c>
      <c r="L23" s="63">
        <v>0.029897060463042104</v>
      </c>
      <c r="M23" s="62">
        <v>3306</v>
      </c>
      <c r="N23" s="64">
        <v>0.023646546359676415</v>
      </c>
      <c r="O23" s="65">
        <v>-0.02661826981246218</v>
      </c>
    </row>
    <row r="24" spans="2:15" ht="14.25" customHeight="1">
      <c r="B24" s="60">
        <v>14</v>
      </c>
      <c r="C24" s="61" t="s">
        <v>29</v>
      </c>
      <c r="D24" s="62">
        <v>714</v>
      </c>
      <c r="E24" s="63">
        <v>0.024075260478133326</v>
      </c>
      <c r="F24" s="62">
        <v>1287</v>
      </c>
      <c r="G24" s="64">
        <v>0.025679396623967437</v>
      </c>
      <c r="H24" s="65">
        <v>-0.44522144522144524</v>
      </c>
      <c r="I24" s="66">
        <v>996</v>
      </c>
      <c r="J24" s="67">
        <v>-0.2831325301204819</v>
      </c>
      <c r="K24" s="62">
        <v>2672</v>
      </c>
      <c r="L24" s="63">
        <v>0.02482440819056821</v>
      </c>
      <c r="M24" s="62">
        <v>3819</v>
      </c>
      <c r="N24" s="64">
        <v>0.027315838036177927</v>
      </c>
      <c r="O24" s="65">
        <v>-0.30034040324692324</v>
      </c>
    </row>
    <row r="25" spans="2:15" ht="14.25" customHeight="1">
      <c r="B25" s="68">
        <v>15</v>
      </c>
      <c r="C25" s="69" t="s">
        <v>28</v>
      </c>
      <c r="D25" s="70">
        <v>505</v>
      </c>
      <c r="E25" s="71">
        <v>0.017028020366186735</v>
      </c>
      <c r="F25" s="70">
        <v>1287</v>
      </c>
      <c r="G25" s="72">
        <v>0.025679396623967437</v>
      </c>
      <c r="H25" s="73">
        <v>-0.6076146076146076</v>
      </c>
      <c r="I25" s="74">
        <v>963</v>
      </c>
      <c r="J25" s="75">
        <v>-0.4755970924195223</v>
      </c>
      <c r="K25" s="70">
        <v>2629</v>
      </c>
      <c r="L25" s="71">
        <v>0.024424913597681074</v>
      </c>
      <c r="M25" s="70">
        <v>3993</v>
      </c>
      <c r="N25" s="72">
        <v>0.028560393107739845</v>
      </c>
      <c r="O25" s="73">
        <v>-0.3415977961432507</v>
      </c>
    </row>
    <row r="26" spans="2:15" ht="14.25" customHeight="1">
      <c r="B26" s="52">
        <v>16</v>
      </c>
      <c r="C26" s="53" t="s">
        <v>27</v>
      </c>
      <c r="D26" s="54">
        <v>711</v>
      </c>
      <c r="E26" s="55">
        <v>0.023974103921502513</v>
      </c>
      <c r="F26" s="54">
        <v>1208</v>
      </c>
      <c r="G26" s="56">
        <v>0.024103116644718463</v>
      </c>
      <c r="H26" s="57">
        <v>-0.4114238410596026</v>
      </c>
      <c r="I26" s="58">
        <v>881</v>
      </c>
      <c r="J26" s="59">
        <v>-0.1929625425652668</v>
      </c>
      <c r="K26" s="54">
        <v>2530</v>
      </c>
      <c r="L26" s="55">
        <v>0.023505146976847895</v>
      </c>
      <c r="M26" s="54">
        <v>2983</v>
      </c>
      <c r="N26" s="56">
        <v>0.021336251600397687</v>
      </c>
      <c r="O26" s="57">
        <v>-0.1518605430774388</v>
      </c>
    </row>
    <row r="27" spans="2:15" ht="14.25" customHeight="1">
      <c r="B27" s="60">
        <v>17</v>
      </c>
      <c r="C27" s="61" t="s">
        <v>52</v>
      </c>
      <c r="D27" s="62">
        <v>734</v>
      </c>
      <c r="E27" s="63">
        <v>0.02474963752233874</v>
      </c>
      <c r="F27" s="62">
        <v>1018</v>
      </c>
      <c r="G27" s="64">
        <v>0.020312063530069036</v>
      </c>
      <c r="H27" s="65">
        <v>-0.2789783889980354</v>
      </c>
      <c r="I27" s="66">
        <v>889</v>
      </c>
      <c r="J27" s="67">
        <v>-0.17435320584926883</v>
      </c>
      <c r="K27" s="62">
        <v>2529</v>
      </c>
      <c r="L27" s="63">
        <v>0.023495856404920287</v>
      </c>
      <c r="M27" s="62">
        <v>2672</v>
      </c>
      <c r="N27" s="64">
        <v>0.019111788225364603</v>
      </c>
      <c r="O27" s="65">
        <v>-0.05351796407185627</v>
      </c>
    </row>
    <row r="28" spans="2:15" ht="14.25" customHeight="1">
      <c r="B28" s="60">
        <v>18</v>
      </c>
      <c r="C28" s="61" t="s">
        <v>30</v>
      </c>
      <c r="D28" s="62">
        <v>553</v>
      </c>
      <c r="E28" s="63">
        <v>0.01864652527227973</v>
      </c>
      <c r="F28" s="62">
        <v>1017</v>
      </c>
      <c r="G28" s="64">
        <v>0.020292110618939305</v>
      </c>
      <c r="H28" s="65">
        <v>-0.456243854473943</v>
      </c>
      <c r="I28" s="66">
        <v>996</v>
      </c>
      <c r="J28" s="67">
        <v>-0.44477911646586343</v>
      </c>
      <c r="K28" s="62">
        <v>2324</v>
      </c>
      <c r="L28" s="63">
        <v>0.021591289159760677</v>
      </c>
      <c r="M28" s="62">
        <v>2829</v>
      </c>
      <c r="N28" s="64">
        <v>0.02023474883591185</v>
      </c>
      <c r="O28" s="65">
        <v>-0.17850830682219865</v>
      </c>
    </row>
    <row r="29" spans="2:16" ht="14.25" customHeight="1">
      <c r="B29" s="60">
        <v>19</v>
      </c>
      <c r="C29" s="61" t="s">
        <v>32</v>
      </c>
      <c r="D29" s="62">
        <v>390</v>
      </c>
      <c r="E29" s="63">
        <v>0.013150352362005598</v>
      </c>
      <c r="F29" s="62">
        <v>778</v>
      </c>
      <c r="G29" s="64">
        <v>0.01552336485893292</v>
      </c>
      <c r="H29" s="65">
        <v>-0.49871465295629824</v>
      </c>
      <c r="I29" s="66">
        <v>575</v>
      </c>
      <c r="J29" s="67">
        <v>-0.32173913043478264</v>
      </c>
      <c r="K29" s="62">
        <v>1606</v>
      </c>
      <c r="L29" s="63">
        <v>0.014920658515738228</v>
      </c>
      <c r="M29" s="62">
        <v>2344</v>
      </c>
      <c r="N29" s="64">
        <v>0.016765730389316853</v>
      </c>
      <c r="O29" s="65">
        <v>-0.3148464163822525</v>
      </c>
      <c r="P29" s="51"/>
    </row>
    <row r="30" spans="2:16" ht="14.25" customHeight="1">
      <c r="B30" s="68">
        <v>20</v>
      </c>
      <c r="C30" s="69" t="s">
        <v>37</v>
      </c>
      <c r="D30" s="70">
        <v>301</v>
      </c>
      <c r="E30" s="71">
        <v>0.0101493745152915</v>
      </c>
      <c r="F30" s="70">
        <v>639</v>
      </c>
      <c r="G30" s="72">
        <v>0.012749910211899916</v>
      </c>
      <c r="H30" s="73">
        <v>-0.5289514866979655</v>
      </c>
      <c r="I30" s="74">
        <v>524</v>
      </c>
      <c r="J30" s="75">
        <v>-0.4255725190839694</v>
      </c>
      <c r="K30" s="70">
        <v>1380</v>
      </c>
      <c r="L30" s="71">
        <v>0.012820989260098852</v>
      </c>
      <c r="M30" s="70">
        <v>1703</v>
      </c>
      <c r="N30" s="72">
        <v>0.012180903947528413</v>
      </c>
      <c r="O30" s="73">
        <v>-0.18966529653552555</v>
      </c>
      <c r="P30" s="51"/>
    </row>
    <row r="31" spans="2:15" ht="14.25" customHeight="1">
      <c r="B31" s="122" t="s">
        <v>50</v>
      </c>
      <c r="C31" s="123"/>
      <c r="D31" s="26">
        <f>SUM(D11:D30)</f>
        <v>27818</v>
      </c>
      <c r="E31" s="4">
        <f>D31/D33</f>
        <v>0.9379910307853121</v>
      </c>
      <c r="F31" s="26">
        <f>SUM(F11:F30)</f>
        <v>46131</v>
      </c>
      <c r="G31" s="4">
        <f>F31/F33</f>
        <v>0.9204477433257512</v>
      </c>
      <c r="H31" s="7">
        <f>D31/F31-1</f>
        <v>-0.396978170861243</v>
      </c>
      <c r="I31" s="26">
        <f>SUM(I11:I30)</f>
        <v>36130</v>
      </c>
      <c r="J31" s="4">
        <f>D31/I31-1</f>
        <v>-0.23005812344312204</v>
      </c>
      <c r="K31" s="26">
        <f>SUM(K11:K30)</f>
        <v>101083</v>
      </c>
      <c r="L31" s="4">
        <f>K31/K33</f>
        <v>0.9391188821583857</v>
      </c>
      <c r="M31" s="26">
        <f>SUM(M11:M30)</f>
        <v>129713</v>
      </c>
      <c r="N31" s="4">
        <f>M31/M33</f>
        <v>0.9277871953879936</v>
      </c>
      <c r="O31" s="7">
        <f>K31/M31-1</f>
        <v>-0.22071804676478068</v>
      </c>
    </row>
    <row r="32" spans="2:15" ht="14.25" customHeight="1">
      <c r="B32" s="122" t="s">
        <v>12</v>
      </c>
      <c r="C32" s="123"/>
      <c r="D32" s="3">
        <f>D33-SUM(D11:D30)</f>
        <v>1839</v>
      </c>
      <c r="E32" s="4">
        <f>D32/D33</f>
        <v>0.06200896921468793</v>
      </c>
      <c r="F32" s="5">
        <f>F33-SUM(F11:F30)</f>
        <v>3987</v>
      </c>
      <c r="G32" s="6">
        <f>F32/F33</f>
        <v>0.07955225667424877</v>
      </c>
      <c r="H32" s="7">
        <f>D32/F32-1</f>
        <v>-0.5387509405568096</v>
      </c>
      <c r="I32" s="5">
        <f>I33-SUM(I11:I30)</f>
        <v>2378</v>
      </c>
      <c r="J32" s="8">
        <f>D32/I32-1</f>
        <v>-0.22666105971404538</v>
      </c>
      <c r="K32" s="3">
        <f>K33-SUM(K11:K30)</f>
        <v>6553</v>
      </c>
      <c r="L32" s="4">
        <f>K32/K33</f>
        <v>0.06088111784161433</v>
      </c>
      <c r="M32" s="3">
        <f>M33-SUM(M11:M30)</f>
        <v>10096</v>
      </c>
      <c r="N32" s="4">
        <f>M32/M33</f>
        <v>0.07221280461200638</v>
      </c>
      <c r="O32" s="7">
        <f>K32/M32-1</f>
        <v>-0.3509310618066561</v>
      </c>
    </row>
    <row r="33" spans="2:17" ht="14.25" customHeight="1">
      <c r="B33" s="124" t="s">
        <v>13</v>
      </c>
      <c r="C33" s="125"/>
      <c r="D33" s="47">
        <v>29657</v>
      </c>
      <c r="E33" s="76">
        <v>1</v>
      </c>
      <c r="F33" s="47">
        <v>50118</v>
      </c>
      <c r="G33" s="77">
        <v>1.0000000000000002</v>
      </c>
      <c r="H33" s="44">
        <v>-0.40825651462548385</v>
      </c>
      <c r="I33" s="48">
        <v>38508</v>
      </c>
      <c r="J33" s="45">
        <v>-0.22984834320141267</v>
      </c>
      <c r="K33" s="47">
        <v>107636</v>
      </c>
      <c r="L33" s="76">
        <v>1</v>
      </c>
      <c r="M33" s="47">
        <v>139809</v>
      </c>
      <c r="N33" s="77">
        <v>0.9999999999999997</v>
      </c>
      <c r="O33" s="44">
        <v>-0.23012109377793988</v>
      </c>
      <c r="P33" s="14"/>
      <c r="Q33" s="14"/>
    </row>
    <row r="34" ht="14.25" customHeight="1">
      <c r="B34" t="s">
        <v>85</v>
      </c>
    </row>
    <row r="35" ht="15">
      <c r="B35" s="9" t="s">
        <v>86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8" t="s">
        <v>140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21"/>
      <c r="N38" s="21"/>
      <c r="O38" s="148" t="s">
        <v>106</v>
      </c>
      <c r="P38" s="148"/>
      <c r="Q38" s="148"/>
      <c r="R38" s="148"/>
      <c r="S38" s="148"/>
      <c r="T38" s="148"/>
      <c r="U38" s="148"/>
      <c r="V38" s="148"/>
    </row>
    <row r="39" spans="2:22" ht="15">
      <c r="B39" s="149" t="s">
        <v>141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21"/>
      <c r="N39" s="21"/>
      <c r="O39" s="149" t="s">
        <v>107</v>
      </c>
      <c r="P39" s="149"/>
      <c r="Q39" s="149"/>
      <c r="R39" s="149"/>
      <c r="S39" s="149"/>
      <c r="T39" s="149"/>
      <c r="U39" s="149"/>
      <c r="V39" s="149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8"/>
      <c r="L40" s="79" t="s">
        <v>4</v>
      </c>
      <c r="O40" s="15"/>
      <c r="P40" s="15"/>
      <c r="Q40" s="15"/>
      <c r="R40" s="15"/>
      <c r="S40" s="15"/>
      <c r="T40" s="15"/>
      <c r="U40" s="78"/>
      <c r="V40" s="79" t="s">
        <v>4</v>
      </c>
    </row>
    <row r="41" spans="2:22" ht="15">
      <c r="B41" s="150" t="s">
        <v>0</v>
      </c>
      <c r="C41" s="150" t="s">
        <v>49</v>
      </c>
      <c r="D41" s="152" t="s">
        <v>125</v>
      </c>
      <c r="E41" s="153"/>
      <c r="F41" s="153"/>
      <c r="G41" s="153"/>
      <c r="H41" s="153"/>
      <c r="I41" s="154"/>
      <c r="J41" s="152" t="s">
        <v>100</v>
      </c>
      <c r="K41" s="153"/>
      <c r="L41" s="154"/>
      <c r="O41" s="150" t="s">
        <v>0</v>
      </c>
      <c r="P41" s="150" t="s">
        <v>49</v>
      </c>
      <c r="Q41" s="152" t="s">
        <v>126</v>
      </c>
      <c r="R41" s="153"/>
      <c r="S41" s="153"/>
      <c r="T41" s="153"/>
      <c r="U41" s="153"/>
      <c r="V41" s="154"/>
    </row>
    <row r="42" spans="2:22" ht="15" customHeight="1">
      <c r="B42" s="151"/>
      <c r="C42" s="151"/>
      <c r="D42" s="126" t="s">
        <v>127</v>
      </c>
      <c r="E42" s="127"/>
      <c r="F42" s="127"/>
      <c r="G42" s="127"/>
      <c r="H42" s="127"/>
      <c r="I42" s="128"/>
      <c r="J42" s="126" t="s">
        <v>101</v>
      </c>
      <c r="K42" s="127"/>
      <c r="L42" s="128"/>
      <c r="O42" s="151"/>
      <c r="P42" s="151"/>
      <c r="Q42" s="126" t="s">
        <v>128</v>
      </c>
      <c r="R42" s="127"/>
      <c r="S42" s="127"/>
      <c r="T42" s="127"/>
      <c r="U42" s="127"/>
      <c r="V42" s="128"/>
    </row>
    <row r="43" spans="2:22" ht="15" customHeight="1">
      <c r="B43" s="151"/>
      <c r="C43" s="151"/>
      <c r="D43" s="129">
        <v>2020</v>
      </c>
      <c r="E43" s="130"/>
      <c r="F43" s="155">
        <v>2019</v>
      </c>
      <c r="G43" s="130"/>
      <c r="H43" s="133" t="s">
        <v>5</v>
      </c>
      <c r="I43" s="143" t="s">
        <v>57</v>
      </c>
      <c r="J43" s="157">
        <v>2020</v>
      </c>
      <c r="K43" s="144" t="s">
        <v>129</v>
      </c>
      <c r="L43" s="143" t="s">
        <v>131</v>
      </c>
      <c r="O43" s="151"/>
      <c r="P43" s="151"/>
      <c r="Q43" s="129">
        <v>2020</v>
      </c>
      <c r="R43" s="130"/>
      <c r="S43" s="129">
        <v>2019</v>
      </c>
      <c r="T43" s="130"/>
      <c r="U43" s="133" t="s">
        <v>5</v>
      </c>
      <c r="V43" s="135" t="s">
        <v>104</v>
      </c>
    </row>
    <row r="44" spans="2:22" ht="15">
      <c r="B44" s="137" t="s">
        <v>6</v>
      </c>
      <c r="C44" s="137" t="s">
        <v>49</v>
      </c>
      <c r="D44" s="131"/>
      <c r="E44" s="132"/>
      <c r="F44" s="156"/>
      <c r="G44" s="132"/>
      <c r="H44" s="134"/>
      <c r="I44" s="144"/>
      <c r="J44" s="157"/>
      <c r="K44" s="144"/>
      <c r="L44" s="144"/>
      <c r="O44" s="137" t="s">
        <v>6</v>
      </c>
      <c r="P44" s="137" t="s">
        <v>49</v>
      </c>
      <c r="Q44" s="131"/>
      <c r="R44" s="132"/>
      <c r="S44" s="131"/>
      <c r="T44" s="132"/>
      <c r="U44" s="134"/>
      <c r="V44" s="136"/>
    </row>
    <row r="45" spans="2:22" ht="15" customHeight="1">
      <c r="B45" s="137"/>
      <c r="C45" s="137"/>
      <c r="D45" s="112" t="s">
        <v>8</v>
      </c>
      <c r="E45" s="80" t="s">
        <v>2</v>
      </c>
      <c r="F45" s="112" t="s">
        <v>8</v>
      </c>
      <c r="G45" s="80" t="s">
        <v>2</v>
      </c>
      <c r="H45" s="139" t="s">
        <v>9</v>
      </c>
      <c r="I45" s="139" t="s">
        <v>58</v>
      </c>
      <c r="J45" s="81" t="s">
        <v>8</v>
      </c>
      <c r="K45" s="145" t="s">
        <v>130</v>
      </c>
      <c r="L45" s="145" t="s">
        <v>132</v>
      </c>
      <c r="O45" s="137"/>
      <c r="P45" s="137"/>
      <c r="Q45" s="112" t="s">
        <v>8</v>
      </c>
      <c r="R45" s="80" t="s">
        <v>2</v>
      </c>
      <c r="S45" s="112" t="s">
        <v>8</v>
      </c>
      <c r="T45" s="80" t="s">
        <v>2</v>
      </c>
      <c r="U45" s="139" t="s">
        <v>9</v>
      </c>
      <c r="V45" s="141" t="s">
        <v>105</v>
      </c>
    </row>
    <row r="46" spans="2:22" ht="15" customHeight="1">
      <c r="B46" s="138"/>
      <c r="C46" s="138"/>
      <c r="D46" s="110" t="s">
        <v>10</v>
      </c>
      <c r="E46" s="43" t="s">
        <v>11</v>
      </c>
      <c r="F46" s="110" t="s">
        <v>10</v>
      </c>
      <c r="G46" s="43" t="s">
        <v>11</v>
      </c>
      <c r="H46" s="147"/>
      <c r="I46" s="147"/>
      <c r="J46" s="110" t="s">
        <v>10</v>
      </c>
      <c r="K46" s="146"/>
      <c r="L46" s="146"/>
      <c r="O46" s="138"/>
      <c r="P46" s="138"/>
      <c r="Q46" s="110" t="s">
        <v>10</v>
      </c>
      <c r="R46" s="43" t="s">
        <v>11</v>
      </c>
      <c r="S46" s="110" t="s">
        <v>10</v>
      </c>
      <c r="T46" s="43" t="s">
        <v>11</v>
      </c>
      <c r="U46" s="140"/>
      <c r="V46" s="142"/>
    </row>
    <row r="47" spans="2:22" ht="15">
      <c r="B47" s="52">
        <v>1</v>
      </c>
      <c r="C47" s="82" t="s">
        <v>60</v>
      </c>
      <c r="D47" s="54">
        <v>1597</v>
      </c>
      <c r="E47" s="59">
        <v>0.05384900697980241</v>
      </c>
      <c r="F47" s="54">
        <v>1062</v>
      </c>
      <c r="G47" s="59">
        <v>0.021189991619777325</v>
      </c>
      <c r="H47" s="83">
        <v>0.5037664783427496</v>
      </c>
      <c r="I47" s="84">
        <v>6</v>
      </c>
      <c r="J47" s="54">
        <v>1664</v>
      </c>
      <c r="K47" s="85">
        <v>-0.04026442307692313</v>
      </c>
      <c r="L47" s="86">
        <v>0</v>
      </c>
      <c r="O47" s="52">
        <v>1</v>
      </c>
      <c r="P47" s="82" t="s">
        <v>60</v>
      </c>
      <c r="Q47" s="54">
        <v>5314</v>
      </c>
      <c r="R47" s="59">
        <v>0.049370099223308185</v>
      </c>
      <c r="S47" s="54">
        <v>2313</v>
      </c>
      <c r="T47" s="59">
        <v>0.016543999313348927</v>
      </c>
      <c r="U47" s="57">
        <v>1.2974492001729354</v>
      </c>
      <c r="V47" s="86">
        <v>12</v>
      </c>
    </row>
    <row r="48" spans="2:22" ht="15" customHeight="1">
      <c r="B48" s="87">
        <v>2</v>
      </c>
      <c r="C48" s="88" t="s">
        <v>39</v>
      </c>
      <c r="D48" s="62">
        <v>1278</v>
      </c>
      <c r="E48" s="67">
        <v>0.043092693124726036</v>
      </c>
      <c r="F48" s="62">
        <v>1666</v>
      </c>
      <c r="G48" s="67">
        <v>0.03324154994213656</v>
      </c>
      <c r="H48" s="89">
        <v>-0.23289315726290516</v>
      </c>
      <c r="I48" s="90">
        <v>1</v>
      </c>
      <c r="J48" s="62">
        <v>1583</v>
      </c>
      <c r="K48" s="91">
        <v>-0.19267214150347445</v>
      </c>
      <c r="L48" s="92">
        <v>0</v>
      </c>
      <c r="O48" s="87">
        <v>2</v>
      </c>
      <c r="P48" s="88" t="s">
        <v>39</v>
      </c>
      <c r="Q48" s="62">
        <v>4551</v>
      </c>
      <c r="R48" s="67">
        <v>0.04228139284254339</v>
      </c>
      <c r="S48" s="62">
        <v>5228</v>
      </c>
      <c r="T48" s="67">
        <v>0.03739387306968793</v>
      </c>
      <c r="U48" s="65">
        <v>-0.12949502677888292</v>
      </c>
      <c r="V48" s="92">
        <v>-1</v>
      </c>
    </row>
    <row r="49" spans="2:22" ht="15" customHeight="1">
      <c r="B49" s="87">
        <v>3</v>
      </c>
      <c r="C49" s="88" t="s">
        <v>41</v>
      </c>
      <c r="D49" s="62">
        <v>1033</v>
      </c>
      <c r="E49" s="67">
        <v>0.0348315743332097</v>
      </c>
      <c r="F49" s="62">
        <v>1667</v>
      </c>
      <c r="G49" s="67">
        <v>0.03326150285326629</v>
      </c>
      <c r="H49" s="89">
        <v>-0.3803239352129574</v>
      </c>
      <c r="I49" s="90">
        <v>-1</v>
      </c>
      <c r="J49" s="62">
        <v>1285</v>
      </c>
      <c r="K49" s="91">
        <v>-0.19610894941634238</v>
      </c>
      <c r="L49" s="92">
        <v>0</v>
      </c>
      <c r="O49" s="87">
        <v>3</v>
      </c>
      <c r="P49" s="88" t="s">
        <v>45</v>
      </c>
      <c r="Q49" s="62">
        <v>4258</v>
      </c>
      <c r="R49" s="67">
        <v>0.039559255267754286</v>
      </c>
      <c r="S49" s="62">
        <v>4343</v>
      </c>
      <c r="T49" s="67">
        <v>0.031063808481571288</v>
      </c>
      <c r="U49" s="65">
        <v>-0.019571724614321884</v>
      </c>
      <c r="V49" s="92">
        <v>0</v>
      </c>
    </row>
    <row r="50" spans="2:22" ht="15">
      <c r="B50" s="87">
        <v>4</v>
      </c>
      <c r="C50" s="88" t="s">
        <v>45</v>
      </c>
      <c r="D50" s="62">
        <v>1005</v>
      </c>
      <c r="E50" s="67">
        <v>0.033887446471322115</v>
      </c>
      <c r="F50" s="62">
        <v>1364</v>
      </c>
      <c r="G50" s="67">
        <v>0.02721577078095694</v>
      </c>
      <c r="H50" s="89">
        <v>-0.2631964809384164</v>
      </c>
      <c r="I50" s="90">
        <v>0</v>
      </c>
      <c r="J50" s="62">
        <v>1237</v>
      </c>
      <c r="K50" s="91">
        <v>-0.1875505254648343</v>
      </c>
      <c r="L50" s="92">
        <v>0</v>
      </c>
      <c r="O50" s="87">
        <v>4</v>
      </c>
      <c r="P50" s="88" t="s">
        <v>41</v>
      </c>
      <c r="Q50" s="62">
        <v>3423</v>
      </c>
      <c r="R50" s="67">
        <v>0.03180162770820172</v>
      </c>
      <c r="S50" s="62">
        <v>4944</v>
      </c>
      <c r="T50" s="67">
        <v>0.03536253030920756</v>
      </c>
      <c r="U50" s="65">
        <v>-0.30764563106796117</v>
      </c>
      <c r="V50" s="92">
        <v>-2</v>
      </c>
    </row>
    <row r="51" spans="2:22" ht="15" customHeight="1">
      <c r="B51" s="87">
        <v>5</v>
      </c>
      <c r="C51" s="93" t="s">
        <v>44</v>
      </c>
      <c r="D51" s="70">
        <v>907</v>
      </c>
      <c r="E51" s="75">
        <v>0.03058299895471558</v>
      </c>
      <c r="F51" s="70">
        <v>1712</v>
      </c>
      <c r="G51" s="75">
        <v>0.03415938385410432</v>
      </c>
      <c r="H51" s="94">
        <v>-0.4702102803738317</v>
      </c>
      <c r="I51" s="95">
        <v>-4</v>
      </c>
      <c r="J51" s="70">
        <v>718</v>
      </c>
      <c r="K51" s="96">
        <v>0.26323119777158777</v>
      </c>
      <c r="L51" s="97">
        <v>3</v>
      </c>
      <c r="O51" s="87">
        <v>5</v>
      </c>
      <c r="P51" s="93" t="s">
        <v>44</v>
      </c>
      <c r="Q51" s="70">
        <v>2274</v>
      </c>
      <c r="R51" s="75">
        <v>0.02112676056338028</v>
      </c>
      <c r="S51" s="70">
        <v>3691</v>
      </c>
      <c r="T51" s="75">
        <v>0.026400303270891</v>
      </c>
      <c r="U51" s="73">
        <v>-0.38390680032511515</v>
      </c>
      <c r="V51" s="97">
        <v>0</v>
      </c>
    </row>
    <row r="52" spans="2:22" ht="15">
      <c r="B52" s="98">
        <v>6</v>
      </c>
      <c r="C52" s="82" t="s">
        <v>51</v>
      </c>
      <c r="D52" s="54">
        <v>734</v>
      </c>
      <c r="E52" s="59">
        <v>0.02474963752233874</v>
      </c>
      <c r="F52" s="54">
        <v>702</v>
      </c>
      <c r="G52" s="59">
        <v>0.014006943613073147</v>
      </c>
      <c r="H52" s="83">
        <v>0.045584045584045496</v>
      </c>
      <c r="I52" s="84">
        <v>12</v>
      </c>
      <c r="J52" s="54">
        <v>425</v>
      </c>
      <c r="K52" s="85">
        <v>0.7270588235294118</v>
      </c>
      <c r="L52" s="86">
        <v>16</v>
      </c>
      <c r="O52" s="98">
        <v>6</v>
      </c>
      <c r="P52" s="82" t="s">
        <v>73</v>
      </c>
      <c r="Q52" s="54">
        <v>2247</v>
      </c>
      <c r="R52" s="59">
        <v>0.02087591512133487</v>
      </c>
      <c r="S52" s="54">
        <v>2154</v>
      </c>
      <c r="T52" s="59">
        <v>0.015406733472094071</v>
      </c>
      <c r="U52" s="57">
        <v>0.04317548746518107</v>
      </c>
      <c r="V52" s="86">
        <v>9</v>
      </c>
    </row>
    <row r="53" spans="2:22" ht="15">
      <c r="B53" s="87">
        <v>7</v>
      </c>
      <c r="C53" s="88" t="s">
        <v>73</v>
      </c>
      <c r="D53" s="62">
        <v>702</v>
      </c>
      <c r="E53" s="67">
        <v>0.023670634251610076</v>
      </c>
      <c r="F53" s="62">
        <v>782</v>
      </c>
      <c r="G53" s="67">
        <v>0.015603176503451853</v>
      </c>
      <c r="H53" s="89">
        <v>-0.10230179028132991</v>
      </c>
      <c r="I53" s="90">
        <v>4</v>
      </c>
      <c r="J53" s="62">
        <v>840</v>
      </c>
      <c r="K53" s="91">
        <v>-0.16428571428571426</v>
      </c>
      <c r="L53" s="92">
        <v>-2</v>
      </c>
      <c r="O53" s="87">
        <v>7</v>
      </c>
      <c r="P53" s="88" t="s">
        <v>89</v>
      </c>
      <c r="Q53" s="62">
        <v>2086</v>
      </c>
      <c r="R53" s="67">
        <v>0.019380133040990004</v>
      </c>
      <c r="S53" s="62">
        <v>913</v>
      </c>
      <c r="T53" s="67">
        <v>0.00653033781802316</v>
      </c>
      <c r="U53" s="65">
        <v>1.284775465498357</v>
      </c>
      <c r="V53" s="92">
        <v>33</v>
      </c>
    </row>
    <row r="54" spans="2:22" ht="15">
      <c r="B54" s="87">
        <v>8</v>
      </c>
      <c r="C54" s="88" t="s">
        <v>46</v>
      </c>
      <c r="D54" s="62">
        <v>673</v>
      </c>
      <c r="E54" s="67">
        <v>0.022692787537512225</v>
      </c>
      <c r="F54" s="62">
        <v>707</v>
      </c>
      <c r="G54" s="67">
        <v>0.014106708168721817</v>
      </c>
      <c r="H54" s="89">
        <v>-0.048090523338048086</v>
      </c>
      <c r="I54" s="90">
        <v>9</v>
      </c>
      <c r="J54" s="62">
        <v>838</v>
      </c>
      <c r="K54" s="91">
        <v>-0.19689737470167068</v>
      </c>
      <c r="L54" s="92">
        <v>-2</v>
      </c>
      <c r="O54" s="87">
        <v>8</v>
      </c>
      <c r="P54" s="88" t="s">
        <v>43</v>
      </c>
      <c r="Q54" s="62">
        <v>2021</v>
      </c>
      <c r="R54" s="67">
        <v>0.01877624586569549</v>
      </c>
      <c r="S54" s="62">
        <v>3702</v>
      </c>
      <c r="T54" s="67">
        <v>0.026478982039782845</v>
      </c>
      <c r="U54" s="65">
        <v>-0.4540788762830902</v>
      </c>
      <c r="V54" s="92">
        <v>-4</v>
      </c>
    </row>
    <row r="55" spans="2:22" ht="15">
      <c r="B55" s="87">
        <v>9</v>
      </c>
      <c r="C55" s="88" t="s">
        <v>43</v>
      </c>
      <c r="D55" s="62">
        <v>606</v>
      </c>
      <c r="E55" s="67">
        <v>0.02043362443942408</v>
      </c>
      <c r="F55" s="62">
        <v>1337</v>
      </c>
      <c r="G55" s="67">
        <v>0.02667704218045413</v>
      </c>
      <c r="H55" s="89">
        <v>-0.5467464472700074</v>
      </c>
      <c r="I55" s="90">
        <v>-4</v>
      </c>
      <c r="J55" s="62">
        <v>650</v>
      </c>
      <c r="K55" s="91">
        <v>-0.06769230769230772</v>
      </c>
      <c r="L55" s="92">
        <v>2</v>
      </c>
      <c r="O55" s="87">
        <v>9</v>
      </c>
      <c r="P55" s="88" t="s">
        <v>46</v>
      </c>
      <c r="Q55" s="62">
        <v>2018</v>
      </c>
      <c r="R55" s="67">
        <v>0.018748374149912667</v>
      </c>
      <c r="S55" s="62">
        <v>2263</v>
      </c>
      <c r="T55" s="67">
        <v>0.01618636854565872</v>
      </c>
      <c r="U55" s="65">
        <v>-0.10826336721166596</v>
      </c>
      <c r="V55" s="92">
        <v>5</v>
      </c>
    </row>
    <row r="56" spans="2:22" ht="15">
      <c r="B56" s="99">
        <v>10</v>
      </c>
      <c r="C56" s="93" t="s">
        <v>103</v>
      </c>
      <c r="D56" s="70">
        <v>460</v>
      </c>
      <c r="E56" s="75">
        <v>0.01551067201672455</v>
      </c>
      <c r="F56" s="70">
        <v>671</v>
      </c>
      <c r="G56" s="75">
        <v>0.013388403368051398</v>
      </c>
      <c r="H56" s="94">
        <v>-0.31445603576751113</v>
      </c>
      <c r="I56" s="95">
        <v>11</v>
      </c>
      <c r="J56" s="70">
        <v>530</v>
      </c>
      <c r="K56" s="96">
        <v>-0.13207547169811318</v>
      </c>
      <c r="L56" s="97">
        <v>7</v>
      </c>
      <c r="O56" s="99">
        <v>10</v>
      </c>
      <c r="P56" s="93" t="s">
        <v>51</v>
      </c>
      <c r="Q56" s="70">
        <v>1955</v>
      </c>
      <c r="R56" s="75">
        <v>0.018163068118473374</v>
      </c>
      <c r="S56" s="70">
        <v>2087</v>
      </c>
      <c r="T56" s="75">
        <v>0.014927508243389195</v>
      </c>
      <c r="U56" s="73">
        <v>-0.0632486823191184</v>
      </c>
      <c r="V56" s="97">
        <v>7</v>
      </c>
    </row>
    <row r="57" spans="2:22" ht="15">
      <c r="B57" s="98">
        <v>11</v>
      </c>
      <c r="C57" s="82" t="s">
        <v>53</v>
      </c>
      <c r="D57" s="54">
        <v>393</v>
      </c>
      <c r="E57" s="59">
        <v>0.01325150891863641</v>
      </c>
      <c r="F57" s="54">
        <v>764</v>
      </c>
      <c r="G57" s="59">
        <v>0.015244024103116646</v>
      </c>
      <c r="H57" s="83">
        <v>-0.48560209424083767</v>
      </c>
      <c r="I57" s="84">
        <v>1</v>
      </c>
      <c r="J57" s="54">
        <v>538</v>
      </c>
      <c r="K57" s="85">
        <v>-0.26951672862453535</v>
      </c>
      <c r="L57" s="86">
        <v>4</v>
      </c>
      <c r="O57" s="98">
        <v>11</v>
      </c>
      <c r="P57" s="82" t="s">
        <v>63</v>
      </c>
      <c r="Q57" s="54">
        <v>1934</v>
      </c>
      <c r="R57" s="59">
        <v>0.01796796610799361</v>
      </c>
      <c r="S57" s="54">
        <v>2718</v>
      </c>
      <c r="T57" s="59">
        <v>0.019440808531639594</v>
      </c>
      <c r="U57" s="57">
        <v>-0.2884473877851361</v>
      </c>
      <c r="V57" s="86">
        <v>-2</v>
      </c>
    </row>
    <row r="58" spans="2:22" ht="15">
      <c r="B58" s="87">
        <v>12</v>
      </c>
      <c r="C58" s="88" t="s">
        <v>94</v>
      </c>
      <c r="D58" s="62">
        <v>387</v>
      </c>
      <c r="E58" s="67">
        <v>0.013049195805374786</v>
      </c>
      <c r="F58" s="62">
        <v>0</v>
      </c>
      <c r="G58" s="67">
        <v>0</v>
      </c>
      <c r="H58" s="89"/>
      <c r="I58" s="90"/>
      <c r="J58" s="62">
        <v>573</v>
      </c>
      <c r="K58" s="91">
        <v>-0.32460732984293195</v>
      </c>
      <c r="L58" s="92">
        <v>1</v>
      </c>
      <c r="O58" s="87">
        <v>12</v>
      </c>
      <c r="P58" s="88" t="s">
        <v>62</v>
      </c>
      <c r="Q58" s="62">
        <v>1804</v>
      </c>
      <c r="R58" s="67">
        <v>0.016760191757404584</v>
      </c>
      <c r="S58" s="62">
        <v>2457</v>
      </c>
      <c r="T58" s="67">
        <v>0.017573975924296718</v>
      </c>
      <c r="U58" s="65">
        <v>-0.26577126577126575</v>
      </c>
      <c r="V58" s="92">
        <v>-1</v>
      </c>
    </row>
    <row r="59" spans="2:22" ht="15">
      <c r="B59" s="87">
        <v>13</v>
      </c>
      <c r="C59" s="88" t="s">
        <v>42</v>
      </c>
      <c r="D59" s="62">
        <v>386</v>
      </c>
      <c r="E59" s="67">
        <v>0.013015476953164514</v>
      </c>
      <c r="F59" s="62">
        <v>679</v>
      </c>
      <c r="G59" s="67">
        <v>0.01354802665708927</v>
      </c>
      <c r="H59" s="89">
        <v>-0.43151693667157587</v>
      </c>
      <c r="I59" s="90">
        <v>7</v>
      </c>
      <c r="J59" s="62">
        <v>463</v>
      </c>
      <c r="K59" s="91">
        <v>-0.16630669546436283</v>
      </c>
      <c r="L59" s="92">
        <v>7</v>
      </c>
      <c r="O59" s="87">
        <v>13</v>
      </c>
      <c r="P59" s="88" t="s">
        <v>40</v>
      </c>
      <c r="Q59" s="62">
        <v>1610</v>
      </c>
      <c r="R59" s="67">
        <v>0.01495782080344866</v>
      </c>
      <c r="S59" s="62">
        <v>3113</v>
      </c>
      <c r="T59" s="67">
        <v>0.022266091596392222</v>
      </c>
      <c r="U59" s="65">
        <v>-0.4828140057822037</v>
      </c>
      <c r="V59" s="92">
        <v>-6</v>
      </c>
    </row>
    <row r="60" spans="2:22" ht="15">
      <c r="B60" s="87">
        <v>14</v>
      </c>
      <c r="C60" s="88" t="s">
        <v>62</v>
      </c>
      <c r="D60" s="62">
        <v>377</v>
      </c>
      <c r="E60" s="67">
        <v>0.012712007283272077</v>
      </c>
      <c r="F60" s="62">
        <v>732</v>
      </c>
      <c r="G60" s="67">
        <v>0.014605530946965163</v>
      </c>
      <c r="H60" s="89">
        <v>-0.48497267759562845</v>
      </c>
      <c r="I60" s="90">
        <v>1</v>
      </c>
      <c r="J60" s="62">
        <v>643</v>
      </c>
      <c r="K60" s="91">
        <v>-0.4136858475894246</v>
      </c>
      <c r="L60" s="92">
        <v>-2</v>
      </c>
      <c r="O60" s="87">
        <v>14</v>
      </c>
      <c r="P60" s="88" t="s">
        <v>92</v>
      </c>
      <c r="Q60" s="62">
        <v>1561</v>
      </c>
      <c r="R60" s="67">
        <v>0.014502582778995875</v>
      </c>
      <c r="S60" s="62">
        <v>0</v>
      </c>
      <c r="T60" s="67">
        <v>0</v>
      </c>
      <c r="U60" s="65"/>
      <c r="V60" s="92"/>
    </row>
    <row r="61" spans="2:22" ht="15">
      <c r="B61" s="99">
        <v>15</v>
      </c>
      <c r="C61" s="93" t="s">
        <v>48</v>
      </c>
      <c r="D61" s="70">
        <v>354</v>
      </c>
      <c r="E61" s="75">
        <v>0.01193647368243585</v>
      </c>
      <c r="F61" s="70">
        <v>524</v>
      </c>
      <c r="G61" s="75">
        <v>0.010455325431980526</v>
      </c>
      <c r="H61" s="94">
        <v>-0.3244274809160306</v>
      </c>
      <c r="I61" s="95">
        <v>9</v>
      </c>
      <c r="J61" s="70">
        <v>472</v>
      </c>
      <c r="K61" s="96">
        <v>-0.25</v>
      </c>
      <c r="L61" s="97">
        <v>4</v>
      </c>
      <c r="O61" s="99">
        <v>15</v>
      </c>
      <c r="P61" s="93" t="s">
        <v>94</v>
      </c>
      <c r="Q61" s="70">
        <v>1542</v>
      </c>
      <c r="R61" s="75">
        <v>0.014326061912371325</v>
      </c>
      <c r="S61" s="70">
        <v>0</v>
      </c>
      <c r="T61" s="75">
        <v>0</v>
      </c>
      <c r="U61" s="73"/>
      <c r="V61" s="97"/>
    </row>
    <row r="62" spans="2:22" ht="15">
      <c r="B62" s="98">
        <v>16</v>
      </c>
      <c r="C62" s="82" t="s">
        <v>63</v>
      </c>
      <c r="D62" s="54">
        <v>352</v>
      </c>
      <c r="E62" s="59">
        <v>0.011869035978015308</v>
      </c>
      <c r="F62" s="54">
        <v>839</v>
      </c>
      <c r="G62" s="59">
        <v>0.01674049243784668</v>
      </c>
      <c r="H62" s="83">
        <v>-0.5804529201430274</v>
      </c>
      <c r="I62" s="84">
        <v>-7</v>
      </c>
      <c r="J62" s="54">
        <v>679</v>
      </c>
      <c r="K62" s="85">
        <v>-0.4815905743740795</v>
      </c>
      <c r="L62" s="86">
        <v>-6</v>
      </c>
      <c r="O62" s="98">
        <v>16</v>
      </c>
      <c r="P62" s="82" t="s">
        <v>42</v>
      </c>
      <c r="Q62" s="54">
        <v>1532</v>
      </c>
      <c r="R62" s="59">
        <v>0.014233156193095247</v>
      </c>
      <c r="S62" s="54">
        <v>1872</v>
      </c>
      <c r="T62" s="59">
        <v>0.01338969594232131</v>
      </c>
      <c r="U62" s="57">
        <v>-0.18162393162393164</v>
      </c>
      <c r="V62" s="86">
        <v>3</v>
      </c>
    </row>
    <row r="63" spans="2:22" ht="15">
      <c r="B63" s="87">
        <v>17</v>
      </c>
      <c r="C63" s="88" t="s">
        <v>78</v>
      </c>
      <c r="D63" s="62">
        <v>345</v>
      </c>
      <c r="E63" s="67">
        <v>0.011633004012543413</v>
      </c>
      <c r="F63" s="62">
        <v>733</v>
      </c>
      <c r="G63" s="67">
        <v>0.014625483858094895</v>
      </c>
      <c r="H63" s="89">
        <v>-0.529331514324693</v>
      </c>
      <c r="I63" s="90">
        <v>-3</v>
      </c>
      <c r="J63" s="62">
        <v>415</v>
      </c>
      <c r="K63" s="91">
        <v>-0.1686746987951807</v>
      </c>
      <c r="L63" s="92">
        <v>8</v>
      </c>
      <c r="O63" s="87">
        <v>17</v>
      </c>
      <c r="P63" s="88" t="s">
        <v>53</v>
      </c>
      <c r="Q63" s="62">
        <v>1506</v>
      </c>
      <c r="R63" s="67">
        <v>0.013991601322977443</v>
      </c>
      <c r="S63" s="62">
        <v>1853</v>
      </c>
      <c r="T63" s="67">
        <v>0.013253796250599031</v>
      </c>
      <c r="U63" s="65">
        <v>-0.1872638963842418</v>
      </c>
      <c r="V63" s="92">
        <v>3</v>
      </c>
    </row>
    <row r="64" spans="2:22" ht="15">
      <c r="B64" s="87">
        <v>18</v>
      </c>
      <c r="C64" s="88" t="s">
        <v>75</v>
      </c>
      <c r="D64" s="62">
        <v>344</v>
      </c>
      <c r="E64" s="67">
        <v>0.011599285160333142</v>
      </c>
      <c r="F64" s="62">
        <v>447</v>
      </c>
      <c r="G64" s="67">
        <v>0.008918951274991021</v>
      </c>
      <c r="H64" s="89">
        <v>-0.23042505592841167</v>
      </c>
      <c r="I64" s="90">
        <v>11</v>
      </c>
      <c r="J64" s="62">
        <v>419</v>
      </c>
      <c r="K64" s="91">
        <v>-0.17899761336515518</v>
      </c>
      <c r="L64" s="92">
        <v>6</v>
      </c>
      <c r="O64" s="87">
        <v>18</v>
      </c>
      <c r="P64" s="88" t="s">
        <v>78</v>
      </c>
      <c r="Q64" s="62">
        <v>1378</v>
      </c>
      <c r="R64" s="67">
        <v>0.012802408116243636</v>
      </c>
      <c r="S64" s="62">
        <v>2335</v>
      </c>
      <c r="T64" s="67">
        <v>0.016701356851132616</v>
      </c>
      <c r="U64" s="65">
        <v>-0.40985010706638114</v>
      </c>
      <c r="V64" s="92">
        <v>-6</v>
      </c>
    </row>
    <row r="65" spans="2:22" ht="15">
      <c r="B65" s="87">
        <v>19</v>
      </c>
      <c r="C65" s="88" t="s">
        <v>92</v>
      </c>
      <c r="D65" s="62">
        <v>339</v>
      </c>
      <c r="E65" s="67">
        <v>0.011430690899281788</v>
      </c>
      <c r="F65" s="62">
        <v>0</v>
      </c>
      <c r="G65" s="67">
        <v>0</v>
      </c>
      <c r="H65" s="89"/>
      <c r="I65" s="90"/>
      <c r="J65" s="62">
        <v>551</v>
      </c>
      <c r="K65" s="91">
        <v>-0.38475499092558985</v>
      </c>
      <c r="L65" s="92">
        <v>-5</v>
      </c>
      <c r="O65" s="87">
        <v>19</v>
      </c>
      <c r="P65" s="88" t="s">
        <v>48</v>
      </c>
      <c r="Q65" s="62">
        <v>1339</v>
      </c>
      <c r="R65" s="67">
        <v>0.012440075811066929</v>
      </c>
      <c r="S65" s="62">
        <v>1834</v>
      </c>
      <c r="T65" s="67">
        <v>0.013117896558876753</v>
      </c>
      <c r="U65" s="65">
        <v>-0.2699018538713195</v>
      </c>
      <c r="V65" s="92">
        <v>2</v>
      </c>
    </row>
    <row r="66" spans="2:22" ht="15">
      <c r="B66" s="99">
        <v>20</v>
      </c>
      <c r="C66" s="93" t="s">
        <v>40</v>
      </c>
      <c r="D66" s="70">
        <v>338</v>
      </c>
      <c r="E66" s="75">
        <v>0.011396972047071517</v>
      </c>
      <c r="F66" s="70">
        <v>930</v>
      </c>
      <c r="G66" s="75">
        <v>0.01855620735065246</v>
      </c>
      <c r="H66" s="94">
        <v>-0.6365591397849462</v>
      </c>
      <c r="I66" s="95">
        <v>-12</v>
      </c>
      <c r="J66" s="70">
        <v>690</v>
      </c>
      <c r="K66" s="96">
        <v>-0.5101449275362319</v>
      </c>
      <c r="L66" s="97">
        <v>-11</v>
      </c>
      <c r="O66" s="99">
        <v>20</v>
      </c>
      <c r="P66" s="93" t="s">
        <v>75</v>
      </c>
      <c r="Q66" s="70">
        <v>1288</v>
      </c>
      <c r="R66" s="75">
        <v>0.011966256642758927</v>
      </c>
      <c r="S66" s="70">
        <v>1353</v>
      </c>
      <c r="T66" s="75">
        <v>0.009677488573696972</v>
      </c>
      <c r="U66" s="73">
        <v>-0.04804138950480419</v>
      </c>
      <c r="V66" s="97">
        <v>5</v>
      </c>
    </row>
    <row r="67" spans="2:22" ht="15">
      <c r="B67" s="122" t="s">
        <v>50</v>
      </c>
      <c r="C67" s="123"/>
      <c r="D67" s="26">
        <f>SUM(D47:D66)</f>
        <v>12610</v>
      </c>
      <c r="E67" s="6">
        <f>D67/D69</f>
        <v>0.4251947263715143</v>
      </c>
      <c r="F67" s="26">
        <f>SUM(F47:F66)</f>
        <v>17318</v>
      </c>
      <c r="G67" s="6">
        <f>F67/F69</f>
        <v>0.34554451494473043</v>
      </c>
      <c r="H67" s="17">
        <f>D67/F67-1</f>
        <v>-0.27185587250259846</v>
      </c>
      <c r="I67" s="25"/>
      <c r="J67" s="26">
        <f>SUM(J47:J66)</f>
        <v>15213</v>
      </c>
      <c r="K67" s="18">
        <f>E67/J67-1</f>
        <v>-0.9999720505668591</v>
      </c>
      <c r="L67" s="19"/>
      <c r="O67" s="122" t="s">
        <v>50</v>
      </c>
      <c r="P67" s="123"/>
      <c r="Q67" s="26">
        <f>SUM(Q47:Q66)</f>
        <v>45641</v>
      </c>
      <c r="R67" s="6">
        <f>Q67/Q69</f>
        <v>0.4240309933479505</v>
      </c>
      <c r="S67" s="26">
        <f>SUM(S47:S66)</f>
        <v>49173</v>
      </c>
      <c r="T67" s="6">
        <f>S67/S69</f>
        <v>0.3517155547926099</v>
      </c>
      <c r="U67" s="17">
        <f>Q67/S67-1</f>
        <v>-0.07182803571065421</v>
      </c>
      <c r="V67" s="113"/>
    </row>
    <row r="68" spans="2:22" ht="15">
      <c r="B68" s="122" t="s">
        <v>12</v>
      </c>
      <c r="C68" s="123"/>
      <c r="D68" s="26">
        <f>D69-SUM(D47:D66)</f>
        <v>17047</v>
      </c>
      <c r="E68" s="6">
        <f>D68/D69</f>
        <v>0.5748052736284857</v>
      </c>
      <c r="F68" s="26">
        <f>F69-SUM(F47:F66)</f>
        <v>32800</v>
      </c>
      <c r="G68" s="6">
        <f>F68/F69</f>
        <v>0.6544554850552695</v>
      </c>
      <c r="H68" s="17">
        <f>D68/F68-1</f>
        <v>-0.4802743902439024</v>
      </c>
      <c r="I68" s="3"/>
      <c r="J68" s="26">
        <f>J69-SUM(J47:J66)</f>
        <v>23295</v>
      </c>
      <c r="K68" s="18">
        <f>E68/J68-1</f>
        <v>-0.9999753249506921</v>
      </c>
      <c r="L68" s="19"/>
      <c r="O68" s="122" t="s">
        <v>12</v>
      </c>
      <c r="P68" s="123"/>
      <c r="Q68" s="26">
        <f>Q69-SUM(Q47:Q66)</f>
        <v>61995</v>
      </c>
      <c r="R68" s="6">
        <f>Q68/Q69</f>
        <v>0.5759690066520495</v>
      </c>
      <c r="S68" s="26">
        <f>S69-SUM(S47:S66)</f>
        <v>90636</v>
      </c>
      <c r="T68" s="6">
        <f>S68/S69</f>
        <v>0.64828444520739</v>
      </c>
      <c r="U68" s="17">
        <f>Q68/S68-1</f>
        <v>-0.3160002647954455</v>
      </c>
      <c r="V68" s="114"/>
    </row>
    <row r="69" spans="2:22" ht="15">
      <c r="B69" s="124" t="s">
        <v>38</v>
      </c>
      <c r="C69" s="125"/>
      <c r="D69" s="24">
        <v>29657</v>
      </c>
      <c r="E69" s="100">
        <v>1</v>
      </c>
      <c r="F69" s="24">
        <v>50118</v>
      </c>
      <c r="G69" s="100">
        <v>1</v>
      </c>
      <c r="H69" s="20">
        <v>-0.40825651462548385</v>
      </c>
      <c r="I69" s="20"/>
      <c r="J69" s="24">
        <v>38508</v>
      </c>
      <c r="K69" s="46">
        <v>-0.22984834320141267</v>
      </c>
      <c r="L69" s="101"/>
      <c r="M69" s="14"/>
      <c r="O69" s="124" t="s">
        <v>38</v>
      </c>
      <c r="P69" s="125"/>
      <c r="Q69" s="24">
        <v>107636</v>
      </c>
      <c r="R69" s="100">
        <v>1</v>
      </c>
      <c r="S69" s="24">
        <v>139809</v>
      </c>
      <c r="T69" s="100">
        <v>1</v>
      </c>
      <c r="U69" s="115">
        <v>-0.23012109377793988</v>
      </c>
      <c r="V69" s="101"/>
    </row>
    <row r="70" spans="2:15" ht="15">
      <c r="B70" t="s">
        <v>85</v>
      </c>
      <c r="O70" t="s">
        <v>85</v>
      </c>
    </row>
    <row r="71" spans="2:15" ht="15">
      <c r="B71" s="9" t="s">
        <v>87</v>
      </c>
      <c r="O71" s="9" t="s">
        <v>87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H7" sqref="H7:H8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50"/>
      <c r="K1" s="51"/>
      <c r="O1" s="49"/>
      <c r="U1" s="51">
        <v>43924</v>
      </c>
    </row>
    <row r="2" spans="1:21" ht="14.25" customHeight="1">
      <c r="A2" s="148" t="s">
        <v>136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"/>
      <c r="M2" s="21"/>
      <c r="N2" s="148" t="s">
        <v>108</v>
      </c>
      <c r="O2" s="148"/>
      <c r="P2" s="148"/>
      <c r="Q2" s="148"/>
      <c r="R2" s="148"/>
      <c r="S2" s="148"/>
      <c r="T2" s="148"/>
      <c r="U2" s="148"/>
    </row>
    <row r="3" spans="1:21" ht="14.25" customHeight="1">
      <c r="A3" s="149" t="s">
        <v>137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"/>
      <c r="M3" s="21"/>
      <c r="N3" s="149" t="s">
        <v>109</v>
      </c>
      <c r="O3" s="149"/>
      <c r="P3" s="149"/>
      <c r="Q3" s="149"/>
      <c r="R3" s="149"/>
      <c r="S3" s="149"/>
      <c r="T3" s="149"/>
      <c r="U3" s="14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8"/>
      <c r="K4" s="79" t="s">
        <v>4</v>
      </c>
      <c r="L4" s="14"/>
      <c r="M4" s="14"/>
      <c r="N4" s="15"/>
      <c r="O4" s="15"/>
      <c r="P4" s="15"/>
      <c r="Q4" s="15"/>
      <c r="R4" s="15"/>
      <c r="S4" s="15"/>
      <c r="T4" s="78"/>
      <c r="U4" s="79" t="s">
        <v>4</v>
      </c>
    </row>
    <row r="5" spans="1:21" ht="14.25" customHeight="1">
      <c r="A5" s="150" t="s">
        <v>0</v>
      </c>
      <c r="B5" s="150" t="s">
        <v>1</v>
      </c>
      <c r="C5" s="152" t="s">
        <v>125</v>
      </c>
      <c r="D5" s="153"/>
      <c r="E5" s="153"/>
      <c r="F5" s="153"/>
      <c r="G5" s="153"/>
      <c r="H5" s="154"/>
      <c r="I5" s="152" t="s">
        <v>100</v>
      </c>
      <c r="J5" s="153"/>
      <c r="K5" s="154"/>
      <c r="L5" s="14"/>
      <c r="M5" s="14"/>
      <c r="N5" s="150" t="s">
        <v>0</v>
      </c>
      <c r="O5" s="150" t="s">
        <v>1</v>
      </c>
      <c r="P5" s="152" t="s">
        <v>126</v>
      </c>
      <c r="Q5" s="153"/>
      <c r="R5" s="153"/>
      <c r="S5" s="153"/>
      <c r="T5" s="153"/>
      <c r="U5" s="154"/>
    </row>
    <row r="6" spans="1:21" ht="14.25" customHeight="1">
      <c r="A6" s="151"/>
      <c r="B6" s="151"/>
      <c r="C6" s="172" t="s">
        <v>127</v>
      </c>
      <c r="D6" s="173"/>
      <c r="E6" s="173"/>
      <c r="F6" s="173"/>
      <c r="G6" s="173"/>
      <c r="H6" s="174"/>
      <c r="I6" s="126" t="s">
        <v>101</v>
      </c>
      <c r="J6" s="127"/>
      <c r="K6" s="128"/>
      <c r="L6" s="14"/>
      <c r="M6" s="14"/>
      <c r="N6" s="151"/>
      <c r="O6" s="151"/>
      <c r="P6" s="126" t="s">
        <v>128</v>
      </c>
      <c r="Q6" s="127"/>
      <c r="R6" s="127"/>
      <c r="S6" s="127"/>
      <c r="T6" s="127"/>
      <c r="U6" s="128"/>
    </row>
    <row r="7" spans="1:21" ht="14.25" customHeight="1">
      <c r="A7" s="151"/>
      <c r="B7" s="151"/>
      <c r="C7" s="129">
        <v>2020</v>
      </c>
      <c r="D7" s="130"/>
      <c r="E7" s="155">
        <v>2019</v>
      </c>
      <c r="F7" s="130"/>
      <c r="G7" s="133" t="s">
        <v>5</v>
      </c>
      <c r="H7" s="143" t="s">
        <v>57</v>
      </c>
      <c r="I7" s="157">
        <v>2020</v>
      </c>
      <c r="J7" s="144" t="s">
        <v>129</v>
      </c>
      <c r="K7" s="143" t="s">
        <v>131</v>
      </c>
      <c r="L7" s="14"/>
      <c r="M7" s="14"/>
      <c r="N7" s="151"/>
      <c r="O7" s="151"/>
      <c r="P7" s="160">
        <v>2020</v>
      </c>
      <c r="Q7" s="170"/>
      <c r="R7" s="171">
        <v>2019</v>
      </c>
      <c r="S7" s="170"/>
      <c r="T7" s="134" t="s">
        <v>5</v>
      </c>
      <c r="U7" s="135" t="s">
        <v>104</v>
      </c>
    </row>
    <row r="8" spans="1:21" ht="14.25" customHeight="1">
      <c r="A8" s="137" t="s">
        <v>6</v>
      </c>
      <c r="B8" s="137" t="s">
        <v>7</v>
      </c>
      <c r="C8" s="131"/>
      <c r="D8" s="132"/>
      <c r="E8" s="156"/>
      <c r="F8" s="132"/>
      <c r="G8" s="134"/>
      <c r="H8" s="144"/>
      <c r="I8" s="157"/>
      <c r="J8" s="144"/>
      <c r="K8" s="144"/>
      <c r="L8" s="14"/>
      <c r="M8" s="14"/>
      <c r="N8" s="137" t="s">
        <v>6</v>
      </c>
      <c r="O8" s="137" t="s">
        <v>7</v>
      </c>
      <c r="P8" s="131"/>
      <c r="Q8" s="132"/>
      <c r="R8" s="156"/>
      <c r="S8" s="132"/>
      <c r="T8" s="134"/>
      <c r="U8" s="136"/>
    </row>
    <row r="9" spans="1:21" ht="14.25" customHeight="1">
      <c r="A9" s="137"/>
      <c r="B9" s="137"/>
      <c r="C9" s="112" t="s">
        <v>8</v>
      </c>
      <c r="D9" s="80" t="s">
        <v>2</v>
      </c>
      <c r="E9" s="112" t="s">
        <v>8</v>
      </c>
      <c r="F9" s="80" t="s">
        <v>2</v>
      </c>
      <c r="G9" s="139" t="s">
        <v>9</v>
      </c>
      <c r="H9" s="139" t="s">
        <v>58</v>
      </c>
      <c r="I9" s="81" t="s">
        <v>8</v>
      </c>
      <c r="J9" s="145" t="s">
        <v>130</v>
      </c>
      <c r="K9" s="145" t="s">
        <v>132</v>
      </c>
      <c r="L9" s="14"/>
      <c r="M9" s="14"/>
      <c r="N9" s="137"/>
      <c r="O9" s="137"/>
      <c r="P9" s="112" t="s">
        <v>8</v>
      </c>
      <c r="Q9" s="80" t="s">
        <v>2</v>
      </c>
      <c r="R9" s="112" t="s">
        <v>8</v>
      </c>
      <c r="S9" s="80" t="s">
        <v>2</v>
      </c>
      <c r="T9" s="139" t="s">
        <v>9</v>
      </c>
      <c r="U9" s="141" t="s">
        <v>105</v>
      </c>
    </row>
    <row r="10" spans="1:21" ht="14.25" customHeight="1">
      <c r="A10" s="138"/>
      <c r="B10" s="138"/>
      <c r="C10" s="110" t="s">
        <v>10</v>
      </c>
      <c r="D10" s="43" t="s">
        <v>11</v>
      </c>
      <c r="E10" s="110" t="s">
        <v>10</v>
      </c>
      <c r="F10" s="43" t="s">
        <v>11</v>
      </c>
      <c r="G10" s="147"/>
      <c r="H10" s="147"/>
      <c r="I10" s="110" t="s">
        <v>10</v>
      </c>
      <c r="J10" s="146"/>
      <c r="K10" s="146"/>
      <c r="L10" s="14"/>
      <c r="M10" s="14"/>
      <c r="N10" s="138"/>
      <c r="O10" s="138"/>
      <c r="P10" s="110" t="s">
        <v>10</v>
      </c>
      <c r="Q10" s="43" t="s">
        <v>11</v>
      </c>
      <c r="R10" s="110" t="s">
        <v>10</v>
      </c>
      <c r="S10" s="43" t="s">
        <v>11</v>
      </c>
      <c r="T10" s="140"/>
      <c r="U10" s="142"/>
    </row>
    <row r="11" spans="1:21" ht="14.25" customHeight="1">
      <c r="A11" s="52">
        <v>1</v>
      </c>
      <c r="B11" s="82" t="s">
        <v>19</v>
      </c>
      <c r="C11" s="54">
        <v>3275</v>
      </c>
      <c r="D11" s="56">
        <v>0.15311608770863527</v>
      </c>
      <c r="E11" s="54">
        <v>4132</v>
      </c>
      <c r="F11" s="56">
        <v>0.11927029211407458</v>
      </c>
      <c r="G11" s="102">
        <v>-0.20740561471442398</v>
      </c>
      <c r="H11" s="84">
        <v>0</v>
      </c>
      <c r="I11" s="54">
        <v>3551</v>
      </c>
      <c r="J11" s="55">
        <v>-0.07772458462404952</v>
      </c>
      <c r="K11" s="86">
        <v>0</v>
      </c>
      <c r="L11" s="14"/>
      <c r="M11" s="14"/>
      <c r="N11" s="52">
        <v>1</v>
      </c>
      <c r="O11" s="82" t="s">
        <v>19</v>
      </c>
      <c r="P11" s="54">
        <v>10672</v>
      </c>
      <c r="Q11" s="56">
        <v>0.1472</v>
      </c>
      <c r="R11" s="54">
        <v>11987</v>
      </c>
      <c r="S11" s="56">
        <v>0.13106419269836758</v>
      </c>
      <c r="T11" s="116">
        <v>-0.10970217735880539</v>
      </c>
      <c r="U11" s="86">
        <v>0</v>
      </c>
    </row>
    <row r="12" spans="1:21" ht="14.25" customHeight="1">
      <c r="A12" s="87">
        <v>2</v>
      </c>
      <c r="B12" s="88" t="s">
        <v>21</v>
      </c>
      <c r="C12" s="62">
        <v>3039</v>
      </c>
      <c r="D12" s="64">
        <v>0.14208237879283744</v>
      </c>
      <c r="E12" s="62">
        <v>2801</v>
      </c>
      <c r="F12" s="64">
        <v>0.08085094099988455</v>
      </c>
      <c r="G12" s="103">
        <v>0.08496965369510878</v>
      </c>
      <c r="H12" s="90">
        <v>1</v>
      </c>
      <c r="I12" s="62">
        <v>2904</v>
      </c>
      <c r="J12" s="63">
        <v>0.04648760330578505</v>
      </c>
      <c r="K12" s="92">
        <v>0</v>
      </c>
      <c r="L12" s="14"/>
      <c r="M12" s="14"/>
      <c r="N12" s="87">
        <v>2</v>
      </c>
      <c r="O12" s="88" t="s">
        <v>21</v>
      </c>
      <c r="P12" s="62">
        <v>9614</v>
      </c>
      <c r="Q12" s="64">
        <v>0.13260689655172414</v>
      </c>
      <c r="R12" s="62">
        <v>8132</v>
      </c>
      <c r="S12" s="64">
        <v>0.08891415825670519</v>
      </c>
      <c r="T12" s="117">
        <v>0.18224299065420557</v>
      </c>
      <c r="U12" s="92">
        <v>1</v>
      </c>
    </row>
    <row r="13" spans="1:21" ht="14.25" customHeight="1">
      <c r="A13" s="60">
        <v>3</v>
      </c>
      <c r="B13" s="88" t="s">
        <v>20</v>
      </c>
      <c r="C13" s="62">
        <v>1971</v>
      </c>
      <c r="D13" s="64">
        <v>0.09215017064846416</v>
      </c>
      <c r="E13" s="62">
        <v>3934</v>
      </c>
      <c r="F13" s="64">
        <v>0.11355501674171574</v>
      </c>
      <c r="G13" s="103">
        <v>-0.4989832231825114</v>
      </c>
      <c r="H13" s="90">
        <v>-1</v>
      </c>
      <c r="I13" s="62">
        <v>2359</v>
      </c>
      <c r="J13" s="63">
        <v>-0.16447647308181435</v>
      </c>
      <c r="K13" s="92">
        <v>0</v>
      </c>
      <c r="L13" s="14"/>
      <c r="M13" s="14"/>
      <c r="N13" s="60">
        <v>3</v>
      </c>
      <c r="O13" s="88" t="s">
        <v>20</v>
      </c>
      <c r="P13" s="62">
        <v>7353</v>
      </c>
      <c r="Q13" s="64">
        <v>0.10142068965517241</v>
      </c>
      <c r="R13" s="62">
        <v>11197</v>
      </c>
      <c r="S13" s="64">
        <v>0.12242644244962224</v>
      </c>
      <c r="T13" s="117">
        <v>-0.343306242743592</v>
      </c>
      <c r="U13" s="92">
        <v>-1</v>
      </c>
    </row>
    <row r="14" spans="1:21" ht="14.25" customHeight="1">
      <c r="A14" s="60">
        <v>4</v>
      </c>
      <c r="B14" s="88" t="s">
        <v>18</v>
      </c>
      <c r="C14" s="62">
        <v>1304</v>
      </c>
      <c r="D14" s="64">
        <v>0.06096591706017111</v>
      </c>
      <c r="E14" s="62">
        <v>1789</v>
      </c>
      <c r="F14" s="64">
        <v>0.05163953354116153</v>
      </c>
      <c r="G14" s="103">
        <v>-0.2711011738401341</v>
      </c>
      <c r="H14" s="90">
        <v>3</v>
      </c>
      <c r="I14" s="62">
        <v>1314</v>
      </c>
      <c r="J14" s="63">
        <v>-0.007610350076103556</v>
      </c>
      <c r="K14" s="92">
        <v>3</v>
      </c>
      <c r="L14" s="14"/>
      <c r="M14" s="14"/>
      <c r="N14" s="60">
        <v>4</v>
      </c>
      <c r="O14" s="88" t="s">
        <v>34</v>
      </c>
      <c r="P14" s="62">
        <v>4259</v>
      </c>
      <c r="Q14" s="64">
        <v>0.058744827586206895</v>
      </c>
      <c r="R14" s="62">
        <v>4158</v>
      </c>
      <c r="S14" s="64">
        <v>0.04546299434719382</v>
      </c>
      <c r="T14" s="117">
        <v>0.02429052429052425</v>
      </c>
      <c r="U14" s="92">
        <v>5</v>
      </c>
    </row>
    <row r="15" spans="1:21" ht="14.25" customHeight="1">
      <c r="A15" s="68">
        <v>5</v>
      </c>
      <c r="B15" s="93" t="s">
        <v>34</v>
      </c>
      <c r="C15" s="70">
        <v>1228</v>
      </c>
      <c r="D15" s="72">
        <v>0.05741268876525317</v>
      </c>
      <c r="E15" s="70">
        <v>1513</v>
      </c>
      <c r="F15" s="72">
        <v>0.04367278605241889</v>
      </c>
      <c r="G15" s="104">
        <v>-0.18836748182419039</v>
      </c>
      <c r="H15" s="95">
        <v>5</v>
      </c>
      <c r="I15" s="70">
        <v>1602</v>
      </c>
      <c r="J15" s="71">
        <v>-0.233458177278402</v>
      </c>
      <c r="K15" s="97">
        <v>-1</v>
      </c>
      <c r="L15" s="14"/>
      <c r="M15" s="14"/>
      <c r="N15" s="68">
        <v>5</v>
      </c>
      <c r="O15" s="93" t="s">
        <v>18</v>
      </c>
      <c r="P15" s="70">
        <v>3907</v>
      </c>
      <c r="Q15" s="72">
        <v>0.05388965517241379</v>
      </c>
      <c r="R15" s="70">
        <v>4172</v>
      </c>
      <c r="S15" s="72">
        <v>0.04561606840223488</v>
      </c>
      <c r="T15" s="118">
        <v>-0.0635186960690316</v>
      </c>
      <c r="U15" s="97">
        <v>3</v>
      </c>
    </row>
    <row r="16" spans="1:21" ht="14.25" customHeight="1">
      <c r="A16" s="52">
        <v>6</v>
      </c>
      <c r="B16" s="82" t="s">
        <v>35</v>
      </c>
      <c r="C16" s="54">
        <v>986</v>
      </c>
      <c r="D16" s="56">
        <v>0.04609846182617233</v>
      </c>
      <c r="E16" s="54">
        <v>1673</v>
      </c>
      <c r="F16" s="56">
        <v>0.04829119039371897</v>
      </c>
      <c r="G16" s="102">
        <v>-0.4106395696353855</v>
      </c>
      <c r="H16" s="84">
        <v>3</v>
      </c>
      <c r="I16" s="54">
        <v>1169</v>
      </c>
      <c r="J16" s="55">
        <v>-0.15654405474764754</v>
      </c>
      <c r="K16" s="86">
        <v>3</v>
      </c>
      <c r="L16" s="14"/>
      <c r="M16" s="14"/>
      <c r="N16" s="52">
        <v>6</v>
      </c>
      <c r="O16" s="82" t="s">
        <v>24</v>
      </c>
      <c r="P16" s="54">
        <v>3405</v>
      </c>
      <c r="Q16" s="56">
        <v>0.04696551724137931</v>
      </c>
      <c r="R16" s="54">
        <v>3761</v>
      </c>
      <c r="S16" s="56">
        <v>0.04112225150067243</v>
      </c>
      <c r="T16" s="116">
        <v>-0.09465567668173358</v>
      </c>
      <c r="U16" s="86">
        <v>4</v>
      </c>
    </row>
    <row r="17" spans="1:21" ht="14.25" customHeight="1">
      <c r="A17" s="60">
        <v>7</v>
      </c>
      <c r="B17" s="88" t="s">
        <v>36</v>
      </c>
      <c r="C17" s="62">
        <v>980</v>
      </c>
      <c r="D17" s="64">
        <v>0.04581794380288934</v>
      </c>
      <c r="E17" s="62">
        <v>1398</v>
      </c>
      <c r="F17" s="64">
        <v>0.04035330793210946</v>
      </c>
      <c r="G17" s="103">
        <v>-0.2989985693848355</v>
      </c>
      <c r="H17" s="90">
        <v>4</v>
      </c>
      <c r="I17" s="62">
        <v>1153</v>
      </c>
      <c r="J17" s="63">
        <v>-0.15004336513443195</v>
      </c>
      <c r="K17" s="92">
        <v>3</v>
      </c>
      <c r="L17" s="14"/>
      <c r="M17" s="14"/>
      <c r="N17" s="60">
        <v>7</v>
      </c>
      <c r="O17" s="88" t="s">
        <v>35</v>
      </c>
      <c r="P17" s="62">
        <v>3295</v>
      </c>
      <c r="Q17" s="64">
        <v>0.04544827586206897</v>
      </c>
      <c r="R17" s="62">
        <v>3425</v>
      </c>
      <c r="S17" s="64">
        <v>0.03744847417968707</v>
      </c>
      <c r="T17" s="117">
        <v>-0.03795620437956204</v>
      </c>
      <c r="U17" s="92">
        <v>4</v>
      </c>
    </row>
    <row r="18" spans="1:21" ht="14.25" customHeight="1">
      <c r="A18" s="60">
        <v>8</v>
      </c>
      <c r="B18" s="88" t="s">
        <v>24</v>
      </c>
      <c r="C18" s="62">
        <v>956</v>
      </c>
      <c r="D18" s="64">
        <v>0.044695871709757355</v>
      </c>
      <c r="E18" s="62">
        <v>1296</v>
      </c>
      <c r="F18" s="64">
        <v>0.03740907516453065</v>
      </c>
      <c r="G18" s="103">
        <v>-0.26234567901234573</v>
      </c>
      <c r="H18" s="90">
        <v>4</v>
      </c>
      <c r="I18" s="62">
        <v>1315</v>
      </c>
      <c r="J18" s="63">
        <v>-0.2730038022813688</v>
      </c>
      <c r="K18" s="92">
        <v>-2</v>
      </c>
      <c r="L18" s="14"/>
      <c r="M18" s="14"/>
      <c r="N18" s="60">
        <v>8</v>
      </c>
      <c r="O18" s="88" t="s">
        <v>23</v>
      </c>
      <c r="P18" s="62">
        <v>3206</v>
      </c>
      <c r="Q18" s="64">
        <v>0.04422068965517242</v>
      </c>
      <c r="R18" s="62">
        <v>6326</v>
      </c>
      <c r="S18" s="64">
        <v>0.06916760515640888</v>
      </c>
      <c r="T18" s="117">
        <v>-0.4932026557066076</v>
      </c>
      <c r="U18" s="92">
        <v>-4</v>
      </c>
    </row>
    <row r="19" spans="1:21" ht="14.25" customHeight="1">
      <c r="A19" s="60">
        <v>9</v>
      </c>
      <c r="B19" s="88" t="s">
        <v>26</v>
      </c>
      <c r="C19" s="62">
        <v>932</v>
      </c>
      <c r="D19" s="64">
        <v>0.043573799616625365</v>
      </c>
      <c r="E19" s="62">
        <v>1832</v>
      </c>
      <c r="F19" s="64">
        <v>0.052880729707885925</v>
      </c>
      <c r="G19" s="103">
        <v>-0.4912663755458515</v>
      </c>
      <c r="H19" s="90">
        <v>-3</v>
      </c>
      <c r="I19" s="62">
        <v>1262</v>
      </c>
      <c r="J19" s="63">
        <v>-0.26148969889064977</v>
      </c>
      <c r="K19" s="92">
        <v>-1</v>
      </c>
      <c r="L19" s="14"/>
      <c r="M19" s="14"/>
      <c r="N19" s="60">
        <v>9</v>
      </c>
      <c r="O19" s="88" t="s">
        <v>26</v>
      </c>
      <c r="P19" s="62">
        <v>3099</v>
      </c>
      <c r="Q19" s="64">
        <v>0.042744827586206895</v>
      </c>
      <c r="R19" s="62">
        <v>4392</v>
      </c>
      <c r="S19" s="64">
        <v>0.04802151783859434</v>
      </c>
      <c r="T19" s="117">
        <v>-0.2943989071038251</v>
      </c>
      <c r="U19" s="92">
        <v>-2</v>
      </c>
    </row>
    <row r="20" spans="1:21" ht="14.25" customHeight="1">
      <c r="A20" s="68">
        <v>10</v>
      </c>
      <c r="B20" s="93" t="s">
        <v>31</v>
      </c>
      <c r="C20" s="70">
        <v>918</v>
      </c>
      <c r="D20" s="72">
        <v>0.04291925756229838</v>
      </c>
      <c r="E20" s="70">
        <v>1776</v>
      </c>
      <c r="F20" s="72">
        <v>0.051264288188430894</v>
      </c>
      <c r="G20" s="104">
        <v>-0.4831081081081081</v>
      </c>
      <c r="H20" s="95">
        <v>-2</v>
      </c>
      <c r="I20" s="70">
        <v>865</v>
      </c>
      <c r="J20" s="71">
        <v>0.06127167630057806</v>
      </c>
      <c r="K20" s="97">
        <v>2</v>
      </c>
      <c r="L20" s="14"/>
      <c r="M20" s="14"/>
      <c r="N20" s="68">
        <v>10</v>
      </c>
      <c r="O20" s="93" t="s">
        <v>36</v>
      </c>
      <c r="P20" s="70">
        <v>2767</v>
      </c>
      <c r="Q20" s="72">
        <v>0.03816551724137931</v>
      </c>
      <c r="R20" s="70">
        <v>2993</v>
      </c>
      <c r="S20" s="72">
        <v>0.03272504619556304</v>
      </c>
      <c r="T20" s="118">
        <v>-0.07550952221850982</v>
      </c>
      <c r="U20" s="97">
        <v>2</v>
      </c>
    </row>
    <row r="21" spans="1:21" ht="14.25" customHeight="1">
      <c r="A21" s="52">
        <v>11</v>
      </c>
      <c r="B21" s="82" t="s">
        <v>25</v>
      </c>
      <c r="C21" s="54">
        <v>663</v>
      </c>
      <c r="D21" s="56">
        <v>0.03099724157277105</v>
      </c>
      <c r="E21" s="54">
        <v>1114</v>
      </c>
      <c r="F21" s="56">
        <v>0.03215564022630181</v>
      </c>
      <c r="G21" s="102">
        <v>-0.4048473967684022</v>
      </c>
      <c r="H21" s="84">
        <v>2</v>
      </c>
      <c r="I21" s="54">
        <v>826</v>
      </c>
      <c r="J21" s="55">
        <v>-0.19733656174334135</v>
      </c>
      <c r="K21" s="86">
        <v>2</v>
      </c>
      <c r="L21" s="14"/>
      <c r="M21" s="14"/>
      <c r="N21" s="52">
        <v>11</v>
      </c>
      <c r="O21" s="82" t="s">
        <v>31</v>
      </c>
      <c r="P21" s="54">
        <v>2531</v>
      </c>
      <c r="Q21" s="56">
        <v>0.034910344827586204</v>
      </c>
      <c r="R21" s="54">
        <v>4615</v>
      </c>
      <c r="S21" s="56">
        <v>0.050459768858176886</v>
      </c>
      <c r="T21" s="116">
        <v>-0.4515709642470206</v>
      </c>
      <c r="U21" s="86">
        <v>-5</v>
      </c>
    </row>
    <row r="22" spans="1:21" ht="14.25" customHeight="1">
      <c r="A22" s="60">
        <v>12</v>
      </c>
      <c r="B22" s="88" t="s">
        <v>22</v>
      </c>
      <c r="C22" s="62">
        <v>642</v>
      </c>
      <c r="D22" s="64">
        <v>0.030015428491280565</v>
      </c>
      <c r="E22" s="62">
        <v>2288</v>
      </c>
      <c r="F22" s="64">
        <v>0.06604318208059115</v>
      </c>
      <c r="G22" s="103">
        <v>-0.7194055944055944</v>
      </c>
      <c r="H22" s="90">
        <v>-8</v>
      </c>
      <c r="I22" s="62">
        <v>994</v>
      </c>
      <c r="J22" s="63">
        <v>-0.35412474849094566</v>
      </c>
      <c r="K22" s="92">
        <v>-1</v>
      </c>
      <c r="L22" s="14"/>
      <c r="M22" s="14"/>
      <c r="N22" s="60">
        <v>12</v>
      </c>
      <c r="O22" s="88" t="s">
        <v>22</v>
      </c>
      <c r="P22" s="62">
        <v>2298</v>
      </c>
      <c r="Q22" s="64">
        <v>0.031696551724137934</v>
      </c>
      <c r="R22" s="62">
        <v>5666</v>
      </c>
      <c r="S22" s="64">
        <v>0.0619512568473305</v>
      </c>
      <c r="T22" s="117">
        <v>-0.5944228732792094</v>
      </c>
      <c r="U22" s="92">
        <v>-7</v>
      </c>
    </row>
    <row r="23" spans="1:21" ht="14.25" customHeight="1">
      <c r="A23" s="60">
        <v>13</v>
      </c>
      <c r="B23" s="88" t="s">
        <v>23</v>
      </c>
      <c r="C23" s="62">
        <v>630</v>
      </c>
      <c r="D23" s="64">
        <v>0.029454392444714574</v>
      </c>
      <c r="E23" s="62">
        <v>2193</v>
      </c>
      <c r="F23" s="64">
        <v>0.06330100450294424</v>
      </c>
      <c r="G23" s="103">
        <v>-0.7127222982216141</v>
      </c>
      <c r="H23" s="90">
        <v>-8</v>
      </c>
      <c r="I23" s="62">
        <v>1342</v>
      </c>
      <c r="J23" s="63">
        <v>-0.5305514157973175</v>
      </c>
      <c r="K23" s="92">
        <v>-8</v>
      </c>
      <c r="L23" s="14"/>
      <c r="M23" s="14"/>
      <c r="N23" s="60">
        <v>13</v>
      </c>
      <c r="O23" s="88" t="s">
        <v>25</v>
      </c>
      <c r="P23" s="62">
        <v>2183</v>
      </c>
      <c r="Q23" s="64">
        <v>0.03011034482758621</v>
      </c>
      <c r="R23" s="62">
        <v>2992</v>
      </c>
      <c r="S23" s="64">
        <v>0.032714112334488676</v>
      </c>
      <c r="T23" s="117">
        <v>-0.27038770053475936</v>
      </c>
      <c r="U23" s="92">
        <v>0</v>
      </c>
    </row>
    <row r="24" spans="1:21" ht="14.25" customHeight="1">
      <c r="A24" s="60">
        <v>14</v>
      </c>
      <c r="B24" s="88" t="s">
        <v>29</v>
      </c>
      <c r="C24" s="62">
        <v>589</v>
      </c>
      <c r="D24" s="64">
        <v>0.0275375192856141</v>
      </c>
      <c r="E24" s="62">
        <v>941</v>
      </c>
      <c r="F24" s="64">
        <v>0.0271619905322711</v>
      </c>
      <c r="G24" s="103">
        <v>-0.3740701381509033</v>
      </c>
      <c r="H24" s="90">
        <v>0</v>
      </c>
      <c r="I24" s="62">
        <v>779</v>
      </c>
      <c r="J24" s="63">
        <v>-0.24390243902439024</v>
      </c>
      <c r="K24" s="92">
        <v>0</v>
      </c>
      <c r="L24" s="14"/>
      <c r="M24" s="14"/>
      <c r="N24" s="60">
        <v>14</v>
      </c>
      <c r="O24" s="88" t="s">
        <v>29</v>
      </c>
      <c r="P24" s="62">
        <v>2126</v>
      </c>
      <c r="Q24" s="64">
        <v>0.029324137931034482</v>
      </c>
      <c r="R24" s="62">
        <v>2775</v>
      </c>
      <c r="S24" s="64">
        <v>0.0303414644813523</v>
      </c>
      <c r="T24" s="117">
        <v>-0.23387387387387393</v>
      </c>
      <c r="U24" s="92">
        <v>0</v>
      </c>
    </row>
    <row r="25" spans="1:21" ht="14.25" customHeight="1">
      <c r="A25" s="68">
        <v>15</v>
      </c>
      <c r="B25" s="93" t="s">
        <v>52</v>
      </c>
      <c r="C25" s="70">
        <v>557</v>
      </c>
      <c r="D25" s="72">
        <v>0.02604142316143812</v>
      </c>
      <c r="E25" s="70">
        <v>652</v>
      </c>
      <c r="F25" s="72">
        <v>0.01881999769079783</v>
      </c>
      <c r="G25" s="104">
        <v>-0.14570552147239269</v>
      </c>
      <c r="H25" s="95">
        <v>1</v>
      </c>
      <c r="I25" s="70">
        <v>592</v>
      </c>
      <c r="J25" s="71">
        <v>-0.0591216216216216</v>
      </c>
      <c r="K25" s="97">
        <v>1</v>
      </c>
      <c r="L25" s="14"/>
      <c r="M25" s="14"/>
      <c r="N25" s="68">
        <v>15</v>
      </c>
      <c r="O25" s="93" t="s">
        <v>30</v>
      </c>
      <c r="P25" s="70">
        <v>1730</v>
      </c>
      <c r="Q25" s="72">
        <v>0.023862068965517243</v>
      </c>
      <c r="R25" s="70">
        <v>1728</v>
      </c>
      <c r="S25" s="72">
        <v>0.018893711936496135</v>
      </c>
      <c r="T25" s="118">
        <v>0.0011574074074074403</v>
      </c>
      <c r="U25" s="97">
        <v>2</v>
      </c>
    </row>
    <row r="26" spans="1:21" ht="14.25" customHeight="1">
      <c r="A26" s="52">
        <v>16</v>
      </c>
      <c r="B26" s="82" t="s">
        <v>27</v>
      </c>
      <c r="C26" s="54">
        <v>429</v>
      </c>
      <c r="D26" s="56">
        <v>0.020057038664734208</v>
      </c>
      <c r="E26" s="54">
        <v>872</v>
      </c>
      <c r="F26" s="56">
        <v>0.02517030366008544</v>
      </c>
      <c r="G26" s="102">
        <v>-0.5080275229357798</v>
      </c>
      <c r="H26" s="84">
        <v>-1</v>
      </c>
      <c r="I26" s="54">
        <v>539</v>
      </c>
      <c r="J26" s="55">
        <v>-0.20408163265306123</v>
      </c>
      <c r="K26" s="86">
        <v>1</v>
      </c>
      <c r="L26" s="14"/>
      <c r="M26" s="14"/>
      <c r="N26" s="52">
        <v>16</v>
      </c>
      <c r="O26" s="82" t="s">
        <v>52</v>
      </c>
      <c r="P26" s="54">
        <v>1683</v>
      </c>
      <c r="Q26" s="56">
        <v>0.023213793103448274</v>
      </c>
      <c r="R26" s="54">
        <v>1597</v>
      </c>
      <c r="S26" s="56">
        <v>0.017461376135754818</v>
      </c>
      <c r="T26" s="116">
        <v>0.05385097056981847</v>
      </c>
      <c r="U26" s="86">
        <v>3</v>
      </c>
    </row>
    <row r="27" spans="1:21" ht="14.25" customHeight="1">
      <c r="A27" s="60">
        <v>17</v>
      </c>
      <c r="B27" s="88" t="s">
        <v>30</v>
      </c>
      <c r="C27" s="62">
        <v>406</v>
      </c>
      <c r="D27" s="64">
        <v>0.018981719575482725</v>
      </c>
      <c r="E27" s="62">
        <v>642</v>
      </c>
      <c r="F27" s="64">
        <v>0.018531347419466573</v>
      </c>
      <c r="G27" s="103">
        <v>-0.36760124610591904</v>
      </c>
      <c r="H27" s="90">
        <v>1</v>
      </c>
      <c r="I27" s="62">
        <v>775</v>
      </c>
      <c r="J27" s="63">
        <v>-0.47612903225806447</v>
      </c>
      <c r="K27" s="92">
        <v>-2</v>
      </c>
      <c r="L27" s="14"/>
      <c r="M27" s="14"/>
      <c r="N27" s="60">
        <v>17</v>
      </c>
      <c r="O27" s="88" t="s">
        <v>27</v>
      </c>
      <c r="P27" s="62">
        <v>1500</v>
      </c>
      <c r="Q27" s="64">
        <v>0.020689655172413793</v>
      </c>
      <c r="R27" s="62">
        <v>1946</v>
      </c>
      <c r="S27" s="64">
        <v>0.021277293650706873</v>
      </c>
      <c r="T27" s="117">
        <v>-0.22918807810894137</v>
      </c>
      <c r="U27" s="92">
        <v>-2</v>
      </c>
    </row>
    <row r="28" spans="1:21" ht="14.25" customHeight="1">
      <c r="A28" s="60">
        <v>18</v>
      </c>
      <c r="B28" s="88" t="s">
        <v>28</v>
      </c>
      <c r="C28" s="62">
        <v>278</v>
      </c>
      <c r="D28" s="64">
        <v>0.012997335078778812</v>
      </c>
      <c r="E28" s="62">
        <v>651</v>
      </c>
      <c r="F28" s="64">
        <v>0.018791132663664705</v>
      </c>
      <c r="G28" s="103">
        <v>-0.5729646697388633</v>
      </c>
      <c r="H28" s="90">
        <v>-1</v>
      </c>
      <c r="I28" s="62">
        <v>474</v>
      </c>
      <c r="J28" s="63">
        <v>-0.4135021097046413</v>
      </c>
      <c r="K28" s="92">
        <v>0</v>
      </c>
      <c r="L28" s="14"/>
      <c r="M28" s="14"/>
      <c r="N28" s="60">
        <v>18</v>
      </c>
      <c r="O28" s="88" t="s">
        <v>28</v>
      </c>
      <c r="P28" s="62">
        <v>1253</v>
      </c>
      <c r="Q28" s="64">
        <v>0.017282758620689655</v>
      </c>
      <c r="R28" s="62">
        <v>1730</v>
      </c>
      <c r="S28" s="64">
        <v>0.018915579658644856</v>
      </c>
      <c r="T28" s="117">
        <v>-0.27572254335260116</v>
      </c>
      <c r="U28" s="92">
        <v>-2</v>
      </c>
    </row>
    <row r="29" spans="1:21" ht="14.25" customHeight="1">
      <c r="A29" s="60">
        <v>19</v>
      </c>
      <c r="B29" s="88" t="s">
        <v>95</v>
      </c>
      <c r="C29" s="62">
        <v>254</v>
      </c>
      <c r="D29" s="64">
        <v>0.011875262985646827</v>
      </c>
      <c r="E29" s="62">
        <v>291</v>
      </c>
      <c r="F29" s="64">
        <v>0.008399722895739523</v>
      </c>
      <c r="G29" s="103">
        <v>-0.12714776632302405</v>
      </c>
      <c r="H29" s="90">
        <v>3</v>
      </c>
      <c r="I29" s="62">
        <v>305</v>
      </c>
      <c r="J29" s="63">
        <v>-0.1672131147540984</v>
      </c>
      <c r="K29" s="92">
        <v>0</v>
      </c>
      <c r="N29" s="60">
        <v>19</v>
      </c>
      <c r="O29" s="88" t="s">
        <v>95</v>
      </c>
      <c r="P29" s="62">
        <v>881</v>
      </c>
      <c r="Q29" s="64">
        <v>0.012151724137931034</v>
      </c>
      <c r="R29" s="62">
        <v>786</v>
      </c>
      <c r="S29" s="64">
        <v>0.008594014804447894</v>
      </c>
      <c r="T29" s="117">
        <v>0.12086513994910941</v>
      </c>
      <c r="U29" s="92">
        <v>2</v>
      </c>
    </row>
    <row r="30" spans="1:21" ht="14.25" customHeight="1">
      <c r="A30" s="68">
        <v>20</v>
      </c>
      <c r="B30" s="93" t="s">
        <v>32</v>
      </c>
      <c r="C30" s="70">
        <v>195</v>
      </c>
      <c r="D30" s="72">
        <v>0.009116835756697368</v>
      </c>
      <c r="E30" s="70">
        <v>325</v>
      </c>
      <c r="F30" s="72">
        <v>0.00938113381826579</v>
      </c>
      <c r="G30" s="104">
        <v>-0.4</v>
      </c>
      <c r="H30" s="95">
        <v>0</v>
      </c>
      <c r="I30" s="70">
        <v>259</v>
      </c>
      <c r="J30" s="71">
        <v>-0.24710424710424705</v>
      </c>
      <c r="K30" s="97">
        <v>0</v>
      </c>
      <c r="N30" s="68">
        <v>20</v>
      </c>
      <c r="O30" s="93" t="s">
        <v>32</v>
      </c>
      <c r="P30" s="70">
        <v>693</v>
      </c>
      <c r="Q30" s="72">
        <v>0.009558620689655172</v>
      </c>
      <c r="R30" s="70">
        <v>935</v>
      </c>
      <c r="S30" s="72">
        <v>0.010223160104527711</v>
      </c>
      <c r="T30" s="118">
        <v>-0.2588235294117647</v>
      </c>
      <c r="U30" s="97">
        <v>0</v>
      </c>
    </row>
    <row r="31" spans="1:21" ht="14.25" customHeight="1">
      <c r="A31" s="122" t="s">
        <v>50</v>
      </c>
      <c r="B31" s="123"/>
      <c r="C31" s="3">
        <f>SUM(C11:C30)</f>
        <v>20232</v>
      </c>
      <c r="D31" s="6">
        <f>C31/C33</f>
        <v>0.9459067745102623</v>
      </c>
      <c r="E31" s="3">
        <f>SUM(E11:E30)</f>
        <v>32113</v>
      </c>
      <c r="F31" s="6">
        <f>E31/E33</f>
        <v>0.9269426163260593</v>
      </c>
      <c r="G31" s="17">
        <f>C31/E31-1</f>
        <v>-0.36997477657023636</v>
      </c>
      <c r="H31" s="17"/>
      <c r="I31" s="3">
        <f>SUM(I11:I30)</f>
        <v>24379</v>
      </c>
      <c r="J31" s="18">
        <f>C31/I31-1</f>
        <v>-0.17010541859797368</v>
      </c>
      <c r="K31" s="19"/>
      <c r="N31" s="122" t="s">
        <v>50</v>
      </c>
      <c r="O31" s="123"/>
      <c r="P31" s="3">
        <f>SUM(P11:P30)</f>
        <v>68455</v>
      </c>
      <c r="Q31" s="6">
        <f>P31/P33</f>
        <v>0.9442068965517242</v>
      </c>
      <c r="R31" s="3">
        <f>SUM(R11:R30)</f>
        <v>85313</v>
      </c>
      <c r="S31" s="6">
        <f>R31/R33</f>
        <v>0.9328004898369762</v>
      </c>
      <c r="T31" s="17">
        <f>P31/R31-1</f>
        <v>-0.19760177229730524</v>
      </c>
      <c r="U31" s="113"/>
    </row>
    <row r="32" spans="1:21" ht="14.25" customHeight="1">
      <c r="A32" s="122" t="s">
        <v>12</v>
      </c>
      <c r="B32" s="123"/>
      <c r="C32" s="3">
        <f>C33-SUM(C11:C30)</f>
        <v>1157</v>
      </c>
      <c r="D32" s="6">
        <f>C32/C33</f>
        <v>0.05409322548973772</v>
      </c>
      <c r="E32" s="3">
        <f>E33-SUM(E11:E30)</f>
        <v>2531</v>
      </c>
      <c r="F32" s="6">
        <f>E32/E33</f>
        <v>0.07305738367394066</v>
      </c>
      <c r="G32" s="17">
        <f>C32/E32-1</f>
        <v>-0.5428684314500197</v>
      </c>
      <c r="H32" s="17"/>
      <c r="I32" s="3">
        <f>I33-SUM(I11:I30)</f>
        <v>1474</v>
      </c>
      <c r="J32" s="18">
        <f>C32/I32-1</f>
        <v>-0.2150610583446404</v>
      </c>
      <c r="K32" s="19"/>
      <c r="N32" s="122" t="s">
        <v>12</v>
      </c>
      <c r="O32" s="123"/>
      <c r="P32" s="3">
        <f>P33-SUM(P11:P30)</f>
        <v>4045</v>
      </c>
      <c r="Q32" s="6">
        <f>P32/P33</f>
        <v>0.055793103448275864</v>
      </c>
      <c r="R32" s="3">
        <f>R33-SUM(R11:R30)</f>
        <v>6146</v>
      </c>
      <c r="S32" s="6">
        <f>R32/R33</f>
        <v>0.06719951016302386</v>
      </c>
      <c r="T32" s="17">
        <f>P32/R32-1</f>
        <v>-0.3418483566547348</v>
      </c>
      <c r="U32" s="114"/>
    </row>
    <row r="33" spans="1:21" ht="14.25" customHeight="1">
      <c r="A33" s="124" t="s">
        <v>38</v>
      </c>
      <c r="B33" s="125"/>
      <c r="C33" s="24">
        <v>21389</v>
      </c>
      <c r="D33" s="100">
        <v>1</v>
      </c>
      <c r="E33" s="24">
        <v>34644</v>
      </c>
      <c r="F33" s="100">
        <v>0.9990763191317399</v>
      </c>
      <c r="G33" s="20">
        <v>-0.3826059346495786</v>
      </c>
      <c r="H33" s="20"/>
      <c r="I33" s="24">
        <v>25853</v>
      </c>
      <c r="J33" s="46">
        <v>-0.17266854910455265</v>
      </c>
      <c r="K33" s="101"/>
      <c r="L33" s="14"/>
      <c r="M33" s="14"/>
      <c r="N33" s="124" t="s">
        <v>38</v>
      </c>
      <c r="O33" s="125"/>
      <c r="P33" s="24">
        <v>72500</v>
      </c>
      <c r="Q33" s="100">
        <v>1</v>
      </c>
      <c r="R33" s="24">
        <v>91459</v>
      </c>
      <c r="S33" s="100">
        <v>1</v>
      </c>
      <c r="T33" s="115">
        <v>-0.20729507210881382</v>
      </c>
      <c r="U33" s="101"/>
    </row>
    <row r="34" spans="1:14" ht="14.25" customHeight="1">
      <c r="A34" t="s">
        <v>85</v>
      </c>
      <c r="N34" t="s">
        <v>85</v>
      </c>
    </row>
    <row r="35" spans="1:14" ht="15">
      <c r="A35" s="9" t="s">
        <v>87</v>
      </c>
      <c r="N35" s="9" t="s">
        <v>87</v>
      </c>
    </row>
    <row r="37" ht="15">
      <c r="V37" s="51"/>
    </row>
    <row r="39" spans="1:21" ht="15">
      <c r="A39" s="148" t="s">
        <v>112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"/>
      <c r="M39" s="21"/>
      <c r="N39" s="148" t="s">
        <v>110</v>
      </c>
      <c r="O39" s="148"/>
      <c r="P39" s="148"/>
      <c r="Q39" s="148"/>
      <c r="R39" s="148"/>
      <c r="S39" s="148"/>
      <c r="T39" s="148"/>
      <c r="U39" s="148"/>
    </row>
    <row r="40" spans="1:21" ht="15">
      <c r="A40" s="149" t="s">
        <v>113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"/>
      <c r="M40" s="21"/>
      <c r="N40" s="149" t="s">
        <v>111</v>
      </c>
      <c r="O40" s="149"/>
      <c r="P40" s="149"/>
      <c r="Q40" s="149"/>
      <c r="R40" s="149"/>
      <c r="S40" s="149"/>
      <c r="T40" s="149"/>
      <c r="U40" s="14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8"/>
      <c r="K41" s="79" t="s">
        <v>4</v>
      </c>
      <c r="L41" s="14"/>
      <c r="M41" s="14"/>
      <c r="N41" s="15"/>
      <c r="O41" s="15"/>
      <c r="P41" s="15"/>
      <c r="Q41" s="15"/>
      <c r="R41" s="15"/>
      <c r="S41" s="15"/>
      <c r="T41" s="78"/>
      <c r="U41" s="79" t="s">
        <v>4</v>
      </c>
    </row>
    <row r="42" spans="1:21" ht="15">
      <c r="A42" s="150" t="s">
        <v>0</v>
      </c>
      <c r="B42" s="150" t="s">
        <v>49</v>
      </c>
      <c r="C42" s="152" t="s">
        <v>125</v>
      </c>
      <c r="D42" s="153"/>
      <c r="E42" s="153"/>
      <c r="F42" s="153"/>
      <c r="G42" s="153"/>
      <c r="H42" s="154"/>
      <c r="I42" s="152" t="s">
        <v>100</v>
      </c>
      <c r="J42" s="153"/>
      <c r="K42" s="154"/>
      <c r="L42" s="14"/>
      <c r="M42" s="14"/>
      <c r="N42" s="150" t="s">
        <v>0</v>
      </c>
      <c r="O42" s="150" t="s">
        <v>49</v>
      </c>
      <c r="P42" s="152" t="s">
        <v>126</v>
      </c>
      <c r="Q42" s="153"/>
      <c r="R42" s="153"/>
      <c r="S42" s="153"/>
      <c r="T42" s="153"/>
      <c r="U42" s="154"/>
    </row>
    <row r="43" spans="1:21" ht="15">
      <c r="A43" s="151"/>
      <c r="B43" s="151"/>
      <c r="C43" s="172" t="s">
        <v>127</v>
      </c>
      <c r="D43" s="173"/>
      <c r="E43" s="173"/>
      <c r="F43" s="173"/>
      <c r="G43" s="173"/>
      <c r="H43" s="174"/>
      <c r="I43" s="126" t="s">
        <v>101</v>
      </c>
      <c r="J43" s="127"/>
      <c r="K43" s="128"/>
      <c r="L43" s="14"/>
      <c r="M43" s="14"/>
      <c r="N43" s="151"/>
      <c r="O43" s="151"/>
      <c r="P43" s="126" t="s">
        <v>128</v>
      </c>
      <c r="Q43" s="127"/>
      <c r="R43" s="127"/>
      <c r="S43" s="127"/>
      <c r="T43" s="127"/>
      <c r="U43" s="128"/>
    </row>
    <row r="44" spans="1:21" ht="15" customHeight="1">
      <c r="A44" s="151"/>
      <c r="B44" s="151"/>
      <c r="C44" s="129">
        <v>2020</v>
      </c>
      <c r="D44" s="130"/>
      <c r="E44" s="155">
        <v>2019</v>
      </c>
      <c r="F44" s="130"/>
      <c r="G44" s="133" t="s">
        <v>5</v>
      </c>
      <c r="H44" s="143" t="s">
        <v>57</v>
      </c>
      <c r="I44" s="157">
        <v>2020</v>
      </c>
      <c r="J44" s="144" t="s">
        <v>129</v>
      </c>
      <c r="K44" s="143" t="s">
        <v>131</v>
      </c>
      <c r="L44" s="14"/>
      <c r="M44" s="14"/>
      <c r="N44" s="151"/>
      <c r="O44" s="151"/>
      <c r="P44" s="129">
        <v>2020</v>
      </c>
      <c r="Q44" s="130"/>
      <c r="R44" s="129">
        <v>2019</v>
      </c>
      <c r="S44" s="130"/>
      <c r="T44" s="133" t="s">
        <v>5</v>
      </c>
      <c r="U44" s="135" t="s">
        <v>104</v>
      </c>
    </row>
    <row r="45" spans="1:21" ht="15" customHeight="1">
      <c r="A45" s="137" t="s">
        <v>6</v>
      </c>
      <c r="B45" s="137" t="s">
        <v>49</v>
      </c>
      <c r="C45" s="131"/>
      <c r="D45" s="132"/>
      <c r="E45" s="156"/>
      <c r="F45" s="132"/>
      <c r="G45" s="134"/>
      <c r="H45" s="144"/>
      <c r="I45" s="157"/>
      <c r="J45" s="144"/>
      <c r="K45" s="144"/>
      <c r="L45" s="14"/>
      <c r="M45" s="14"/>
      <c r="N45" s="137" t="s">
        <v>6</v>
      </c>
      <c r="O45" s="137" t="s">
        <v>49</v>
      </c>
      <c r="P45" s="131"/>
      <c r="Q45" s="132"/>
      <c r="R45" s="131"/>
      <c r="S45" s="132"/>
      <c r="T45" s="134"/>
      <c r="U45" s="136"/>
    </row>
    <row r="46" spans="1:21" ht="15" customHeight="1">
      <c r="A46" s="137"/>
      <c r="B46" s="137"/>
      <c r="C46" s="112" t="s">
        <v>8</v>
      </c>
      <c r="D46" s="80" t="s">
        <v>2</v>
      </c>
      <c r="E46" s="112" t="s">
        <v>8</v>
      </c>
      <c r="F46" s="80" t="s">
        <v>2</v>
      </c>
      <c r="G46" s="139" t="s">
        <v>9</v>
      </c>
      <c r="H46" s="139" t="s">
        <v>58</v>
      </c>
      <c r="I46" s="81" t="s">
        <v>8</v>
      </c>
      <c r="J46" s="145" t="s">
        <v>130</v>
      </c>
      <c r="K46" s="145" t="s">
        <v>132</v>
      </c>
      <c r="L46" s="14"/>
      <c r="M46" s="14"/>
      <c r="N46" s="137"/>
      <c r="O46" s="137"/>
      <c r="P46" s="112" t="s">
        <v>8</v>
      </c>
      <c r="Q46" s="80" t="s">
        <v>2</v>
      </c>
      <c r="R46" s="112" t="s">
        <v>8</v>
      </c>
      <c r="S46" s="80" t="s">
        <v>2</v>
      </c>
      <c r="T46" s="139" t="s">
        <v>9</v>
      </c>
      <c r="U46" s="141" t="s">
        <v>105</v>
      </c>
    </row>
    <row r="47" spans="1:21" ht="15" customHeight="1">
      <c r="A47" s="138"/>
      <c r="B47" s="138"/>
      <c r="C47" s="110" t="s">
        <v>10</v>
      </c>
      <c r="D47" s="43" t="s">
        <v>11</v>
      </c>
      <c r="E47" s="110" t="s">
        <v>10</v>
      </c>
      <c r="F47" s="43" t="s">
        <v>11</v>
      </c>
      <c r="G47" s="147"/>
      <c r="H47" s="147"/>
      <c r="I47" s="110" t="s">
        <v>10</v>
      </c>
      <c r="J47" s="146"/>
      <c r="K47" s="146"/>
      <c r="L47" s="14"/>
      <c r="M47" s="14"/>
      <c r="N47" s="138"/>
      <c r="O47" s="138"/>
      <c r="P47" s="110" t="s">
        <v>10</v>
      </c>
      <c r="Q47" s="43" t="s">
        <v>11</v>
      </c>
      <c r="R47" s="110" t="s">
        <v>10</v>
      </c>
      <c r="S47" s="43" t="s">
        <v>11</v>
      </c>
      <c r="T47" s="140"/>
      <c r="U47" s="142"/>
    </row>
    <row r="48" spans="1:21" ht="15">
      <c r="A48" s="52">
        <v>1</v>
      </c>
      <c r="B48" s="82" t="s">
        <v>60</v>
      </c>
      <c r="C48" s="54">
        <v>1204</v>
      </c>
      <c r="D48" s="59">
        <v>0.05629061667212119</v>
      </c>
      <c r="E48" s="54">
        <v>713</v>
      </c>
      <c r="F48" s="59">
        <v>0.020580764345918486</v>
      </c>
      <c r="G48" s="83">
        <v>0.6886395511921459</v>
      </c>
      <c r="H48" s="84">
        <v>5</v>
      </c>
      <c r="I48" s="54">
        <v>1124</v>
      </c>
      <c r="J48" s="85">
        <v>0.07117437722419928</v>
      </c>
      <c r="K48" s="86">
        <v>1</v>
      </c>
      <c r="L48" s="14"/>
      <c r="M48" s="14"/>
      <c r="N48" s="52">
        <v>1</v>
      </c>
      <c r="O48" s="82" t="s">
        <v>60</v>
      </c>
      <c r="P48" s="54">
        <v>3726</v>
      </c>
      <c r="Q48" s="59">
        <v>0.05139310344827586</v>
      </c>
      <c r="R48" s="54">
        <v>1417</v>
      </c>
      <c r="S48" s="59">
        <v>0.015493281142369805</v>
      </c>
      <c r="T48" s="57">
        <v>1.6294989414255467</v>
      </c>
      <c r="U48" s="86">
        <v>11</v>
      </c>
    </row>
    <row r="49" spans="1:21" ht="15">
      <c r="A49" s="87">
        <v>2</v>
      </c>
      <c r="B49" s="88" t="s">
        <v>39</v>
      </c>
      <c r="C49" s="62">
        <v>1114</v>
      </c>
      <c r="D49" s="67">
        <v>0.05208284632287624</v>
      </c>
      <c r="E49" s="62">
        <v>1327</v>
      </c>
      <c r="F49" s="67">
        <v>0.038303891005657544</v>
      </c>
      <c r="G49" s="89">
        <v>-0.1605124340617935</v>
      </c>
      <c r="H49" s="90">
        <v>-1</v>
      </c>
      <c r="I49" s="62">
        <v>1240</v>
      </c>
      <c r="J49" s="91">
        <v>-0.1016129032258064</v>
      </c>
      <c r="K49" s="92">
        <v>-1</v>
      </c>
      <c r="L49" s="14"/>
      <c r="M49" s="14"/>
      <c r="N49" s="87">
        <v>2</v>
      </c>
      <c r="O49" s="88" t="s">
        <v>39</v>
      </c>
      <c r="P49" s="62">
        <v>3604</v>
      </c>
      <c r="Q49" s="67">
        <v>0.049710344827586204</v>
      </c>
      <c r="R49" s="62">
        <v>4065</v>
      </c>
      <c r="S49" s="67">
        <v>0.044446145267278234</v>
      </c>
      <c r="T49" s="65">
        <v>-0.11340713407134073</v>
      </c>
      <c r="U49" s="92">
        <v>-1</v>
      </c>
    </row>
    <row r="50" spans="1:21" ht="15">
      <c r="A50" s="87">
        <v>3</v>
      </c>
      <c r="B50" s="88" t="s">
        <v>41</v>
      </c>
      <c r="C50" s="62">
        <v>770</v>
      </c>
      <c r="D50" s="67">
        <v>0.03599981298798448</v>
      </c>
      <c r="E50" s="62">
        <v>1067</v>
      </c>
      <c r="F50" s="67">
        <v>0.030798983951044915</v>
      </c>
      <c r="G50" s="89">
        <v>-0.27835051546391754</v>
      </c>
      <c r="H50" s="90">
        <v>0</v>
      </c>
      <c r="I50" s="62">
        <v>894</v>
      </c>
      <c r="J50" s="91">
        <v>-0.13870246085011184</v>
      </c>
      <c r="K50" s="92">
        <v>0</v>
      </c>
      <c r="L50" s="14"/>
      <c r="M50" s="14"/>
      <c r="N50" s="87">
        <v>3</v>
      </c>
      <c r="O50" s="88" t="s">
        <v>41</v>
      </c>
      <c r="P50" s="62">
        <v>2340</v>
      </c>
      <c r="Q50" s="67">
        <v>0.032275862068965516</v>
      </c>
      <c r="R50" s="62">
        <v>3011</v>
      </c>
      <c r="S50" s="67">
        <v>0.03292185569490154</v>
      </c>
      <c r="T50" s="65">
        <v>-0.22284955164397213</v>
      </c>
      <c r="U50" s="92">
        <v>0</v>
      </c>
    </row>
    <row r="51" spans="1:21" ht="15">
      <c r="A51" s="87">
        <v>4</v>
      </c>
      <c r="B51" s="88" t="s">
        <v>51</v>
      </c>
      <c r="C51" s="62">
        <v>624</v>
      </c>
      <c r="D51" s="67">
        <v>0.029173874421431576</v>
      </c>
      <c r="E51" s="62">
        <v>620</v>
      </c>
      <c r="F51" s="67">
        <v>0.017896316822537815</v>
      </c>
      <c r="G51" s="89">
        <v>0.006451612903225712</v>
      </c>
      <c r="H51" s="90">
        <v>5</v>
      </c>
      <c r="I51" s="62">
        <v>327</v>
      </c>
      <c r="J51" s="91">
        <v>0.9082568807339451</v>
      </c>
      <c r="K51" s="92">
        <v>13</v>
      </c>
      <c r="L51" s="14"/>
      <c r="M51" s="14"/>
      <c r="N51" s="87">
        <v>4</v>
      </c>
      <c r="O51" s="88" t="s">
        <v>45</v>
      </c>
      <c r="P51" s="62">
        <v>1833</v>
      </c>
      <c r="Q51" s="67">
        <v>0.025282758620689655</v>
      </c>
      <c r="R51" s="62">
        <v>1855</v>
      </c>
      <c r="S51" s="67">
        <v>0.020282312292940006</v>
      </c>
      <c r="T51" s="65">
        <v>-0.011859838274932644</v>
      </c>
      <c r="U51" s="92">
        <v>2</v>
      </c>
    </row>
    <row r="52" spans="1:21" ht="15">
      <c r="A52" s="87">
        <v>5</v>
      </c>
      <c r="B52" s="93" t="s">
        <v>45</v>
      </c>
      <c r="C52" s="70">
        <v>560</v>
      </c>
      <c r="D52" s="75">
        <v>0.02618168217307962</v>
      </c>
      <c r="E52" s="70">
        <v>622</v>
      </c>
      <c r="F52" s="75">
        <v>0.017954046876804065</v>
      </c>
      <c r="G52" s="94">
        <v>-0.09967845659163987</v>
      </c>
      <c r="H52" s="95">
        <v>3</v>
      </c>
      <c r="I52" s="70">
        <v>498</v>
      </c>
      <c r="J52" s="96">
        <v>0.12449799196787148</v>
      </c>
      <c r="K52" s="97">
        <v>3</v>
      </c>
      <c r="L52" s="14"/>
      <c r="M52" s="14"/>
      <c r="N52" s="87">
        <v>5</v>
      </c>
      <c r="O52" s="93" t="s">
        <v>43</v>
      </c>
      <c r="P52" s="70">
        <v>1665</v>
      </c>
      <c r="Q52" s="75">
        <v>0.02296551724137931</v>
      </c>
      <c r="R52" s="70">
        <v>3028</v>
      </c>
      <c r="S52" s="75">
        <v>0.033107731333165684</v>
      </c>
      <c r="T52" s="73">
        <v>-0.45013210039630114</v>
      </c>
      <c r="U52" s="97">
        <v>-3</v>
      </c>
    </row>
    <row r="53" spans="1:21" ht="15">
      <c r="A53" s="98">
        <v>6</v>
      </c>
      <c r="B53" s="82" t="s">
        <v>44</v>
      </c>
      <c r="C53" s="54">
        <v>528</v>
      </c>
      <c r="D53" s="59">
        <v>0.02468558604890364</v>
      </c>
      <c r="E53" s="54">
        <v>609</v>
      </c>
      <c r="F53" s="59">
        <v>0.017578801524073432</v>
      </c>
      <c r="G53" s="83">
        <v>-0.13300492610837433</v>
      </c>
      <c r="H53" s="84">
        <v>4</v>
      </c>
      <c r="I53" s="54">
        <v>350</v>
      </c>
      <c r="J53" s="85">
        <v>0.5085714285714287</v>
      </c>
      <c r="K53" s="86">
        <v>10</v>
      </c>
      <c r="L53" s="14"/>
      <c r="M53" s="14"/>
      <c r="N53" s="98">
        <v>6</v>
      </c>
      <c r="O53" s="82" t="s">
        <v>51</v>
      </c>
      <c r="P53" s="54">
        <v>1591</v>
      </c>
      <c r="Q53" s="59">
        <v>0.021944827586206896</v>
      </c>
      <c r="R53" s="54">
        <v>1749</v>
      </c>
      <c r="S53" s="59">
        <v>0.01912332301905772</v>
      </c>
      <c r="T53" s="57">
        <v>-0.09033733562035451</v>
      </c>
      <c r="U53" s="86">
        <v>2</v>
      </c>
    </row>
    <row r="54" spans="1:21" ht="15">
      <c r="A54" s="87">
        <v>7</v>
      </c>
      <c r="B54" s="88" t="s">
        <v>43</v>
      </c>
      <c r="C54" s="62">
        <v>522</v>
      </c>
      <c r="D54" s="67">
        <v>0.024405068025620646</v>
      </c>
      <c r="E54" s="62">
        <v>1208</v>
      </c>
      <c r="F54" s="67">
        <v>0.034868952776815614</v>
      </c>
      <c r="G54" s="89">
        <v>-0.5678807947019868</v>
      </c>
      <c r="H54" s="90">
        <v>-5</v>
      </c>
      <c r="I54" s="62">
        <v>532</v>
      </c>
      <c r="J54" s="91">
        <v>-0.018796992481203034</v>
      </c>
      <c r="K54" s="92">
        <v>-1</v>
      </c>
      <c r="L54" s="14"/>
      <c r="M54" s="14"/>
      <c r="N54" s="87">
        <v>7</v>
      </c>
      <c r="O54" s="88" t="s">
        <v>73</v>
      </c>
      <c r="P54" s="62">
        <v>1429</v>
      </c>
      <c r="Q54" s="67">
        <v>0.019710344827586206</v>
      </c>
      <c r="R54" s="62">
        <v>1285</v>
      </c>
      <c r="S54" s="67">
        <v>0.014050011480554129</v>
      </c>
      <c r="T54" s="65">
        <v>0.11206225680933857</v>
      </c>
      <c r="U54" s="92">
        <v>8</v>
      </c>
    </row>
    <row r="55" spans="1:21" ht="15">
      <c r="A55" s="87">
        <v>8</v>
      </c>
      <c r="B55" s="88" t="s">
        <v>46</v>
      </c>
      <c r="C55" s="62">
        <v>517</v>
      </c>
      <c r="D55" s="67">
        <v>0.02417130300621815</v>
      </c>
      <c r="E55" s="62">
        <v>570</v>
      </c>
      <c r="F55" s="67">
        <v>0.016453065465881538</v>
      </c>
      <c r="G55" s="89">
        <v>-0.09298245614035083</v>
      </c>
      <c r="H55" s="90">
        <v>6</v>
      </c>
      <c r="I55" s="62">
        <v>600</v>
      </c>
      <c r="J55" s="91">
        <v>-0.1383333333333333</v>
      </c>
      <c r="K55" s="92">
        <v>-3</v>
      </c>
      <c r="L55" s="14"/>
      <c r="M55" s="14"/>
      <c r="N55" s="87">
        <v>8</v>
      </c>
      <c r="O55" s="88" t="s">
        <v>42</v>
      </c>
      <c r="P55" s="62">
        <v>1407</v>
      </c>
      <c r="Q55" s="67">
        <v>0.01940689655172414</v>
      </c>
      <c r="R55" s="62">
        <v>1697</v>
      </c>
      <c r="S55" s="67">
        <v>0.01855476224319094</v>
      </c>
      <c r="T55" s="65">
        <v>-0.17088980553918676</v>
      </c>
      <c r="U55" s="92">
        <v>1</v>
      </c>
    </row>
    <row r="56" spans="1:21" ht="15">
      <c r="A56" s="87">
        <v>9</v>
      </c>
      <c r="B56" s="88" t="s">
        <v>73</v>
      </c>
      <c r="C56" s="62">
        <v>511</v>
      </c>
      <c r="D56" s="67">
        <v>0.023890784982935155</v>
      </c>
      <c r="E56" s="62">
        <v>473</v>
      </c>
      <c r="F56" s="67">
        <v>0.013653157833968364</v>
      </c>
      <c r="G56" s="89">
        <v>0.08033826638477803</v>
      </c>
      <c r="H56" s="90">
        <v>9</v>
      </c>
      <c r="I56" s="62">
        <v>499</v>
      </c>
      <c r="J56" s="91">
        <v>0.024048096192384794</v>
      </c>
      <c r="K56" s="92">
        <v>-2</v>
      </c>
      <c r="L56" s="14"/>
      <c r="M56" s="14"/>
      <c r="N56" s="87">
        <v>9</v>
      </c>
      <c r="O56" s="88" t="s">
        <v>46</v>
      </c>
      <c r="P56" s="62">
        <v>1398</v>
      </c>
      <c r="Q56" s="67">
        <v>0.019282758620689656</v>
      </c>
      <c r="R56" s="62">
        <v>1637</v>
      </c>
      <c r="S56" s="67">
        <v>0.017898730578729267</v>
      </c>
      <c r="T56" s="65">
        <v>-0.14599877825290164</v>
      </c>
      <c r="U56" s="92">
        <v>2</v>
      </c>
    </row>
    <row r="57" spans="1:21" ht="15">
      <c r="A57" s="99">
        <v>10</v>
      </c>
      <c r="B57" s="93" t="s">
        <v>103</v>
      </c>
      <c r="C57" s="70">
        <v>394</v>
      </c>
      <c r="D57" s="75">
        <v>0.018420683528916734</v>
      </c>
      <c r="E57" s="70">
        <v>606</v>
      </c>
      <c r="F57" s="75">
        <v>0.017492206442674057</v>
      </c>
      <c r="G57" s="94">
        <v>-0.34983498349834985</v>
      </c>
      <c r="H57" s="95">
        <v>1</v>
      </c>
      <c r="I57" s="70">
        <v>446</v>
      </c>
      <c r="J57" s="96">
        <v>-0.11659192825112108</v>
      </c>
      <c r="K57" s="97">
        <v>-1</v>
      </c>
      <c r="L57" s="14"/>
      <c r="M57" s="14"/>
      <c r="N57" s="99">
        <v>10</v>
      </c>
      <c r="O57" s="93" t="s">
        <v>40</v>
      </c>
      <c r="P57" s="70">
        <v>1363</v>
      </c>
      <c r="Q57" s="75">
        <v>0.0188</v>
      </c>
      <c r="R57" s="70">
        <v>2614</v>
      </c>
      <c r="S57" s="75">
        <v>0.02858111284838015</v>
      </c>
      <c r="T57" s="73">
        <v>-0.4785768936495792</v>
      </c>
      <c r="U57" s="97">
        <v>-5</v>
      </c>
    </row>
    <row r="58" spans="1:21" ht="15">
      <c r="A58" s="98">
        <v>11</v>
      </c>
      <c r="B58" s="82" t="s">
        <v>42</v>
      </c>
      <c r="C58" s="54">
        <v>365</v>
      </c>
      <c r="D58" s="59">
        <v>0.017064846416382253</v>
      </c>
      <c r="E58" s="54">
        <v>626</v>
      </c>
      <c r="F58" s="59">
        <v>0.018069506985336565</v>
      </c>
      <c r="G58" s="83">
        <v>-0.41693290734824284</v>
      </c>
      <c r="H58" s="84">
        <v>-4</v>
      </c>
      <c r="I58" s="54">
        <v>424</v>
      </c>
      <c r="J58" s="85">
        <v>-0.13915094339622647</v>
      </c>
      <c r="K58" s="86">
        <v>0</v>
      </c>
      <c r="L58" s="14"/>
      <c r="M58" s="14"/>
      <c r="N58" s="98">
        <v>11</v>
      </c>
      <c r="O58" s="82" t="s">
        <v>89</v>
      </c>
      <c r="P58" s="54">
        <v>1220</v>
      </c>
      <c r="Q58" s="59">
        <v>0.01682758620689655</v>
      </c>
      <c r="R58" s="54">
        <v>663</v>
      </c>
      <c r="S58" s="59">
        <v>0.007249149892301469</v>
      </c>
      <c r="T58" s="57">
        <v>0.8401206636500753</v>
      </c>
      <c r="U58" s="86">
        <v>29</v>
      </c>
    </row>
    <row r="59" spans="1:21" ht="15">
      <c r="A59" s="87">
        <v>12</v>
      </c>
      <c r="B59" s="88" t="s">
        <v>40</v>
      </c>
      <c r="C59" s="62">
        <v>281</v>
      </c>
      <c r="D59" s="67">
        <v>0.013137594090420309</v>
      </c>
      <c r="E59" s="62">
        <v>773</v>
      </c>
      <c r="F59" s="67">
        <v>0.022312665973906014</v>
      </c>
      <c r="G59" s="89">
        <v>-0.6364812419146184</v>
      </c>
      <c r="H59" s="90">
        <v>-7</v>
      </c>
      <c r="I59" s="62">
        <v>604</v>
      </c>
      <c r="J59" s="91">
        <v>-0.5347682119205298</v>
      </c>
      <c r="K59" s="92">
        <v>-8</v>
      </c>
      <c r="L59" s="14"/>
      <c r="M59" s="14"/>
      <c r="N59" s="87">
        <v>12</v>
      </c>
      <c r="O59" s="88" t="s">
        <v>44</v>
      </c>
      <c r="P59" s="62">
        <v>1139</v>
      </c>
      <c r="Q59" s="67">
        <v>0.015710344827586206</v>
      </c>
      <c r="R59" s="62">
        <v>1302</v>
      </c>
      <c r="S59" s="67">
        <v>0.014235887118818269</v>
      </c>
      <c r="T59" s="65">
        <v>-0.12519201228878651</v>
      </c>
      <c r="U59" s="92">
        <v>2</v>
      </c>
    </row>
    <row r="60" spans="1:21" ht="15">
      <c r="A60" s="87">
        <v>13</v>
      </c>
      <c r="B60" s="88" t="s">
        <v>133</v>
      </c>
      <c r="C60" s="62">
        <v>273</v>
      </c>
      <c r="D60" s="67">
        <v>0.012763570059376315</v>
      </c>
      <c r="E60" s="62">
        <v>312</v>
      </c>
      <c r="F60" s="67">
        <v>0.009005888465535157</v>
      </c>
      <c r="G60" s="89">
        <v>-0.125</v>
      </c>
      <c r="H60" s="90">
        <v>17</v>
      </c>
      <c r="I60" s="62">
        <v>283</v>
      </c>
      <c r="J60" s="91">
        <v>-0.035335689045936425</v>
      </c>
      <c r="K60" s="92">
        <v>10</v>
      </c>
      <c r="L60" s="14"/>
      <c r="M60" s="14"/>
      <c r="N60" s="87">
        <v>13</v>
      </c>
      <c r="O60" s="88" t="s">
        <v>92</v>
      </c>
      <c r="P60" s="62">
        <v>1082</v>
      </c>
      <c r="Q60" s="67">
        <v>0.014924137931034483</v>
      </c>
      <c r="R60" s="62">
        <v>0</v>
      </c>
      <c r="S60" s="67">
        <v>0</v>
      </c>
      <c r="T60" s="65"/>
      <c r="U60" s="92"/>
    </row>
    <row r="61" spans="1:21" ht="15">
      <c r="A61" s="87">
        <v>14</v>
      </c>
      <c r="B61" s="88" t="s">
        <v>53</v>
      </c>
      <c r="C61" s="62">
        <v>263</v>
      </c>
      <c r="D61" s="67">
        <v>0.012296040020571322</v>
      </c>
      <c r="E61" s="62">
        <v>573</v>
      </c>
      <c r="F61" s="67">
        <v>0.016539660547280913</v>
      </c>
      <c r="G61" s="89">
        <v>-0.5410122164048865</v>
      </c>
      <c r="H61" s="90">
        <v>-1</v>
      </c>
      <c r="I61" s="62">
        <v>354</v>
      </c>
      <c r="J61" s="91">
        <v>-0.2570621468926554</v>
      </c>
      <c r="K61" s="92">
        <v>1</v>
      </c>
      <c r="L61" s="14"/>
      <c r="M61" s="14"/>
      <c r="N61" s="87">
        <v>14</v>
      </c>
      <c r="O61" s="88" t="s">
        <v>103</v>
      </c>
      <c r="P61" s="62">
        <v>1068</v>
      </c>
      <c r="Q61" s="67">
        <v>0.01473103448275862</v>
      </c>
      <c r="R61" s="62">
        <v>1191</v>
      </c>
      <c r="S61" s="67">
        <v>0.013022228539564177</v>
      </c>
      <c r="T61" s="65">
        <v>-0.10327455919395467</v>
      </c>
      <c r="U61" s="92">
        <v>3</v>
      </c>
    </row>
    <row r="62" spans="1:21" ht="15">
      <c r="A62" s="99">
        <v>15</v>
      </c>
      <c r="B62" s="93" t="s">
        <v>134</v>
      </c>
      <c r="C62" s="70">
        <v>259</v>
      </c>
      <c r="D62" s="75">
        <v>0.012109028005049325</v>
      </c>
      <c r="E62" s="70">
        <v>348</v>
      </c>
      <c r="F62" s="75">
        <v>0.010045029442327675</v>
      </c>
      <c r="G62" s="94">
        <v>-0.25574712643678166</v>
      </c>
      <c r="H62" s="95">
        <v>11</v>
      </c>
      <c r="I62" s="70">
        <v>189</v>
      </c>
      <c r="J62" s="96">
        <v>0.37037037037037046</v>
      </c>
      <c r="K62" s="97">
        <v>25</v>
      </c>
      <c r="L62" s="14"/>
      <c r="M62" s="14"/>
      <c r="N62" s="99">
        <v>15</v>
      </c>
      <c r="O62" s="93" t="s">
        <v>78</v>
      </c>
      <c r="P62" s="70">
        <v>1018</v>
      </c>
      <c r="Q62" s="75">
        <v>0.014041379310344828</v>
      </c>
      <c r="R62" s="70">
        <v>1787</v>
      </c>
      <c r="S62" s="75">
        <v>0.019538809739883443</v>
      </c>
      <c r="T62" s="73">
        <v>-0.4303301622831561</v>
      </c>
      <c r="U62" s="97">
        <v>-8</v>
      </c>
    </row>
    <row r="63" spans="1:21" ht="15">
      <c r="A63" s="98">
        <v>16</v>
      </c>
      <c r="B63" s="82" t="s">
        <v>78</v>
      </c>
      <c r="C63" s="54">
        <v>255</v>
      </c>
      <c r="D63" s="59">
        <v>0.011922015989527327</v>
      </c>
      <c r="E63" s="54">
        <v>599</v>
      </c>
      <c r="F63" s="59">
        <v>0.017290151252742178</v>
      </c>
      <c r="G63" s="83">
        <v>-0.5742904841402336</v>
      </c>
      <c r="H63" s="84">
        <v>-4</v>
      </c>
      <c r="I63" s="54">
        <v>316</v>
      </c>
      <c r="J63" s="85">
        <v>-0.19303797468354433</v>
      </c>
      <c r="K63" s="86">
        <v>3</v>
      </c>
      <c r="L63" s="14"/>
      <c r="M63" s="14"/>
      <c r="N63" s="98">
        <v>16</v>
      </c>
      <c r="O63" s="82" t="s">
        <v>53</v>
      </c>
      <c r="P63" s="54">
        <v>956</v>
      </c>
      <c r="Q63" s="59">
        <v>0.013186206896551724</v>
      </c>
      <c r="R63" s="54">
        <v>1264</v>
      </c>
      <c r="S63" s="59">
        <v>0.013820400397992543</v>
      </c>
      <c r="T63" s="57">
        <v>-0.24367088607594933</v>
      </c>
      <c r="U63" s="86">
        <v>0</v>
      </c>
    </row>
    <row r="64" spans="1:21" ht="15">
      <c r="A64" s="87">
        <v>17</v>
      </c>
      <c r="B64" s="88" t="s">
        <v>90</v>
      </c>
      <c r="C64" s="62">
        <v>252</v>
      </c>
      <c r="D64" s="67">
        <v>0.011781756977885829</v>
      </c>
      <c r="E64" s="62">
        <v>314</v>
      </c>
      <c r="F64" s="67">
        <v>0.00906361851980141</v>
      </c>
      <c r="G64" s="89">
        <v>-0.197452229299363</v>
      </c>
      <c r="H64" s="90">
        <v>12</v>
      </c>
      <c r="I64" s="62">
        <v>361</v>
      </c>
      <c r="J64" s="91">
        <v>-0.30193905817174516</v>
      </c>
      <c r="K64" s="92">
        <v>-3</v>
      </c>
      <c r="L64" s="14"/>
      <c r="M64" s="14"/>
      <c r="N64" s="87">
        <v>17</v>
      </c>
      <c r="O64" s="88" t="s">
        <v>102</v>
      </c>
      <c r="P64" s="62">
        <v>923</v>
      </c>
      <c r="Q64" s="67">
        <v>0.01273103448275862</v>
      </c>
      <c r="R64" s="62">
        <v>1142</v>
      </c>
      <c r="S64" s="67">
        <v>0.012486469346920478</v>
      </c>
      <c r="T64" s="65">
        <v>-0.19176882661996497</v>
      </c>
      <c r="U64" s="92">
        <v>2</v>
      </c>
    </row>
    <row r="65" spans="1:21" ht="15">
      <c r="A65" s="87">
        <v>18</v>
      </c>
      <c r="B65" s="88" t="s">
        <v>92</v>
      </c>
      <c r="C65" s="62">
        <v>230</v>
      </c>
      <c r="D65" s="67">
        <v>0.010753190892514844</v>
      </c>
      <c r="E65" s="62">
        <v>0</v>
      </c>
      <c r="F65" s="67">
        <v>0</v>
      </c>
      <c r="G65" s="89"/>
      <c r="H65" s="90"/>
      <c r="I65" s="62">
        <v>370</v>
      </c>
      <c r="J65" s="91">
        <v>-0.3783783783783784</v>
      </c>
      <c r="K65" s="92">
        <v>-5</v>
      </c>
      <c r="L65" s="14"/>
      <c r="M65" s="14"/>
      <c r="N65" s="87">
        <v>18</v>
      </c>
      <c r="O65" s="88" t="s">
        <v>63</v>
      </c>
      <c r="P65" s="62">
        <v>903</v>
      </c>
      <c r="Q65" s="67">
        <v>0.012455172413793103</v>
      </c>
      <c r="R65" s="62">
        <v>1114</v>
      </c>
      <c r="S65" s="67">
        <v>0.012180321236838364</v>
      </c>
      <c r="T65" s="65">
        <v>-0.1894075403949731</v>
      </c>
      <c r="U65" s="92">
        <v>2</v>
      </c>
    </row>
    <row r="66" spans="1:21" ht="15">
      <c r="A66" s="87">
        <v>19</v>
      </c>
      <c r="B66" s="88" t="s">
        <v>102</v>
      </c>
      <c r="C66" s="62">
        <v>227</v>
      </c>
      <c r="D66" s="67">
        <v>0.010612931880873346</v>
      </c>
      <c r="E66" s="62">
        <v>476</v>
      </c>
      <c r="F66" s="67">
        <v>0.01373975291536774</v>
      </c>
      <c r="G66" s="89">
        <v>-0.5231092436974789</v>
      </c>
      <c r="H66" s="90">
        <v>-2</v>
      </c>
      <c r="I66" s="62">
        <v>419</v>
      </c>
      <c r="J66" s="91">
        <v>-0.4582338902147971</v>
      </c>
      <c r="K66" s="92">
        <v>-7</v>
      </c>
      <c r="N66" s="87">
        <v>19</v>
      </c>
      <c r="O66" s="88" t="s">
        <v>90</v>
      </c>
      <c r="P66" s="62">
        <v>901</v>
      </c>
      <c r="Q66" s="67">
        <v>0.012427586206896551</v>
      </c>
      <c r="R66" s="62">
        <v>922</v>
      </c>
      <c r="S66" s="67">
        <v>0.010081019910561016</v>
      </c>
      <c r="T66" s="65">
        <v>-0.022776572668112838</v>
      </c>
      <c r="U66" s="92">
        <v>5</v>
      </c>
    </row>
    <row r="67" spans="1:21" ht="15">
      <c r="A67" s="99">
        <v>20</v>
      </c>
      <c r="B67" s="93" t="s">
        <v>135</v>
      </c>
      <c r="C67" s="70">
        <v>218</v>
      </c>
      <c r="D67" s="75">
        <v>0.010192154845948853</v>
      </c>
      <c r="E67" s="70">
        <v>961</v>
      </c>
      <c r="F67" s="75">
        <v>0.02773929107493361</v>
      </c>
      <c r="G67" s="94">
        <v>-0.7731529656607701</v>
      </c>
      <c r="H67" s="95">
        <v>-16</v>
      </c>
      <c r="I67" s="70">
        <v>290</v>
      </c>
      <c r="J67" s="96">
        <v>-0.24827586206896557</v>
      </c>
      <c r="K67" s="97">
        <v>2</v>
      </c>
      <c r="N67" s="99">
        <v>20</v>
      </c>
      <c r="O67" s="93" t="s">
        <v>133</v>
      </c>
      <c r="P67" s="70">
        <v>834</v>
      </c>
      <c r="Q67" s="75">
        <v>0.011503448275862069</v>
      </c>
      <c r="R67" s="70">
        <v>770</v>
      </c>
      <c r="S67" s="75">
        <v>0.008419073027258115</v>
      </c>
      <c r="T67" s="73">
        <v>0.08311688311688314</v>
      </c>
      <c r="U67" s="97">
        <v>12</v>
      </c>
    </row>
    <row r="68" spans="1:21" ht="15">
      <c r="A68" s="122" t="s">
        <v>50</v>
      </c>
      <c r="B68" s="123"/>
      <c r="C68" s="3">
        <f>SUM(C48:C67)</f>
        <v>9367</v>
      </c>
      <c r="D68" s="6">
        <f>C68/C70</f>
        <v>0.43793538734863713</v>
      </c>
      <c r="E68" s="3">
        <f>SUM(E48:E67)</f>
        <v>12797</v>
      </c>
      <c r="F68" s="6">
        <f>E68/E70</f>
        <v>0.3693857522226071</v>
      </c>
      <c r="G68" s="17">
        <f>C68/E68-1</f>
        <v>-0.2680315698991951</v>
      </c>
      <c r="H68" s="17"/>
      <c r="I68" s="3">
        <f>SUM(I48:I67)</f>
        <v>10120</v>
      </c>
      <c r="J68" s="18">
        <f>C68/I68-1</f>
        <v>-0.07440711462450589</v>
      </c>
      <c r="K68" s="19"/>
      <c r="N68" s="122" t="s">
        <v>50</v>
      </c>
      <c r="O68" s="123"/>
      <c r="P68" s="3">
        <f>SUM(P48:P67)</f>
        <v>30400</v>
      </c>
      <c r="Q68" s="6">
        <f>P68/P70</f>
        <v>0.4193103448275862</v>
      </c>
      <c r="R68" s="3">
        <f>SUM(R48:R67)</f>
        <v>32513</v>
      </c>
      <c r="S68" s="6">
        <f>R68/R70</f>
        <v>0.35549262511070534</v>
      </c>
      <c r="T68" s="17">
        <f>P68/R68-1</f>
        <v>-0.06498938885984062</v>
      </c>
      <c r="U68" s="113"/>
    </row>
    <row r="69" spans="1:21" ht="15">
      <c r="A69" s="122" t="s">
        <v>12</v>
      </c>
      <c r="B69" s="123"/>
      <c r="C69" s="26">
        <f>C70-SUM(C48:C67)</f>
        <v>12022</v>
      </c>
      <c r="D69" s="6">
        <f>C69/C70</f>
        <v>0.5620646126513629</v>
      </c>
      <c r="E69" s="26">
        <f>E70-SUM(E48:E67)</f>
        <v>21847</v>
      </c>
      <c r="F69" s="6">
        <f>E69/E70</f>
        <v>0.6306142477773929</v>
      </c>
      <c r="G69" s="17">
        <f>C69/E69-1</f>
        <v>-0.4497184968187852</v>
      </c>
      <c r="H69" s="17"/>
      <c r="I69" s="26">
        <f>I70-SUM(I48:I67)</f>
        <v>15733</v>
      </c>
      <c r="J69" s="18">
        <f>C69/I69-1</f>
        <v>-0.23587364139070743</v>
      </c>
      <c r="K69" s="19"/>
      <c r="N69" s="122" t="s">
        <v>12</v>
      </c>
      <c r="O69" s="123"/>
      <c r="P69" s="3">
        <f>P70-SUM(P48:P67)</f>
        <v>42100</v>
      </c>
      <c r="Q69" s="6">
        <f>P69/P70</f>
        <v>0.5806896551724138</v>
      </c>
      <c r="R69" s="3">
        <f>R70-SUM(R48:R67)</f>
        <v>58946</v>
      </c>
      <c r="S69" s="6">
        <f>R69/R70</f>
        <v>0.6445073748892947</v>
      </c>
      <c r="T69" s="17">
        <f>P69/R69-1</f>
        <v>-0.2857869914837309</v>
      </c>
      <c r="U69" s="114"/>
    </row>
    <row r="70" spans="1:21" ht="15">
      <c r="A70" s="124" t="s">
        <v>38</v>
      </c>
      <c r="B70" s="125"/>
      <c r="C70" s="24">
        <v>21389</v>
      </c>
      <c r="D70" s="100">
        <v>1</v>
      </c>
      <c r="E70" s="24">
        <v>34644</v>
      </c>
      <c r="F70" s="100">
        <v>1</v>
      </c>
      <c r="G70" s="20">
        <v>-0.3826059346495786</v>
      </c>
      <c r="H70" s="20"/>
      <c r="I70" s="24">
        <v>25853</v>
      </c>
      <c r="J70" s="46">
        <v>-0.17266854910455265</v>
      </c>
      <c r="K70" s="101"/>
      <c r="L70" s="14"/>
      <c r="N70" s="124" t="s">
        <v>38</v>
      </c>
      <c r="O70" s="125"/>
      <c r="P70" s="24">
        <v>72500</v>
      </c>
      <c r="Q70" s="100">
        <v>1</v>
      </c>
      <c r="R70" s="24">
        <v>91459</v>
      </c>
      <c r="S70" s="100">
        <v>1</v>
      </c>
      <c r="T70" s="115">
        <v>-0.20729507210881382</v>
      </c>
      <c r="U70" s="101"/>
    </row>
    <row r="71" spans="1:14" ht="15">
      <c r="A71" t="s">
        <v>85</v>
      </c>
      <c r="N71" t="s">
        <v>85</v>
      </c>
    </row>
    <row r="72" spans="1:14" ht="15" customHeight="1">
      <c r="A72" s="9" t="s">
        <v>87</v>
      </c>
      <c r="N72" s="9" t="s">
        <v>87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0"/>
      <c r="K1" s="51"/>
      <c r="O1" s="50"/>
      <c r="U1" s="51">
        <v>43924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114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76" t="s">
        <v>138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77" t="s">
        <v>139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4"/>
      <c r="M4" s="21"/>
      <c r="N4" s="149" t="s">
        <v>115</v>
      </c>
      <c r="O4" s="149"/>
      <c r="P4" s="149"/>
      <c r="Q4" s="149"/>
      <c r="R4" s="149"/>
      <c r="S4" s="149"/>
      <c r="T4" s="149"/>
      <c r="U4" s="14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8"/>
      <c r="K5" s="79" t="s">
        <v>4</v>
      </c>
      <c r="L5" s="14"/>
      <c r="M5" s="14"/>
      <c r="N5" s="15"/>
      <c r="O5" s="15"/>
      <c r="P5" s="15"/>
      <c r="Q5" s="15"/>
      <c r="R5" s="15"/>
      <c r="S5" s="15"/>
      <c r="T5" s="78"/>
      <c r="U5" s="79" t="s">
        <v>4</v>
      </c>
    </row>
    <row r="6" spans="1:21" ht="14.25" customHeight="1">
      <c r="A6" s="150" t="s">
        <v>0</v>
      </c>
      <c r="B6" s="150" t="s">
        <v>1</v>
      </c>
      <c r="C6" s="152" t="s">
        <v>125</v>
      </c>
      <c r="D6" s="153"/>
      <c r="E6" s="153"/>
      <c r="F6" s="153"/>
      <c r="G6" s="153"/>
      <c r="H6" s="154"/>
      <c r="I6" s="152" t="s">
        <v>100</v>
      </c>
      <c r="J6" s="153"/>
      <c r="K6" s="154"/>
      <c r="L6" s="14"/>
      <c r="M6" s="14"/>
      <c r="N6" s="150" t="s">
        <v>0</v>
      </c>
      <c r="O6" s="150" t="s">
        <v>1</v>
      </c>
      <c r="P6" s="152" t="s">
        <v>126</v>
      </c>
      <c r="Q6" s="153"/>
      <c r="R6" s="153"/>
      <c r="S6" s="153"/>
      <c r="T6" s="153"/>
      <c r="U6" s="154"/>
    </row>
    <row r="7" spans="1:21" ht="14.25" customHeight="1">
      <c r="A7" s="151"/>
      <c r="B7" s="151"/>
      <c r="C7" s="172" t="s">
        <v>127</v>
      </c>
      <c r="D7" s="173"/>
      <c r="E7" s="173"/>
      <c r="F7" s="173"/>
      <c r="G7" s="173"/>
      <c r="H7" s="174"/>
      <c r="I7" s="126" t="s">
        <v>101</v>
      </c>
      <c r="J7" s="127"/>
      <c r="K7" s="128"/>
      <c r="L7" s="14"/>
      <c r="M7" s="14"/>
      <c r="N7" s="151"/>
      <c r="O7" s="151"/>
      <c r="P7" s="126" t="s">
        <v>128</v>
      </c>
      <c r="Q7" s="127"/>
      <c r="R7" s="127"/>
      <c r="S7" s="127"/>
      <c r="T7" s="127"/>
      <c r="U7" s="128"/>
    </row>
    <row r="8" spans="1:21" ht="14.25" customHeight="1">
      <c r="A8" s="151"/>
      <c r="B8" s="151"/>
      <c r="C8" s="129">
        <v>2020</v>
      </c>
      <c r="D8" s="130"/>
      <c r="E8" s="155">
        <v>2019</v>
      </c>
      <c r="F8" s="130"/>
      <c r="G8" s="133" t="s">
        <v>5</v>
      </c>
      <c r="H8" s="143" t="s">
        <v>57</v>
      </c>
      <c r="I8" s="157">
        <v>2020</v>
      </c>
      <c r="J8" s="144" t="s">
        <v>129</v>
      </c>
      <c r="K8" s="143" t="s">
        <v>131</v>
      </c>
      <c r="L8" s="14"/>
      <c r="M8" s="14"/>
      <c r="N8" s="151"/>
      <c r="O8" s="151"/>
      <c r="P8" s="160">
        <v>2020</v>
      </c>
      <c r="Q8" s="170"/>
      <c r="R8" s="171">
        <v>2019</v>
      </c>
      <c r="S8" s="170"/>
      <c r="T8" s="134" t="s">
        <v>5</v>
      </c>
      <c r="U8" s="135" t="s">
        <v>104</v>
      </c>
    </row>
    <row r="9" spans="1:21" ht="14.25" customHeight="1">
      <c r="A9" s="137" t="s">
        <v>6</v>
      </c>
      <c r="B9" s="137" t="s">
        <v>7</v>
      </c>
      <c r="C9" s="131"/>
      <c r="D9" s="132"/>
      <c r="E9" s="156"/>
      <c r="F9" s="132"/>
      <c r="G9" s="134"/>
      <c r="H9" s="144"/>
      <c r="I9" s="157"/>
      <c r="J9" s="144"/>
      <c r="K9" s="144"/>
      <c r="L9" s="14"/>
      <c r="M9" s="14"/>
      <c r="N9" s="137" t="s">
        <v>6</v>
      </c>
      <c r="O9" s="137" t="s">
        <v>7</v>
      </c>
      <c r="P9" s="131"/>
      <c r="Q9" s="132"/>
      <c r="R9" s="156"/>
      <c r="S9" s="132"/>
      <c r="T9" s="134"/>
      <c r="U9" s="136"/>
    </row>
    <row r="10" spans="1:21" ht="14.25" customHeight="1">
      <c r="A10" s="137"/>
      <c r="B10" s="137"/>
      <c r="C10" s="112" t="s">
        <v>8</v>
      </c>
      <c r="D10" s="80" t="s">
        <v>2</v>
      </c>
      <c r="E10" s="112" t="s">
        <v>8</v>
      </c>
      <c r="F10" s="80" t="s">
        <v>2</v>
      </c>
      <c r="G10" s="139" t="s">
        <v>9</v>
      </c>
      <c r="H10" s="139" t="s">
        <v>58</v>
      </c>
      <c r="I10" s="81" t="s">
        <v>8</v>
      </c>
      <c r="J10" s="145" t="s">
        <v>130</v>
      </c>
      <c r="K10" s="145" t="s">
        <v>132</v>
      </c>
      <c r="L10" s="14"/>
      <c r="M10" s="14"/>
      <c r="N10" s="137"/>
      <c r="O10" s="137"/>
      <c r="P10" s="112" t="s">
        <v>8</v>
      </c>
      <c r="Q10" s="80" t="s">
        <v>2</v>
      </c>
      <c r="R10" s="112" t="s">
        <v>8</v>
      </c>
      <c r="S10" s="80" t="s">
        <v>2</v>
      </c>
      <c r="T10" s="139" t="s">
        <v>9</v>
      </c>
      <c r="U10" s="141" t="s">
        <v>105</v>
      </c>
    </row>
    <row r="11" spans="1:21" ht="14.25" customHeight="1">
      <c r="A11" s="138"/>
      <c r="B11" s="138"/>
      <c r="C11" s="110" t="s">
        <v>10</v>
      </c>
      <c r="D11" s="43" t="s">
        <v>11</v>
      </c>
      <c r="E11" s="110" t="s">
        <v>10</v>
      </c>
      <c r="F11" s="43" t="s">
        <v>11</v>
      </c>
      <c r="G11" s="147"/>
      <c r="H11" s="147"/>
      <c r="I11" s="110" t="s">
        <v>10</v>
      </c>
      <c r="J11" s="146"/>
      <c r="K11" s="146"/>
      <c r="L11" s="14"/>
      <c r="M11" s="14"/>
      <c r="N11" s="138"/>
      <c r="O11" s="138"/>
      <c r="P11" s="110" t="s">
        <v>10</v>
      </c>
      <c r="Q11" s="43" t="s">
        <v>11</v>
      </c>
      <c r="R11" s="110" t="s">
        <v>10</v>
      </c>
      <c r="S11" s="43" t="s">
        <v>11</v>
      </c>
      <c r="T11" s="140"/>
      <c r="U11" s="142"/>
    </row>
    <row r="12" spans="1:21" ht="14.25" customHeight="1">
      <c r="A12" s="52">
        <v>1</v>
      </c>
      <c r="B12" s="82" t="s">
        <v>21</v>
      </c>
      <c r="C12" s="54">
        <v>1511</v>
      </c>
      <c r="D12" s="56">
        <v>0.1827527818093856</v>
      </c>
      <c r="E12" s="54">
        <v>2216</v>
      </c>
      <c r="F12" s="56">
        <v>0.14320796174227737</v>
      </c>
      <c r="G12" s="102">
        <v>-0.3181407942238267</v>
      </c>
      <c r="H12" s="84">
        <v>0</v>
      </c>
      <c r="I12" s="54">
        <v>2275</v>
      </c>
      <c r="J12" s="55">
        <v>-0.3358241758241758</v>
      </c>
      <c r="K12" s="86">
        <v>0</v>
      </c>
      <c r="L12" s="14"/>
      <c r="M12" s="14"/>
      <c r="N12" s="52">
        <v>1</v>
      </c>
      <c r="O12" s="82" t="s">
        <v>21</v>
      </c>
      <c r="P12" s="54">
        <v>6815</v>
      </c>
      <c r="Q12" s="56">
        <v>0.1939606102003643</v>
      </c>
      <c r="R12" s="54">
        <v>6571</v>
      </c>
      <c r="S12" s="56">
        <v>0.13590486039296795</v>
      </c>
      <c r="T12" s="116">
        <v>0.0371328564906408</v>
      </c>
      <c r="U12" s="86">
        <v>0</v>
      </c>
    </row>
    <row r="13" spans="1:21" ht="14.25" customHeight="1">
      <c r="A13" s="87">
        <v>2</v>
      </c>
      <c r="B13" s="88" t="s">
        <v>19</v>
      </c>
      <c r="C13" s="62">
        <v>1066</v>
      </c>
      <c r="D13" s="64">
        <v>0.1289308176100629</v>
      </c>
      <c r="E13" s="62">
        <v>1721</v>
      </c>
      <c r="F13" s="64">
        <v>0.11121881866356469</v>
      </c>
      <c r="G13" s="103">
        <v>-0.38059267867518887</v>
      </c>
      <c r="H13" s="90">
        <v>0</v>
      </c>
      <c r="I13" s="62">
        <v>1587</v>
      </c>
      <c r="J13" s="63">
        <v>-0.3282923755513547</v>
      </c>
      <c r="K13" s="92">
        <v>0</v>
      </c>
      <c r="L13" s="14"/>
      <c r="M13" s="14"/>
      <c r="N13" s="87">
        <v>2</v>
      </c>
      <c r="O13" s="88" t="s">
        <v>19</v>
      </c>
      <c r="P13" s="62">
        <v>4438</v>
      </c>
      <c r="Q13" s="64">
        <v>0.1263091985428051</v>
      </c>
      <c r="R13" s="62">
        <v>5852</v>
      </c>
      <c r="S13" s="64">
        <v>0.12103412616339193</v>
      </c>
      <c r="T13" s="117">
        <v>-0.2416267942583732</v>
      </c>
      <c r="U13" s="92">
        <v>0</v>
      </c>
    </row>
    <row r="14" spans="1:21" ht="14.25" customHeight="1">
      <c r="A14" s="60">
        <v>3</v>
      </c>
      <c r="B14" s="88" t="s">
        <v>24</v>
      </c>
      <c r="C14" s="62">
        <v>799</v>
      </c>
      <c r="D14" s="64">
        <v>0.09663763909046928</v>
      </c>
      <c r="E14" s="62">
        <v>1063</v>
      </c>
      <c r="F14" s="64">
        <v>0.06869587695489207</v>
      </c>
      <c r="G14" s="103">
        <v>-0.24835371589840072</v>
      </c>
      <c r="H14" s="90">
        <v>1</v>
      </c>
      <c r="I14" s="62">
        <v>1268</v>
      </c>
      <c r="J14" s="63">
        <v>-0.36987381703470035</v>
      </c>
      <c r="K14" s="92">
        <v>0</v>
      </c>
      <c r="L14" s="14"/>
      <c r="M14" s="14"/>
      <c r="N14" s="60">
        <v>3</v>
      </c>
      <c r="O14" s="88" t="s">
        <v>25</v>
      </c>
      <c r="P14" s="62">
        <v>3157</v>
      </c>
      <c r="Q14" s="64">
        <v>0.08985086520947176</v>
      </c>
      <c r="R14" s="62">
        <v>3492</v>
      </c>
      <c r="S14" s="64">
        <v>0.07222337125129266</v>
      </c>
      <c r="T14" s="117">
        <v>-0.09593356242840778</v>
      </c>
      <c r="U14" s="92">
        <v>3</v>
      </c>
    </row>
    <row r="15" spans="1:21" ht="14.25" customHeight="1">
      <c r="A15" s="60">
        <v>4</v>
      </c>
      <c r="B15" s="88" t="s">
        <v>31</v>
      </c>
      <c r="C15" s="62">
        <v>594</v>
      </c>
      <c r="D15" s="64">
        <v>0.07184325108853411</v>
      </c>
      <c r="E15" s="62">
        <v>1657</v>
      </c>
      <c r="F15" s="64">
        <v>0.10708284864934729</v>
      </c>
      <c r="G15" s="103">
        <v>-0.6415208207604104</v>
      </c>
      <c r="H15" s="90">
        <v>-1</v>
      </c>
      <c r="I15" s="62">
        <v>747</v>
      </c>
      <c r="J15" s="63">
        <v>-0.20481927710843373</v>
      </c>
      <c r="K15" s="92">
        <v>1</v>
      </c>
      <c r="L15" s="14"/>
      <c r="M15" s="14"/>
      <c r="N15" s="60">
        <v>4</v>
      </c>
      <c r="O15" s="88" t="s">
        <v>24</v>
      </c>
      <c r="P15" s="62">
        <v>3135</v>
      </c>
      <c r="Q15" s="64">
        <v>0.08922472677595629</v>
      </c>
      <c r="R15" s="62">
        <v>3605</v>
      </c>
      <c r="S15" s="64">
        <v>0.07456049638055842</v>
      </c>
      <c r="T15" s="117">
        <v>-0.13037447988904305</v>
      </c>
      <c r="U15" s="92">
        <v>1</v>
      </c>
    </row>
    <row r="16" spans="1:21" ht="14.25" customHeight="1">
      <c r="A16" s="68">
        <v>5</v>
      </c>
      <c r="B16" s="93" t="s">
        <v>25</v>
      </c>
      <c r="C16" s="70">
        <v>574</v>
      </c>
      <c r="D16" s="72">
        <v>0.06942428640541848</v>
      </c>
      <c r="E16" s="70">
        <v>1035</v>
      </c>
      <c r="F16" s="72">
        <v>0.06688639007367196</v>
      </c>
      <c r="G16" s="104">
        <v>-0.44541062801932363</v>
      </c>
      <c r="H16" s="95">
        <v>0</v>
      </c>
      <c r="I16" s="70">
        <v>1244</v>
      </c>
      <c r="J16" s="71">
        <v>-0.5385852090032155</v>
      </c>
      <c r="K16" s="97">
        <v>-1</v>
      </c>
      <c r="L16" s="14"/>
      <c r="M16" s="14"/>
      <c r="N16" s="68">
        <v>5</v>
      </c>
      <c r="O16" s="93" t="s">
        <v>31</v>
      </c>
      <c r="P16" s="70">
        <v>2059</v>
      </c>
      <c r="Q16" s="72">
        <v>0.05860086520947177</v>
      </c>
      <c r="R16" s="70">
        <v>4117</v>
      </c>
      <c r="S16" s="72">
        <v>0.08514994829369182</v>
      </c>
      <c r="T16" s="118">
        <v>-0.49987855234393974</v>
      </c>
      <c r="U16" s="97">
        <v>-2</v>
      </c>
    </row>
    <row r="17" spans="1:21" ht="14.25" customHeight="1">
      <c r="A17" s="52">
        <v>6</v>
      </c>
      <c r="B17" s="82" t="s">
        <v>20</v>
      </c>
      <c r="C17" s="54">
        <v>476</v>
      </c>
      <c r="D17" s="56">
        <v>0.05757135945815191</v>
      </c>
      <c r="E17" s="54">
        <v>769</v>
      </c>
      <c r="F17" s="56">
        <v>0.04969626470208091</v>
      </c>
      <c r="G17" s="102">
        <v>-0.38101430429128735</v>
      </c>
      <c r="H17" s="84">
        <v>1</v>
      </c>
      <c r="I17" s="54">
        <v>616</v>
      </c>
      <c r="J17" s="55">
        <v>-0.2272727272727273</v>
      </c>
      <c r="K17" s="86">
        <v>0</v>
      </c>
      <c r="L17" s="14"/>
      <c r="M17" s="14"/>
      <c r="N17" s="52">
        <v>6</v>
      </c>
      <c r="O17" s="82" t="s">
        <v>20</v>
      </c>
      <c r="P17" s="54">
        <v>2024</v>
      </c>
      <c r="Q17" s="56">
        <v>0.05760473588342441</v>
      </c>
      <c r="R17" s="54">
        <v>3186</v>
      </c>
      <c r="S17" s="56">
        <v>0.06589451913133403</v>
      </c>
      <c r="T17" s="116">
        <v>-0.3647206528562461</v>
      </c>
      <c r="U17" s="86">
        <v>1</v>
      </c>
    </row>
    <row r="18" spans="1:21" ht="14.25" customHeight="1">
      <c r="A18" s="60">
        <v>7</v>
      </c>
      <c r="B18" s="88" t="s">
        <v>26</v>
      </c>
      <c r="C18" s="62">
        <v>415</v>
      </c>
      <c r="D18" s="64">
        <v>0.05019351717464925</v>
      </c>
      <c r="E18" s="62">
        <v>605</v>
      </c>
      <c r="F18" s="64">
        <v>0.03909784154064883</v>
      </c>
      <c r="G18" s="103">
        <v>-0.31404958677685946</v>
      </c>
      <c r="H18" s="90">
        <v>3</v>
      </c>
      <c r="I18" s="62">
        <v>590</v>
      </c>
      <c r="J18" s="63">
        <v>-0.2966101694915254</v>
      </c>
      <c r="K18" s="92">
        <v>0</v>
      </c>
      <c r="L18" s="14"/>
      <c r="M18" s="14"/>
      <c r="N18" s="60">
        <v>7</v>
      </c>
      <c r="O18" s="88" t="s">
        <v>26</v>
      </c>
      <c r="P18" s="62">
        <v>1630</v>
      </c>
      <c r="Q18" s="64">
        <v>0.04639116575591985</v>
      </c>
      <c r="R18" s="62">
        <v>1999</v>
      </c>
      <c r="S18" s="64">
        <v>0.04134436401240951</v>
      </c>
      <c r="T18" s="117">
        <v>-0.18459229614807404</v>
      </c>
      <c r="U18" s="92">
        <v>2</v>
      </c>
    </row>
    <row r="19" spans="1:21" ht="14.25" customHeight="1">
      <c r="A19" s="60">
        <v>8</v>
      </c>
      <c r="B19" s="88" t="s">
        <v>27</v>
      </c>
      <c r="C19" s="62">
        <v>282</v>
      </c>
      <c r="D19" s="64">
        <v>0.034107402031930335</v>
      </c>
      <c r="E19" s="62">
        <v>336</v>
      </c>
      <c r="F19" s="64">
        <v>0.021713842574641335</v>
      </c>
      <c r="G19" s="103">
        <v>-0.1607142857142857</v>
      </c>
      <c r="H19" s="90">
        <v>10</v>
      </c>
      <c r="I19" s="62">
        <v>342</v>
      </c>
      <c r="J19" s="63">
        <v>-0.17543859649122806</v>
      </c>
      <c r="K19" s="92">
        <v>3</v>
      </c>
      <c r="L19" s="14"/>
      <c r="M19" s="14"/>
      <c r="N19" s="60">
        <v>8</v>
      </c>
      <c r="O19" s="88" t="s">
        <v>28</v>
      </c>
      <c r="P19" s="62">
        <v>1376</v>
      </c>
      <c r="Q19" s="64">
        <v>0.039162112932604735</v>
      </c>
      <c r="R19" s="62">
        <v>2263</v>
      </c>
      <c r="S19" s="64">
        <v>0.046804550155118925</v>
      </c>
      <c r="T19" s="117">
        <v>-0.3919575784357048</v>
      </c>
      <c r="U19" s="92">
        <v>0</v>
      </c>
    </row>
    <row r="20" spans="1:21" ht="14.25" customHeight="1">
      <c r="A20" s="60">
        <v>9</v>
      </c>
      <c r="B20" s="88" t="s">
        <v>22</v>
      </c>
      <c r="C20" s="62">
        <v>235</v>
      </c>
      <c r="D20" s="64">
        <v>0.02842283502660861</v>
      </c>
      <c r="E20" s="62">
        <v>932</v>
      </c>
      <c r="F20" s="64">
        <v>0.06023006333204084</v>
      </c>
      <c r="G20" s="103">
        <v>-0.747854077253219</v>
      </c>
      <c r="H20" s="90">
        <v>-3</v>
      </c>
      <c r="I20" s="62">
        <v>411</v>
      </c>
      <c r="J20" s="63">
        <v>-0.4282238442822385</v>
      </c>
      <c r="K20" s="92">
        <v>0</v>
      </c>
      <c r="L20" s="14"/>
      <c r="M20" s="14"/>
      <c r="N20" s="60">
        <v>9</v>
      </c>
      <c r="O20" s="88" t="s">
        <v>22</v>
      </c>
      <c r="P20" s="62">
        <v>1084</v>
      </c>
      <c r="Q20" s="64">
        <v>0.030851548269581055</v>
      </c>
      <c r="R20" s="62">
        <v>3647</v>
      </c>
      <c r="S20" s="64">
        <v>0.07542916235780765</v>
      </c>
      <c r="T20" s="117">
        <v>-0.7027693995064437</v>
      </c>
      <c r="U20" s="92">
        <v>-5</v>
      </c>
    </row>
    <row r="21" spans="1:21" ht="14.25" customHeight="1">
      <c r="A21" s="68">
        <v>10</v>
      </c>
      <c r="B21" s="93" t="s">
        <v>28</v>
      </c>
      <c r="C21" s="70">
        <v>227</v>
      </c>
      <c r="D21" s="72">
        <v>0.027455249153362362</v>
      </c>
      <c r="E21" s="70">
        <v>636</v>
      </c>
      <c r="F21" s="72">
        <v>0.04110120201628538</v>
      </c>
      <c r="G21" s="104">
        <v>-0.6430817610062893</v>
      </c>
      <c r="H21" s="95">
        <v>-2</v>
      </c>
      <c r="I21" s="70">
        <v>489</v>
      </c>
      <c r="J21" s="71">
        <v>-0.5357873210633947</v>
      </c>
      <c r="K21" s="97">
        <v>-2</v>
      </c>
      <c r="L21" s="14"/>
      <c r="M21" s="14"/>
      <c r="N21" s="68">
        <v>10</v>
      </c>
      <c r="O21" s="93" t="s">
        <v>27</v>
      </c>
      <c r="P21" s="70">
        <v>1030</v>
      </c>
      <c r="Q21" s="72">
        <v>0.029314663023679417</v>
      </c>
      <c r="R21" s="70">
        <v>1037</v>
      </c>
      <c r="S21" s="72">
        <v>0.021447776628748708</v>
      </c>
      <c r="T21" s="118">
        <v>-0.0067502410800385215</v>
      </c>
      <c r="U21" s="97">
        <v>8</v>
      </c>
    </row>
    <row r="22" spans="1:21" ht="14.25" customHeight="1">
      <c r="A22" s="52">
        <v>11</v>
      </c>
      <c r="B22" s="82" t="s">
        <v>37</v>
      </c>
      <c r="C22" s="54">
        <v>206</v>
      </c>
      <c r="D22" s="56">
        <v>0.024915336236090952</v>
      </c>
      <c r="E22" s="54">
        <v>434</v>
      </c>
      <c r="F22" s="56">
        <v>0.028047046658911723</v>
      </c>
      <c r="G22" s="102">
        <v>-0.5253456221198156</v>
      </c>
      <c r="H22" s="84">
        <v>2</v>
      </c>
      <c r="I22" s="54">
        <v>358</v>
      </c>
      <c r="J22" s="55">
        <v>-0.4245810055865922</v>
      </c>
      <c r="K22" s="86">
        <v>-1</v>
      </c>
      <c r="L22" s="14"/>
      <c r="M22" s="14"/>
      <c r="N22" s="52">
        <v>11</v>
      </c>
      <c r="O22" s="82" t="s">
        <v>37</v>
      </c>
      <c r="P22" s="54">
        <v>931</v>
      </c>
      <c r="Q22" s="56">
        <v>0.026497040072859745</v>
      </c>
      <c r="R22" s="54">
        <v>1086</v>
      </c>
      <c r="S22" s="56">
        <v>0.022461220268872803</v>
      </c>
      <c r="T22" s="116">
        <v>-0.14272559852670352</v>
      </c>
      <c r="U22" s="86">
        <v>4</v>
      </c>
    </row>
    <row r="23" spans="1:21" ht="14.25" customHeight="1">
      <c r="A23" s="60">
        <v>12</v>
      </c>
      <c r="B23" s="88" t="s">
        <v>32</v>
      </c>
      <c r="C23" s="62">
        <v>195</v>
      </c>
      <c r="D23" s="64">
        <v>0.02358490566037736</v>
      </c>
      <c r="E23" s="62">
        <v>453</v>
      </c>
      <c r="F23" s="64">
        <v>0.02927491275688251</v>
      </c>
      <c r="G23" s="103">
        <v>-0.5695364238410596</v>
      </c>
      <c r="H23" s="90">
        <v>0</v>
      </c>
      <c r="I23" s="62">
        <v>316</v>
      </c>
      <c r="J23" s="63">
        <v>-0.38291139240506333</v>
      </c>
      <c r="K23" s="92">
        <v>0</v>
      </c>
      <c r="L23" s="14"/>
      <c r="M23" s="14"/>
      <c r="N23" s="60">
        <v>12</v>
      </c>
      <c r="O23" s="88" t="s">
        <v>32</v>
      </c>
      <c r="P23" s="62">
        <v>913</v>
      </c>
      <c r="Q23" s="64">
        <v>0.025984744990892532</v>
      </c>
      <c r="R23" s="62">
        <v>1409</v>
      </c>
      <c r="S23" s="64">
        <v>0.029141675284384695</v>
      </c>
      <c r="T23" s="117">
        <v>-0.3520227111426544</v>
      </c>
      <c r="U23" s="92">
        <v>0</v>
      </c>
    </row>
    <row r="24" spans="1:21" ht="14.25" customHeight="1">
      <c r="A24" s="60">
        <v>13</v>
      </c>
      <c r="B24" s="88" t="s">
        <v>52</v>
      </c>
      <c r="C24" s="62">
        <v>177</v>
      </c>
      <c r="D24" s="64">
        <v>0.021407837445573296</v>
      </c>
      <c r="E24" s="62">
        <v>366</v>
      </c>
      <c r="F24" s="64">
        <v>0.02365257851880574</v>
      </c>
      <c r="G24" s="103">
        <v>-0.5163934426229508</v>
      </c>
      <c r="H24" s="90">
        <v>3</v>
      </c>
      <c r="I24" s="62">
        <v>297</v>
      </c>
      <c r="J24" s="63">
        <v>-0.4040404040404041</v>
      </c>
      <c r="K24" s="92">
        <v>0</v>
      </c>
      <c r="L24" s="14"/>
      <c r="M24" s="14"/>
      <c r="N24" s="60">
        <v>13</v>
      </c>
      <c r="O24" s="88" t="s">
        <v>52</v>
      </c>
      <c r="P24" s="62">
        <v>846</v>
      </c>
      <c r="Q24" s="64">
        <v>0.024077868852459015</v>
      </c>
      <c r="R24" s="62">
        <v>1075</v>
      </c>
      <c r="S24" s="64">
        <v>0.022233712512926575</v>
      </c>
      <c r="T24" s="117">
        <v>-0.21302325581395354</v>
      </c>
      <c r="U24" s="92">
        <v>3</v>
      </c>
    </row>
    <row r="25" spans="1:21" ht="14.25" customHeight="1">
      <c r="A25" s="60">
        <v>14</v>
      </c>
      <c r="B25" s="88" t="s">
        <v>36</v>
      </c>
      <c r="C25" s="62">
        <v>174</v>
      </c>
      <c r="D25" s="64">
        <v>0.02104499274310595</v>
      </c>
      <c r="E25" s="62">
        <v>154</v>
      </c>
      <c r="F25" s="64">
        <v>0.009952177846710611</v>
      </c>
      <c r="G25" s="103">
        <v>0.1298701298701299</v>
      </c>
      <c r="H25" s="90">
        <v>6</v>
      </c>
      <c r="I25" s="62">
        <v>210</v>
      </c>
      <c r="J25" s="63">
        <v>-0.17142857142857137</v>
      </c>
      <c r="K25" s="92">
        <v>4</v>
      </c>
      <c r="L25" s="14"/>
      <c r="M25" s="14"/>
      <c r="N25" s="60">
        <v>14</v>
      </c>
      <c r="O25" s="88" t="s">
        <v>23</v>
      </c>
      <c r="P25" s="62">
        <v>631</v>
      </c>
      <c r="Q25" s="64">
        <v>0.017958788706739528</v>
      </c>
      <c r="R25" s="62">
        <v>1741</v>
      </c>
      <c r="S25" s="64">
        <v>0.03600827300930714</v>
      </c>
      <c r="T25" s="117">
        <v>-0.6375646180356117</v>
      </c>
      <c r="U25" s="92">
        <v>-4</v>
      </c>
    </row>
    <row r="26" spans="1:21" ht="14.25" customHeight="1">
      <c r="A26" s="68">
        <v>15</v>
      </c>
      <c r="B26" s="93" t="s">
        <v>23</v>
      </c>
      <c r="C26" s="70">
        <v>153</v>
      </c>
      <c r="D26" s="72">
        <v>0.018505079825834544</v>
      </c>
      <c r="E26" s="70">
        <v>623</v>
      </c>
      <c r="F26" s="72">
        <v>0.040261083107147475</v>
      </c>
      <c r="G26" s="104">
        <v>-0.754414125200642</v>
      </c>
      <c r="H26" s="95">
        <v>-6</v>
      </c>
      <c r="I26" s="70">
        <v>221</v>
      </c>
      <c r="J26" s="71">
        <v>-0.3076923076923077</v>
      </c>
      <c r="K26" s="97">
        <v>0</v>
      </c>
      <c r="L26" s="14"/>
      <c r="M26" s="14"/>
      <c r="N26" s="68">
        <v>15</v>
      </c>
      <c r="O26" s="93" t="s">
        <v>33</v>
      </c>
      <c r="P26" s="70">
        <v>622</v>
      </c>
      <c r="Q26" s="72">
        <v>0.01770264116575592</v>
      </c>
      <c r="R26" s="70">
        <v>1571</v>
      </c>
      <c r="S26" s="72">
        <v>0.03249224405377456</v>
      </c>
      <c r="T26" s="118">
        <v>-0.6040738383195416</v>
      </c>
      <c r="U26" s="97">
        <v>-4</v>
      </c>
    </row>
    <row r="27" spans="1:21" ht="14.25" customHeight="1">
      <c r="A27" s="52">
        <v>16</v>
      </c>
      <c r="B27" s="82" t="s">
        <v>35</v>
      </c>
      <c r="C27" s="54">
        <v>149</v>
      </c>
      <c r="D27" s="56">
        <v>0.018021286889211417</v>
      </c>
      <c r="E27" s="54">
        <v>130</v>
      </c>
      <c r="F27" s="56">
        <v>0.008401189091379088</v>
      </c>
      <c r="G27" s="102">
        <v>0.14615384615384608</v>
      </c>
      <c r="H27" s="84">
        <v>6</v>
      </c>
      <c r="I27" s="54">
        <v>195</v>
      </c>
      <c r="J27" s="55">
        <v>-0.23589743589743595</v>
      </c>
      <c r="K27" s="86">
        <v>3</v>
      </c>
      <c r="L27" s="14"/>
      <c r="M27" s="14"/>
      <c r="N27" s="52">
        <v>16</v>
      </c>
      <c r="O27" s="82" t="s">
        <v>30</v>
      </c>
      <c r="P27" s="54">
        <v>594</v>
      </c>
      <c r="Q27" s="56">
        <v>0.016905737704918034</v>
      </c>
      <c r="R27" s="54">
        <v>1101</v>
      </c>
      <c r="S27" s="56">
        <v>0.022771458117890383</v>
      </c>
      <c r="T27" s="116">
        <v>-0.4604904632152589</v>
      </c>
      <c r="U27" s="86">
        <v>-2</v>
      </c>
    </row>
    <row r="28" spans="1:21" ht="14.25" customHeight="1">
      <c r="A28" s="60">
        <v>17</v>
      </c>
      <c r="B28" s="88" t="s">
        <v>30</v>
      </c>
      <c r="C28" s="62">
        <v>147</v>
      </c>
      <c r="D28" s="64">
        <v>0.017779390420899856</v>
      </c>
      <c r="E28" s="62">
        <v>375</v>
      </c>
      <c r="F28" s="64">
        <v>0.02423419930205506</v>
      </c>
      <c r="G28" s="103">
        <v>-0.608</v>
      </c>
      <c r="H28" s="90">
        <v>-2</v>
      </c>
      <c r="I28" s="62">
        <v>221</v>
      </c>
      <c r="J28" s="63">
        <v>-0.33484162895927605</v>
      </c>
      <c r="K28" s="92">
        <v>-2</v>
      </c>
      <c r="L28" s="14"/>
      <c r="M28" s="14"/>
      <c r="N28" s="60">
        <v>17</v>
      </c>
      <c r="O28" s="88" t="s">
        <v>35</v>
      </c>
      <c r="P28" s="62">
        <v>557</v>
      </c>
      <c r="Q28" s="64">
        <v>0.01585268670309654</v>
      </c>
      <c r="R28" s="62">
        <v>305</v>
      </c>
      <c r="S28" s="64">
        <v>0.006308169596690796</v>
      </c>
      <c r="T28" s="117">
        <v>0.8262295081967213</v>
      </c>
      <c r="U28" s="92">
        <v>5</v>
      </c>
    </row>
    <row r="29" spans="1:21" ht="14.25" customHeight="1">
      <c r="A29" s="60">
        <v>18</v>
      </c>
      <c r="B29" s="88" t="s">
        <v>33</v>
      </c>
      <c r="C29" s="62">
        <v>145</v>
      </c>
      <c r="D29" s="64">
        <v>0.01753749395258829</v>
      </c>
      <c r="E29" s="62">
        <v>549</v>
      </c>
      <c r="F29" s="64">
        <v>0.035478867778208606</v>
      </c>
      <c r="G29" s="103">
        <v>-0.7358834244080146</v>
      </c>
      <c r="H29" s="90">
        <v>-7</v>
      </c>
      <c r="I29" s="62">
        <v>231</v>
      </c>
      <c r="J29" s="63">
        <v>-0.37229437229437234</v>
      </c>
      <c r="K29" s="92">
        <v>-4</v>
      </c>
      <c r="L29" s="14"/>
      <c r="M29" s="14"/>
      <c r="N29" s="60">
        <v>18</v>
      </c>
      <c r="O29" s="88" t="s">
        <v>34</v>
      </c>
      <c r="P29" s="62">
        <v>547</v>
      </c>
      <c r="Q29" s="64">
        <v>0.015568078324225866</v>
      </c>
      <c r="R29" s="62">
        <v>503</v>
      </c>
      <c r="S29" s="64">
        <v>0.010403309203722854</v>
      </c>
      <c r="T29" s="117">
        <v>0.0874751491053678</v>
      </c>
      <c r="U29" s="92">
        <v>1</v>
      </c>
    </row>
    <row r="30" spans="1:21" ht="14.25" customHeight="1">
      <c r="A30" s="60">
        <v>19</v>
      </c>
      <c r="B30" s="88" t="s">
        <v>34</v>
      </c>
      <c r="C30" s="62">
        <v>142</v>
      </c>
      <c r="D30" s="64">
        <v>0.01717464925012095</v>
      </c>
      <c r="E30" s="62">
        <v>156</v>
      </c>
      <c r="F30" s="64">
        <v>0.010081426909654904</v>
      </c>
      <c r="G30" s="103">
        <v>-0.08974358974358976</v>
      </c>
      <c r="H30" s="90">
        <v>0</v>
      </c>
      <c r="I30" s="62">
        <v>184</v>
      </c>
      <c r="J30" s="63">
        <v>-0.2282608695652174</v>
      </c>
      <c r="K30" s="92">
        <v>2</v>
      </c>
      <c r="N30" s="60">
        <v>19</v>
      </c>
      <c r="O30" s="88" t="s">
        <v>29</v>
      </c>
      <c r="P30" s="62">
        <v>546</v>
      </c>
      <c r="Q30" s="64">
        <v>0.015539617486338798</v>
      </c>
      <c r="R30" s="62">
        <v>1044</v>
      </c>
      <c r="S30" s="64">
        <v>0.02159255429162358</v>
      </c>
      <c r="T30" s="117">
        <v>-0.4770114942528736</v>
      </c>
      <c r="U30" s="92">
        <v>-2</v>
      </c>
    </row>
    <row r="31" spans="1:21" ht="14.25" customHeight="1">
      <c r="A31" s="68">
        <v>20</v>
      </c>
      <c r="B31" s="93" t="s">
        <v>29</v>
      </c>
      <c r="C31" s="70">
        <v>125</v>
      </c>
      <c r="D31" s="72">
        <v>0.015118529269472665</v>
      </c>
      <c r="E31" s="70">
        <v>346</v>
      </c>
      <c r="F31" s="72">
        <v>0.022360087889362803</v>
      </c>
      <c r="G31" s="104">
        <v>-0.6387283236994219</v>
      </c>
      <c r="H31" s="95">
        <v>-3</v>
      </c>
      <c r="I31" s="70">
        <v>217</v>
      </c>
      <c r="J31" s="71">
        <v>-0.42396313364055305</v>
      </c>
      <c r="K31" s="97">
        <v>-3</v>
      </c>
      <c r="N31" s="68">
        <v>20</v>
      </c>
      <c r="O31" s="93" t="s">
        <v>47</v>
      </c>
      <c r="P31" s="70">
        <v>514</v>
      </c>
      <c r="Q31" s="72">
        <v>0.01462887067395264</v>
      </c>
      <c r="R31" s="70">
        <v>1197</v>
      </c>
      <c r="S31" s="72">
        <v>0.024756980351602894</v>
      </c>
      <c r="T31" s="118">
        <v>-0.570593149540518</v>
      </c>
      <c r="U31" s="97">
        <v>-7</v>
      </c>
    </row>
    <row r="32" spans="1:21" ht="14.25" customHeight="1">
      <c r="A32" s="122" t="s">
        <v>50</v>
      </c>
      <c r="B32" s="123"/>
      <c r="C32" s="26">
        <f>SUM(C12:C31)</f>
        <v>7792</v>
      </c>
      <c r="D32" s="6">
        <f>C32/C34</f>
        <v>0.942428640541848</v>
      </c>
      <c r="E32" s="26">
        <f>SUM(E12:E31)</f>
        <v>14556</v>
      </c>
      <c r="F32" s="6">
        <f>E32/E34</f>
        <v>0.9406746801085692</v>
      </c>
      <c r="G32" s="17">
        <f>C32/E32-1</f>
        <v>-0.46468810112668313</v>
      </c>
      <c r="H32" s="17"/>
      <c r="I32" s="26">
        <f>SUM(I12:I31)</f>
        <v>12019</v>
      </c>
      <c r="J32" s="18">
        <f>C32/I32-1</f>
        <v>-0.3516931525085282</v>
      </c>
      <c r="K32" s="19"/>
      <c r="N32" s="122" t="s">
        <v>50</v>
      </c>
      <c r="O32" s="123"/>
      <c r="P32" s="3">
        <f>SUM(P12:P31)</f>
        <v>33449</v>
      </c>
      <c r="Q32" s="6">
        <f>P32/P34</f>
        <v>0.9519865664845173</v>
      </c>
      <c r="R32" s="3">
        <f>SUM(R12:R31)</f>
        <v>46801</v>
      </c>
      <c r="S32" s="6">
        <f>R32/R34</f>
        <v>0.9679627714581179</v>
      </c>
      <c r="T32" s="17">
        <f>P32/R32-1</f>
        <v>-0.2852930492938185</v>
      </c>
      <c r="U32" s="113"/>
    </row>
    <row r="33" spans="1:21" ht="14.25" customHeight="1">
      <c r="A33" s="122" t="s">
        <v>12</v>
      </c>
      <c r="B33" s="123"/>
      <c r="C33" s="26">
        <f>C34-SUM(C12:C31)</f>
        <v>476</v>
      </c>
      <c r="D33" s="6">
        <f>C33/C34</f>
        <v>0.05757135945815191</v>
      </c>
      <c r="E33" s="26">
        <f>E34-SUM(E12:E31)</f>
        <v>918</v>
      </c>
      <c r="F33" s="6">
        <f>E33/E34</f>
        <v>0.059325319891430785</v>
      </c>
      <c r="G33" s="17">
        <f>C33/E33-1</f>
        <v>-0.4814814814814815</v>
      </c>
      <c r="H33" s="17"/>
      <c r="I33" s="26">
        <f>I34-SUM(I12:I31)</f>
        <v>636</v>
      </c>
      <c r="J33" s="18">
        <f>C33/I33-1</f>
        <v>-0.2515723270440252</v>
      </c>
      <c r="K33" s="19"/>
      <c r="N33" s="122" t="s">
        <v>12</v>
      </c>
      <c r="O33" s="123"/>
      <c r="P33" s="3">
        <f>P34-SUM(P12:P31)</f>
        <v>1687</v>
      </c>
      <c r="Q33" s="6">
        <f>P33/P34</f>
        <v>0.04801343351548269</v>
      </c>
      <c r="R33" s="3">
        <f>R34-SUM(R12:R31)</f>
        <v>1549</v>
      </c>
      <c r="S33" s="6">
        <f>R33/R34</f>
        <v>0.03203722854188211</v>
      </c>
      <c r="T33" s="17">
        <f>P33/R33-1</f>
        <v>0.08908973531310527</v>
      </c>
      <c r="U33" s="114"/>
    </row>
    <row r="34" spans="1:21" ht="14.25" customHeight="1">
      <c r="A34" s="124" t="s">
        <v>38</v>
      </c>
      <c r="B34" s="125"/>
      <c r="C34" s="24">
        <v>8268</v>
      </c>
      <c r="D34" s="100">
        <v>1</v>
      </c>
      <c r="E34" s="24">
        <v>15474</v>
      </c>
      <c r="F34" s="100">
        <v>0.9988367584335016</v>
      </c>
      <c r="G34" s="20">
        <v>-0.4656843737882901</v>
      </c>
      <c r="H34" s="20"/>
      <c r="I34" s="24">
        <v>12655</v>
      </c>
      <c r="J34" s="46">
        <v>-0.34666139865665746</v>
      </c>
      <c r="K34" s="101"/>
      <c r="N34" s="124" t="s">
        <v>38</v>
      </c>
      <c r="O34" s="125"/>
      <c r="P34" s="24">
        <v>35136</v>
      </c>
      <c r="Q34" s="100">
        <v>1</v>
      </c>
      <c r="R34" s="24">
        <v>48350</v>
      </c>
      <c r="S34" s="100">
        <v>1</v>
      </c>
      <c r="T34" s="115">
        <v>-0.27329886246122026</v>
      </c>
      <c r="U34" s="101"/>
    </row>
    <row r="35" spans="1:14" ht="14.25" customHeight="1">
      <c r="A35" t="s">
        <v>85</v>
      </c>
      <c r="C35" s="16"/>
      <c r="D35" s="16"/>
      <c r="E35" s="16"/>
      <c r="F35" s="16"/>
      <c r="G35" s="16"/>
      <c r="H35" s="16"/>
      <c r="I35" s="16"/>
      <c r="J35" s="16"/>
      <c r="N35" t="s">
        <v>85</v>
      </c>
    </row>
    <row r="36" spans="1:14" ht="15">
      <c r="A36" s="9" t="s">
        <v>87</v>
      </c>
      <c r="N36" s="9" t="s">
        <v>87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116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48" t="s">
        <v>142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49" t="s">
        <v>143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"/>
      <c r="M41" s="21"/>
      <c r="N41" s="149" t="s">
        <v>117</v>
      </c>
      <c r="O41" s="149"/>
      <c r="P41" s="149"/>
      <c r="Q41" s="149"/>
      <c r="R41" s="149"/>
      <c r="S41" s="149"/>
      <c r="T41" s="149"/>
      <c r="U41" s="14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8"/>
      <c r="K42" s="79" t="s">
        <v>4</v>
      </c>
      <c r="L42" s="14"/>
      <c r="M42" s="14"/>
      <c r="N42" s="15"/>
      <c r="O42" s="15"/>
      <c r="P42" s="15"/>
      <c r="Q42" s="15"/>
      <c r="R42" s="15"/>
      <c r="S42" s="15"/>
      <c r="T42" s="78"/>
      <c r="U42" s="79" t="s">
        <v>4</v>
      </c>
    </row>
    <row r="43" spans="1:21" ht="15" customHeight="1">
      <c r="A43" s="150" t="s">
        <v>0</v>
      </c>
      <c r="B43" s="150" t="s">
        <v>49</v>
      </c>
      <c r="C43" s="152" t="s">
        <v>125</v>
      </c>
      <c r="D43" s="153"/>
      <c r="E43" s="153"/>
      <c r="F43" s="153"/>
      <c r="G43" s="153"/>
      <c r="H43" s="154"/>
      <c r="I43" s="152" t="s">
        <v>100</v>
      </c>
      <c r="J43" s="153"/>
      <c r="K43" s="154"/>
      <c r="L43" s="14"/>
      <c r="M43" s="14"/>
      <c r="N43" s="150" t="s">
        <v>0</v>
      </c>
      <c r="O43" s="150" t="s">
        <v>49</v>
      </c>
      <c r="P43" s="152" t="s">
        <v>126</v>
      </c>
      <c r="Q43" s="153"/>
      <c r="R43" s="153"/>
      <c r="S43" s="153"/>
      <c r="T43" s="153"/>
      <c r="U43" s="154"/>
    </row>
    <row r="44" spans="1:21" ht="15" customHeight="1">
      <c r="A44" s="151"/>
      <c r="B44" s="151"/>
      <c r="C44" s="126" t="s">
        <v>127</v>
      </c>
      <c r="D44" s="127"/>
      <c r="E44" s="127"/>
      <c r="F44" s="127"/>
      <c r="G44" s="127"/>
      <c r="H44" s="128"/>
      <c r="I44" s="126" t="s">
        <v>101</v>
      </c>
      <c r="J44" s="127"/>
      <c r="K44" s="128"/>
      <c r="L44" s="14"/>
      <c r="M44" s="14"/>
      <c r="N44" s="151"/>
      <c r="O44" s="151"/>
      <c r="P44" s="126" t="s">
        <v>128</v>
      </c>
      <c r="Q44" s="127"/>
      <c r="R44" s="127"/>
      <c r="S44" s="127"/>
      <c r="T44" s="127"/>
      <c r="U44" s="128"/>
    </row>
    <row r="45" spans="1:21" ht="15" customHeight="1">
      <c r="A45" s="151"/>
      <c r="B45" s="151"/>
      <c r="C45" s="129">
        <v>2020</v>
      </c>
      <c r="D45" s="130"/>
      <c r="E45" s="155">
        <v>2019</v>
      </c>
      <c r="F45" s="130"/>
      <c r="G45" s="133" t="s">
        <v>5</v>
      </c>
      <c r="H45" s="143" t="s">
        <v>57</v>
      </c>
      <c r="I45" s="157">
        <v>2020</v>
      </c>
      <c r="J45" s="144" t="s">
        <v>129</v>
      </c>
      <c r="K45" s="143" t="s">
        <v>131</v>
      </c>
      <c r="L45" s="14"/>
      <c r="M45" s="14"/>
      <c r="N45" s="151"/>
      <c r="O45" s="151"/>
      <c r="P45" s="129">
        <v>2020</v>
      </c>
      <c r="Q45" s="130"/>
      <c r="R45" s="129">
        <v>2019</v>
      </c>
      <c r="S45" s="130"/>
      <c r="T45" s="133" t="s">
        <v>5</v>
      </c>
      <c r="U45" s="135" t="s">
        <v>104</v>
      </c>
    </row>
    <row r="46" spans="1:21" ht="15" customHeight="1">
      <c r="A46" s="137" t="s">
        <v>6</v>
      </c>
      <c r="B46" s="137" t="s">
        <v>49</v>
      </c>
      <c r="C46" s="131"/>
      <c r="D46" s="132"/>
      <c r="E46" s="156"/>
      <c r="F46" s="132"/>
      <c r="G46" s="134"/>
      <c r="H46" s="144"/>
      <c r="I46" s="157"/>
      <c r="J46" s="144"/>
      <c r="K46" s="144"/>
      <c r="L46" s="14"/>
      <c r="M46" s="14"/>
      <c r="N46" s="137" t="s">
        <v>6</v>
      </c>
      <c r="O46" s="137" t="s">
        <v>49</v>
      </c>
      <c r="P46" s="131"/>
      <c r="Q46" s="132"/>
      <c r="R46" s="131"/>
      <c r="S46" s="132"/>
      <c r="T46" s="134"/>
      <c r="U46" s="136"/>
    </row>
    <row r="47" spans="1:21" ht="15" customHeight="1">
      <c r="A47" s="137"/>
      <c r="B47" s="137"/>
      <c r="C47" s="112" t="s">
        <v>8</v>
      </c>
      <c r="D47" s="80" t="s">
        <v>2</v>
      </c>
      <c r="E47" s="112" t="s">
        <v>8</v>
      </c>
      <c r="F47" s="80" t="s">
        <v>2</v>
      </c>
      <c r="G47" s="139" t="s">
        <v>9</v>
      </c>
      <c r="H47" s="139" t="s">
        <v>58</v>
      </c>
      <c r="I47" s="81" t="s">
        <v>8</v>
      </c>
      <c r="J47" s="145" t="s">
        <v>130</v>
      </c>
      <c r="K47" s="145" t="s">
        <v>132</v>
      </c>
      <c r="L47" s="14"/>
      <c r="M47" s="14"/>
      <c r="N47" s="137"/>
      <c r="O47" s="137"/>
      <c r="P47" s="112" t="s">
        <v>8</v>
      </c>
      <c r="Q47" s="80" t="s">
        <v>2</v>
      </c>
      <c r="R47" s="112" t="s">
        <v>8</v>
      </c>
      <c r="S47" s="80" t="s">
        <v>2</v>
      </c>
      <c r="T47" s="139" t="s">
        <v>9</v>
      </c>
      <c r="U47" s="141" t="s">
        <v>105</v>
      </c>
    </row>
    <row r="48" spans="1:21" ht="15" customHeight="1">
      <c r="A48" s="138"/>
      <c r="B48" s="138"/>
      <c r="C48" s="110" t="s">
        <v>10</v>
      </c>
      <c r="D48" s="43" t="s">
        <v>11</v>
      </c>
      <c r="E48" s="110" t="s">
        <v>10</v>
      </c>
      <c r="F48" s="43" t="s">
        <v>11</v>
      </c>
      <c r="G48" s="147"/>
      <c r="H48" s="147"/>
      <c r="I48" s="110" t="s">
        <v>10</v>
      </c>
      <c r="J48" s="146"/>
      <c r="K48" s="146"/>
      <c r="L48" s="14"/>
      <c r="M48" s="14"/>
      <c r="N48" s="138"/>
      <c r="O48" s="138"/>
      <c r="P48" s="110" t="s">
        <v>10</v>
      </c>
      <c r="Q48" s="43" t="s">
        <v>11</v>
      </c>
      <c r="R48" s="110" t="s">
        <v>10</v>
      </c>
      <c r="S48" s="43" t="s">
        <v>11</v>
      </c>
      <c r="T48" s="140"/>
      <c r="U48" s="142"/>
    </row>
    <row r="49" spans="1:21" ht="15">
      <c r="A49" s="52">
        <v>1</v>
      </c>
      <c r="B49" s="82" t="s">
        <v>45</v>
      </c>
      <c r="C49" s="54">
        <v>445</v>
      </c>
      <c r="D49" s="59">
        <v>0.05382196419932269</v>
      </c>
      <c r="E49" s="54">
        <v>742</v>
      </c>
      <c r="F49" s="59">
        <v>0.047951402352332945</v>
      </c>
      <c r="G49" s="83">
        <v>-0.4002695417789758</v>
      </c>
      <c r="H49" s="84">
        <v>1</v>
      </c>
      <c r="I49" s="54">
        <v>739</v>
      </c>
      <c r="J49" s="85">
        <v>-0.3978349120433018</v>
      </c>
      <c r="K49" s="86">
        <v>0</v>
      </c>
      <c r="L49" s="14"/>
      <c r="M49" s="14"/>
      <c r="N49" s="52">
        <v>1</v>
      </c>
      <c r="O49" s="82" t="s">
        <v>45</v>
      </c>
      <c r="P49" s="54">
        <v>2425</v>
      </c>
      <c r="Q49" s="59">
        <v>0.06901753187613843</v>
      </c>
      <c r="R49" s="54">
        <v>2488</v>
      </c>
      <c r="S49" s="59">
        <v>0.051458117890382626</v>
      </c>
      <c r="T49" s="57">
        <v>-0.025321543408360125</v>
      </c>
      <c r="U49" s="86">
        <v>0</v>
      </c>
    </row>
    <row r="50" spans="1:21" ht="15">
      <c r="A50" s="87">
        <v>2</v>
      </c>
      <c r="B50" s="88" t="s">
        <v>60</v>
      </c>
      <c r="C50" s="62">
        <v>393</v>
      </c>
      <c r="D50" s="67">
        <v>0.04753265602322206</v>
      </c>
      <c r="E50" s="62">
        <v>349</v>
      </c>
      <c r="F50" s="67">
        <v>0.022553961483779243</v>
      </c>
      <c r="G50" s="89">
        <v>0.1260744985673352</v>
      </c>
      <c r="H50" s="90">
        <v>5</v>
      </c>
      <c r="I50" s="62">
        <v>540</v>
      </c>
      <c r="J50" s="91">
        <v>-0.27222222222222225</v>
      </c>
      <c r="K50" s="92">
        <v>0</v>
      </c>
      <c r="L50" s="14"/>
      <c r="M50" s="14"/>
      <c r="N50" s="87">
        <v>2</v>
      </c>
      <c r="O50" s="88" t="s">
        <v>60</v>
      </c>
      <c r="P50" s="62">
        <v>1588</v>
      </c>
      <c r="Q50" s="67">
        <v>0.04519581056466302</v>
      </c>
      <c r="R50" s="62">
        <v>896</v>
      </c>
      <c r="S50" s="67">
        <v>0.018531540847983453</v>
      </c>
      <c r="T50" s="65">
        <v>0.7723214285714286</v>
      </c>
      <c r="U50" s="92">
        <v>12</v>
      </c>
    </row>
    <row r="51" spans="1:21" ht="15">
      <c r="A51" s="87">
        <v>3</v>
      </c>
      <c r="B51" s="88" t="s">
        <v>44</v>
      </c>
      <c r="C51" s="62">
        <v>379</v>
      </c>
      <c r="D51" s="67">
        <v>0.045839380745041125</v>
      </c>
      <c r="E51" s="62">
        <v>1103</v>
      </c>
      <c r="F51" s="67">
        <v>0.07128085821377796</v>
      </c>
      <c r="G51" s="89">
        <v>-0.656391659111514</v>
      </c>
      <c r="H51" s="90">
        <v>-2</v>
      </c>
      <c r="I51" s="62">
        <v>368</v>
      </c>
      <c r="J51" s="91">
        <v>0.029891304347826164</v>
      </c>
      <c r="K51" s="92">
        <v>1</v>
      </c>
      <c r="L51" s="14"/>
      <c r="M51" s="14"/>
      <c r="N51" s="87">
        <v>3</v>
      </c>
      <c r="O51" s="88" t="s">
        <v>44</v>
      </c>
      <c r="P51" s="62">
        <v>1135</v>
      </c>
      <c r="Q51" s="67">
        <v>0.032303051001821494</v>
      </c>
      <c r="R51" s="62">
        <v>2389</v>
      </c>
      <c r="S51" s="67">
        <v>0.049410548086866596</v>
      </c>
      <c r="T51" s="65">
        <v>-0.5249058183340309</v>
      </c>
      <c r="U51" s="92">
        <v>-1</v>
      </c>
    </row>
    <row r="52" spans="1:21" ht="15">
      <c r="A52" s="87">
        <v>4</v>
      </c>
      <c r="B52" s="88" t="s">
        <v>41</v>
      </c>
      <c r="C52" s="62">
        <v>263</v>
      </c>
      <c r="D52" s="67">
        <v>0.03180938558297049</v>
      </c>
      <c r="E52" s="62">
        <v>600</v>
      </c>
      <c r="F52" s="67">
        <v>0.038774718883288095</v>
      </c>
      <c r="G52" s="89">
        <v>-0.5616666666666666</v>
      </c>
      <c r="H52" s="90">
        <v>-1</v>
      </c>
      <c r="I52" s="62">
        <v>391</v>
      </c>
      <c r="J52" s="91">
        <v>-0.3273657289002557</v>
      </c>
      <c r="K52" s="92">
        <v>-1</v>
      </c>
      <c r="L52" s="14"/>
      <c r="M52" s="14"/>
      <c r="N52" s="87">
        <v>4</v>
      </c>
      <c r="O52" s="88" t="s">
        <v>41</v>
      </c>
      <c r="P52" s="62">
        <v>1083</v>
      </c>
      <c r="Q52" s="67">
        <v>0.03082308743169399</v>
      </c>
      <c r="R52" s="62">
        <v>1933</v>
      </c>
      <c r="S52" s="67">
        <v>0.03997931747673216</v>
      </c>
      <c r="T52" s="65">
        <v>-0.43973098810139677</v>
      </c>
      <c r="U52" s="92">
        <v>-1</v>
      </c>
    </row>
    <row r="53" spans="1:21" ht="15">
      <c r="A53" s="87">
        <v>5</v>
      </c>
      <c r="B53" s="93" t="s">
        <v>94</v>
      </c>
      <c r="C53" s="70">
        <v>226</v>
      </c>
      <c r="D53" s="75">
        <v>0.02733430091920658</v>
      </c>
      <c r="E53" s="70">
        <v>0</v>
      </c>
      <c r="F53" s="75">
        <v>0</v>
      </c>
      <c r="G53" s="94"/>
      <c r="H53" s="95"/>
      <c r="I53" s="70">
        <v>324</v>
      </c>
      <c r="J53" s="96">
        <v>-0.30246913580246915</v>
      </c>
      <c r="K53" s="97">
        <v>4</v>
      </c>
      <c r="L53" s="14"/>
      <c r="M53" s="14"/>
      <c r="N53" s="87">
        <v>5</v>
      </c>
      <c r="O53" s="93" t="s">
        <v>63</v>
      </c>
      <c r="P53" s="70">
        <v>1031</v>
      </c>
      <c r="Q53" s="75">
        <v>0.029343123861566484</v>
      </c>
      <c r="R53" s="70">
        <v>1604</v>
      </c>
      <c r="S53" s="75">
        <v>0.03317476732161324</v>
      </c>
      <c r="T53" s="73">
        <v>-0.35723192019950123</v>
      </c>
      <c r="U53" s="97">
        <v>-1</v>
      </c>
    </row>
    <row r="54" spans="1:21" ht="15">
      <c r="A54" s="98">
        <v>6</v>
      </c>
      <c r="B54" s="82" t="s">
        <v>75</v>
      </c>
      <c r="C54" s="54">
        <v>209</v>
      </c>
      <c r="D54" s="59">
        <v>0.025278180938558298</v>
      </c>
      <c r="E54" s="54">
        <v>271</v>
      </c>
      <c r="F54" s="59">
        <v>0.01751324802895179</v>
      </c>
      <c r="G54" s="83">
        <v>-0.22878228782287824</v>
      </c>
      <c r="H54" s="84">
        <v>6</v>
      </c>
      <c r="I54" s="54">
        <v>298</v>
      </c>
      <c r="J54" s="85">
        <v>-0.2986577181208053</v>
      </c>
      <c r="K54" s="86">
        <v>7</v>
      </c>
      <c r="L54" s="14"/>
      <c r="M54" s="14"/>
      <c r="N54" s="98">
        <v>6</v>
      </c>
      <c r="O54" s="82" t="s">
        <v>62</v>
      </c>
      <c r="P54" s="54">
        <v>982</v>
      </c>
      <c r="Q54" s="59">
        <v>0.02794854280510018</v>
      </c>
      <c r="R54" s="54">
        <v>1281</v>
      </c>
      <c r="S54" s="59">
        <v>0.026494312306101345</v>
      </c>
      <c r="T54" s="57">
        <v>-0.2334113973458236</v>
      </c>
      <c r="U54" s="86">
        <v>-1</v>
      </c>
    </row>
    <row r="55" spans="1:21" ht="15">
      <c r="A55" s="87">
        <v>7</v>
      </c>
      <c r="B55" s="88" t="s">
        <v>73</v>
      </c>
      <c r="C55" s="62">
        <v>191</v>
      </c>
      <c r="D55" s="67">
        <v>0.023101112723754234</v>
      </c>
      <c r="E55" s="62">
        <v>309</v>
      </c>
      <c r="F55" s="67">
        <v>0.01996898022489337</v>
      </c>
      <c r="G55" s="89">
        <v>-0.3818770226537217</v>
      </c>
      <c r="H55" s="90">
        <v>3</v>
      </c>
      <c r="I55" s="62">
        <v>341</v>
      </c>
      <c r="J55" s="91">
        <v>-0.43988269794721413</v>
      </c>
      <c r="K55" s="92">
        <v>0</v>
      </c>
      <c r="L55" s="14"/>
      <c r="M55" s="14"/>
      <c r="N55" s="87">
        <v>7</v>
      </c>
      <c r="O55" s="88" t="s">
        <v>39</v>
      </c>
      <c r="P55" s="62">
        <v>947</v>
      </c>
      <c r="Q55" s="67">
        <v>0.026952413479052823</v>
      </c>
      <c r="R55" s="62">
        <v>1163</v>
      </c>
      <c r="S55" s="67">
        <v>0.024053774560496382</v>
      </c>
      <c r="T55" s="65">
        <v>-0.18572656921754083</v>
      </c>
      <c r="U55" s="92">
        <v>1</v>
      </c>
    </row>
    <row r="56" spans="1:21" ht="15">
      <c r="A56" s="87">
        <v>8</v>
      </c>
      <c r="B56" s="88" t="s">
        <v>62</v>
      </c>
      <c r="C56" s="62">
        <v>173</v>
      </c>
      <c r="D56" s="67">
        <v>0.02092404450895017</v>
      </c>
      <c r="E56" s="62">
        <v>354</v>
      </c>
      <c r="F56" s="67">
        <v>0.022877084141139977</v>
      </c>
      <c r="G56" s="89">
        <v>-0.5112994350282486</v>
      </c>
      <c r="H56" s="90">
        <v>-2</v>
      </c>
      <c r="I56" s="62">
        <v>336</v>
      </c>
      <c r="J56" s="91">
        <v>-0.48511904761904767</v>
      </c>
      <c r="K56" s="92">
        <v>0</v>
      </c>
      <c r="L56" s="14"/>
      <c r="M56" s="14"/>
      <c r="N56" s="87">
        <v>8</v>
      </c>
      <c r="O56" s="88" t="s">
        <v>94</v>
      </c>
      <c r="P56" s="62">
        <v>869</v>
      </c>
      <c r="Q56" s="67">
        <v>0.024732468123861567</v>
      </c>
      <c r="R56" s="62">
        <v>0</v>
      </c>
      <c r="S56" s="67">
        <v>0</v>
      </c>
      <c r="T56" s="65"/>
      <c r="U56" s="92"/>
    </row>
    <row r="57" spans="1:21" ht="15">
      <c r="A57" s="87">
        <v>9</v>
      </c>
      <c r="B57" s="88" t="s">
        <v>48</v>
      </c>
      <c r="C57" s="62">
        <v>167</v>
      </c>
      <c r="D57" s="67">
        <v>0.02019835510401548</v>
      </c>
      <c r="E57" s="62">
        <v>231</v>
      </c>
      <c r="F57" s="67">
        <v>0.014928266770065916</v>
      </c>
      <c r="G57" s="89">
        <v>-0.2770562770562771</v>
      </c>
      <c r="H57" s="90">
        <v>9</v>
      </c>
      <c r="I57" s="62">
        <v>272</v>
      </c>
      <c r="J57" s="91">
        <v>-0.38602941176470584</v>
      </c>
      <c r="K57" s="92">
        <v>5</v>
      </c>
      <c r="L57" s="14"/>
      <c r="M57" s="14"/>
      <c r="N57" s="87">
        <v>9</v>
      </c>
      <c r="O57" s="88" t="s">
        <v>89</v>
      </c>
      <c r="P57" s="62">
        <v>866</v>
      </c>
      <c r="Q57" s="67">
        <v>0.024647085610200365</v>
      </c>
      <c r="R57" s="62">
        <v>250</v>
      </c>
      <c r="S57" s="67">
        <v>0.005170630816959669</v>
      </c>
      <c r="T57" s="65">
        <v>2.464</v>
      </c>
      <c r="U57" s="92">
        <v>49</v>
      </c>
    </row>
    <row r="58" spans="1:21" ht="15">
      <c r="A58" s="99">
        <v>10</v>
      </c>
      <c r="B58" s="93" t="s">
        <v>39</v>
      </c>
      <c r="C58" s="70">
        <v>164</v>
      </c>
      <c r="D58" s="75">
        <v>0.019835510401548136</v>
      </c>
      <c r="E58" s="70">
        <v>339</v>
      </c>
      <c r="F58" s="75">
        <v>0.021907716169057775</v>
      </c>
      <c r="G58" s="94">
        <v>-0.5162241887905605</v>
      </c>
      <c r="H58" s="95">
        <v>-2</v>
      </c>
      <c r="I58" s="70">
        <v>343</v>
      </c>
      <c r="J58" s="96">
        <v>-0.5218658892128281</v>
      </c>
      <c r="K58" s="97">
        <v>-4</v>
      </c>
      <c r="L58" s="14"/>
      <c r="M58" s="14"/>
      <c r="N58" s="99">
        <v>10</v>
      </c>
      <c r="O58" s="93" t="s">
        <v>75</v>
      </c>
      <c r="P58" s="70">
        <v>863</v>
      </c>
      <c r="Q58" s="75">
        <v>0.024561703096539163</v>
      </c>
      <c r="R58" s="70">
        <v>899</v>
      </c>
      <c r="S58" s="75">
        <v>0.01859358841778697</v>
      </c>
      <c r="T58" s="73">
        <v>-0.04004449388209119</v>
      </c>
      <c r="U58" s="97">
        <v>3</v>
      </c>
    </row>
    <row r="59" spans="1:21" ht="15">
      <c r="A59" s="98">
        <v>11</v>
      </c>
      <c r="B59" s="82" t="s">
        <v>63</v>
      </c>
      <c r="C59" s="54">
        <v>161</v>
      </c>
      <c r="D59" s="59">
        <v>0.019472665699080793</v>
      </c>
      <c r="E59" s="54">
        <v>438</v>
      </c>
      <c r="F59" s="59">
        <v>0.02830554478480031</v>
      </c>
      <c r="G59" s="83">
        <v>-0.6324200913242009</v>
      </c>
      <c r="H59" s="84">
        <v>-7</v>
      </c>
      <c r="I59" s="54">
        <v>359</v>
      </c>
      <c r="J59" s="85">
        <v>-0.5515320334261838</v>
      </c>
      <c r="K59" s="86">
        <v>-6</v>
      </c>
      <c r="L59" s="14"/>
      <c r="M59" s="14"/>
      <c r="N59" s="98">
        <v>11</v>
      </c>
      <c r="O59" s="82" t="s">
        <v>73</v>
      </c>
      <c r="P59" s="54">
        <v>818</v>
      </c>
      <c r="Q59" s="59">
        <v>0.02328096539162113</v>
      </c>
      <c r="R59" s="54">
        <v>869</v>
      </c>
      <c r="S59" s="59">
        <v>0.01797311271975181</v>
      </c>
      <c r="T59" s="57">
        <v>-0.05868814729574223</v>
      </c>
      <c r="U59" s="86">
        <v>4</v>
      </c>
    </row>
    <row r="60" spans="1:21" ht="15">
      <c r="A60" s="87">
        <v>12</v>
      </c>
      <c r="B60" s="88" t="s">
        <v>46</v>
      </c>
      <c r="C60" s="62">
        <v>156</v>
      </c>
      <c r="D60" s="67">
        <v>0.018867924528301886</v>
      </c>
      <c r="E60" s="62">
        <v>137</v>
      </c>
      <c r="F60" s="67">
        <v>0.008853560811684116</v>
      </c>
      <c r="G60" s="89">
        <v>0.13868613138686126</v>
      </c>
      <c r="H60" s="90">
        <v>21</v>
      </c>
      <c r="I60" s="62">
        <v>238</v>
      </c>
      <c r="J60" s="91">
        <v>-0.3445378151260504</v>
      </c>
      <c r="K60" s="92">
        <v>4</v>
      </c>
      <c r="L60" s="14"/>
      <c r="M60" s="14"/>
      <c r="N60" s="87">
        <v>12</v>
      </c>
      <c r="O60" s="88" t="s">
        <v>72</v>
      </c>
      <c r="P60" s="62">
        <v>802</v>
      </c>
      <c r="Q60" s="67">
        <v>0.02282559198542805</v>
      </c>
      <c r="R60" s="62">
        <v>835</v>
      </c>
      <c r="S60" s="67">
        <v>0.017269906928645294</v>
      </c>
      <c r="T60" s="65">
        <v>-0.03952095808383238</v>
      </c>
      <c r="U60" s="92">
        <v>4</v>
      </c>
    </row>
    <row r="61" spans="1:21" ht="15">
      <c r="A61" s="87">
        <v>13</v>
      </c>
      <c r="B61" s="88" t="s">
        <v>96</v>
      </c>
      <c r="C61" s="62">
        <v>145</v>
      </c>
      <c r="D61" s="67">
        <v>0.01753749395258829</v>
      </c>
      <c r="E61" s="62">
        <v>141</v>
      </c>
      <c r="F61" s="67">
        <v>0.009112058937572703</v>
      </c>
      <c r="G61" s="89">
        <v>0.028368794326241176</v>
      </c>
      <c r="H61" s="90">
        <v>18</v>
      </c>
      <c r="I61" s="62">
        <v>317</v>
      </c>
      <c r="J61" s="91">
        <v>-0.5425867507886435</v>
      </c>
      <c r="K61" s="92">
        <v>-3</v>
      </c>
      <c r="L61" s="14"/>
      <c r="M61" s="14"/>
      <c r="N61" s="87">
        <v>13</v>
      </c>
      <c r="O61" s="88" t="s">
        <v>48</v>
      </c>
      <c r="P61" s="62">
        <v>732</v>
      </c>
      <c r="Q61" s="67">
        <v>0.020833333333333332</v>
      </c>
      <c r="R61" s="62">
        <v>960</v>
      </c>
      <c r="S61" s="67">
        <v>0.01985522233712513</v>
      </c>
      <c r="T61" s="65">
        <v>-0.23750000000000004</v>
      </c>
      <c r="U61" s="92">
        <v>-1</v>
      </c>
    </row>
    <row r="62" spans="1:21" ht="15">
      <c r="A62" s="87">
        <v>14</v>
      </c>
      <c r="B62" s="88" t="s">
        <v>89</v>
      </c>
      <c r="C62" s="62">
        <v>137</v>
      </c>
      <c r="D62" s="67">
        <v>0.01656990807934204</v>
      </c>
      <c r="E62" s="62">
        <v>118</v>
      </c>
      <c r="F62" s="67">
        <v>0.007625694713713326</v>
      </c>
      <c r="G62" s="89">
        <v>0.1610169491525424</v>
      </c>
      <c r="H62" s="90">
        <v>24</v>
      </c>
      <c r="I62" s="62">
        <v>309</v>
      </c>
      <c r="J62" s="91">
        <v>-0.5566343042071198</v>
      </c>
      <c r="K62" s="92">
        <v>-3</v>
      </c>
      <c r="L62" s="14"/>
      <c r="M62" s="14"/>
      <c r="N62" s="87">
        <v>14</v>
      </c>
      <c r="O62" s="88" t="s">
        <v>96</v>
      </c>
      <c r="P62" s="62">
        <v>654</v>
      </c>
      <c r="Q62" s="67">
        <v>0.018613387978142076</v>
      </c>
      <c r="R62" s="62">
        <v>485</v>
      </c>
      <c r="S62" s="67">
        <v>0.010031023784901758</v>
      </c>
      <c r="T62" s="65">
        <v>0.3484536082474228</v>
      </c>
      <c r="U62" s="92">
        <v>19</v>
      </c>
    </row>
    <row r="63" spans="1:21" ht="15">
      <c r="A63" s="99">
        <v>15</v>
      </c>
      <c r="B63" s="93" t="s">
        <v>97</v>
      </c>
      <c r="C63" s="70">
        <v>133</v>
      </c>
      <c r="D63" s="75">
        <v>0.016086115142718915</v>
      </c>
      <c r="E63" s="70">
        <v>155</v>
      </c>
      <c r="F63" s="75">
        <v>0.010016802378182758</v>
      </c>
      <c r="G63" s="94">
        <v>-0.14193548387096777</v>
      </c>
      <c r="H63" s="95">
        <v>14</v>
      </c>
      <c r="I63" s="70">
        <v>228</v>
      </c>
      <c r="J63" s="96">
        <v>-0.41666666666666663</v>
      </c>
      <c r="K63" s="97">
        <v>2</v>
      </c>
      <c r="L63" s="14"/>
      <c r="M63" s="14"/>
      <c r="N63" s="99">
        <v>15</v>
      </c>
      <c r="O63" s="93" t="s">
        <v>46</v>
      </c>
      <c r="P63" s="70">
        <v>620</v>
      </c>
      <c r="Q63" s="75">
        <v>0.017645719489981785</v>
      </c>
      <c r="R63" s="70">
        <v>626</v>
      </c>
      <c r="S63" s="75">
        <v>0.01294725956566701</v>
      </c>
      <c r="T63" s="73">
        <v>-0.009584664536741228</v>
      </c>
      <c r="U63" s="97">
        <v>5</v>
      </c>
    </row>
    <row r="64" spans="1:21" ht="15">
      <c r="A64" s="98">
        <v>16</v>
      </c>
      <c r="B64" s="82" t="s">
        <v>53</v>
      </c>
      <c r="C64" s="54">
        <v>130</v>
      </c>
      <c r="D64" s="59">
        <v>0.015723270440251572</v>
      </c>
      <c r="E64" s="54">
        <v>191</v>
      </c>
      <c r="F64" s="59">
        <v>0.012343285511180043</v>
      </c>
      <c r="G64" s="83">
        <v>-0.31937172774869105</v>
      </c>
      <c r="H64" s="84">
        <v>5</v>
      </c>
      <c r="I64" s="54">
        <v>184</v>
      </c>
      <c r="J64" s="85">
        <v>-0.2934782608695652</v>
      </c>
      <c r="K64" s="86">
        <v>4</v>
      </c>
      <c r="L64" s="14"/>
      <c r="M64" s="14"/>
      <c r="N64" s="98">
        <v>16</v>
      </c>
      <c r="O64" s="82" t="s">
        <v>74</v>
      </c>
      <c r="P64" s="54">
        <v>579</v>
      </c>
      <c r="Q64" s="59">
        <v>0.016478825136612023</v>
      </c>
      <c r="R64" s="54">
        <v>982</v>
      </c>
      <c r="S64" s="59">
        <v>0.02031023784901758</v>
      </c>
      <c r="T64" s="57">
        <v>-0.4103869653767821</v>
      </c>
      <c r="U64" s="86">
        <v>-5</v>
      </c>
    </row>
    <row r="65" spans="1:21" ht="15">
      <c r="A65" s="87">
        <v>17</v>
      </c>
      <c r="B65" s="88" t="s">
        <v>144</v>
      </c>
      <c r="C65" s="62">
        <v>128</v>
      </c>
      <c r="D65" s="67">
        <v>0.015481373971940009</v>
      </c>
      <c r="E65" s="62">
        <v>191</v>
      </c>
      <c r="F65" s="67">
        <v>0.012343285511180043</v>
      </c>
      <c r="G65" s="89">
        <v>-0.32984293193717273</v>
      </c>
      <c r="H65" s="90">
        <v>4</v>
      </c>
      <c r="I65" s="62">
        <v>164</v>
      </c>
      <c r="J65" s="91">
        <v>-0.2195121951219512</v>
      </c>
      <c r="K65" s="92">
        <v>6</v>
      </c>
      <c r="L65" s="14"/>
      <c r="M65" s="14"/>
      <c r="N65" s="87">
        <v>17</v>
      </c>
      <c r="O65" s="88" t="s">
        <v>53</v>
      </c>
      <c r="P65" s="62">
        <v>550</v>
      </c>
      <c r="Q65" s="67">
        <v>0.015653460837887066</v>
      </c>
      <c r="R65" s="62">
        <v>589</v>
      </c>
      <c r="S65" s="67">
        <v>0.012182006204756981</v>
      </c>
      <c r="T65" s="65">
        <v>-0.06621392190152797</v>
      </c>
      <c r="U65" s="92">
        <v>6</v>
      </c>
    </row>
    <row r="66" spans="1:21" ht="15">
      <c r="A66" s="87"/>
      <c r="B66" s="88" t="s">
        <v>72</v>
      </c>
      <c r="C66" s="62">
        <v>128</v>
      </c>
      <c r="D66" s="67">
        <v>0.015481373971940009</v>
      </c>
      <c r="E66" s="62">
        <v>251</v>
      </c>
      <c r="F66" s="67">
        <v>0.016220757399508852</v>
      </c>
      <c r="G66" s="89">
        <v>-0.4900398406374502</v>
      </c>
      <c r="H66" s="90">
        <v>0</v>
      </c>
      <c r="I66" s="62">
        <v>309</v>
      </c>
      <c r="J66" s="91">
        <v>-0.5857605177993528</v>
      </c>
      <c r="K66" s="92">
        <v>-6</v>
      </c>
      <c r="L66" s="14"/>
      <c r="M66" s="14"/>
      <c r="N66" s="87">
        <v>18</v>
      </c>
      <c r="O66" s="88" t="s">
        <v>97</v>
      </c>
      <c r="P66" s="62">
        <v>544</v>
      </c>
      <c r="Q66" s="67">
        <v>0.015482695810564663</v>
      </c>
      <c r="R66" s="62">
        <v>521</v>
      </c>
      <c r="S66" s="67">
        <v>0.01077559462254395</v>
      </c>
      <c r="T66" s="65">
        <v>0.04414587332053732</v>
      </c>
      <c r="U66" s="92">
        <v>11</v>
      </c>
    </row>
    <row r="67" spans="1:21" ht="15">
      <c r="A67" s="87">
        <v>19</v>
      </c>
      <c r="B67" s="88" t="s">
        <v>74</v>
      </c>
      <c r="C67" s="62">
        <v>126</v>
      </c>
      <c r="D67" s="67">
        <v>0.015239477503628448</v>
      </c>
      <c r="E67" s="62">
        <v>280</v>
      </c>
      <c r="F67" s="67">
        <v>0.018094868812201112</v>
      </c>
      <c r="G67" s="89">
        <v>-0.55</v>
      </c>
      <c r="H67" s="90">
        <v>-8</v>
      </c>
      <c r="I67" s="62">
        <v>250</v>
      </c>
      <c r="J67" s="91">
        <v>-0.496</v>
      </c>
      <c r="K67" s="92">
        <v>-4</v>
      </c>
      <c r="N67" s="87">
        <v>19</v>
      </c>
      <c r="O67" s="88" t="s">
        <v>92</v>
      </c>
      <c r="P67" s="62">
        <v>479</v>
      </c>
      <c r="Q67" s="67">
        <v>0.013632741347905283</v>
      </c>
      <c r="R67" s="62">
        <v>0</v>
      </c>
      <c r="S67" s="67">
        <v>0</v>
      </c>
      <c r="T67" s="65"/>
      <c r="U67" s="92"/>
    </row>
    <row r="68" spans="1:21" ht="15">
      <c r="A68" s="99">
        <v>20</v>
      </c>
      <c r="B68" s="93" t="s">
        <v>145</v>
      </c>
      <c r="C68" s="70">
        <v>119</v>
      </c>
      <c r="D68" s="75">
        <v>0.014392839864537977</v>
      </c>
      <c r="E68" s="70">
        <v>0</v>
      </c>
      <c r="F68" s="75">
        <v>0</v>
      </c>
      <c r="G68" s="94"/>
      <c r="H68" s="95"/>
      <c r="I68" s="70">
        <v>117</v>
      </c>
      <c r="J68" s="96">
        <v>0.017094017094017033</v>
      </c>
      <c r="K68" s="97">
        <v>10</v>
      </c>
      <c r="N68" s="99">
        <v>20</v>
      </c>
      <c r="O68" s="93" t="s">
        <v>93</v>
      </c>
      <c r="P68" s="70">
        <v>477</v>
      </c>
      <c r="Q68" s="75">
        <v>0.013575819672131147</v>
      </c>
      <c r="R68" s="70">
        <v>640</v>
      </c>
      <c r="S68" s="75">
        <v>0.013236814891416752</v>
      </c>
      <c r="T68" s="73">
        <v>-0.25468749999999996</v>
      </c>
      <c r="U68" s="97">
        <v>-1</v>
      </c>
    </row>
    <row r="69" spans="1:21" ht="15">
      <c r="A69" s="122" t="s">
        <v>50</v>
      </c>
      <c r="B69" s="123"/>
      <c r="C69" s="26">
        <f>SUM(C49:C68)</f>
        <v>3973</v>
      </c>
      <c r="D69" s="6">
        <f>C69/C71</f>
        <v>0.4805273343009192</v>
      </c>
      <c r="E69" s="26">
        <f>SUM(E49:E68)</f>
        <v>6200</v>
      </c>
      <c r="F69" s="6">
        <f>E69/E71</f>
        <v>0.40067209512731033</v>
      </c>
      <c r="G69" s="17">
        <f>C69/E69-1</f>
        <v>-0.35919354838709683</v>
      </c>
      <c r="H69" s="17"/>
      <c r="I69" s="26">
        <f>SUM(I49:I68)</f>
        <v>6427</v>
      </c>
      <c r="J69" s="18">
        <f>C69/I69-1</f>
        <v>-0.3818266687412478</v>
      </c>
      <c r="K69" s="19"/>
      <c r="N69" s="122" t="s">
        <v>50</v>
      </c>
      <c r="O69" s="123"/>
      <c r="P69" s="3">
        <f>SUM(P49:P68)</f>
        <v>18044</v>
      </c>
      <c r="Q69" s="6">
        <f>P69/P71</f>
        <v>0.5135473588342441</v>
      </c>
      <c r="R69" s="3">
        <f>SUM(R49:R68)</f>
        <v>19410</v>
      </c>
      <c r="S69" s="6">
        <f>R69/R71</f>
        <v>0.4014477766287487</v>
      </c>
      <c r="T69" s="17">
        <f>P69/R69-1</f>
        <v>-0.07037609479649665</v>
      </c>
      <c r="U69" s="113"/>
    </row>
    <row r="70" spans="1:21" ht="15">
      <c r="A70" s="122" t="s">
        <v>12</v>
      </c>
      <c r="B70" s="123"/>
      <c r="C70" s="26">
        <f>C71-SUM(C49:C68)</f>
        <v>4295</v>
      </c>
      <c r="D70" s="6">
        <f>C70/C71</f>
        <v>0.5194726656990808</v>
      </c>
      <c r="E70" s="26">
        <f>E71-SUM(E49:E68)</f>
        <v>9274</v>
      </c>
      <c r="F70" s="6">
        <f>E70/E71</f>
        <v>0.5993279048726897</v>
      </c>
      <c r="G70" s="17">
        <f>C70/E70-1</f>
        <v>-0.5368772913521673</v>
      </c>
      <c r="H70" s="17"/>
      <c r="I70" s="26">
        <f>I71-SUM(I49:I68)</f>
        <v>6228</v>
      </c>
      <c r="J70" s="18">
        <f>C70/I70-1</f>
        <v>-0.3103725112395632</v>
      </c>
      <c r="K70" s="19"/>
      <c r="N70" s="122" t="s">
        <v>12</v>
      </c>
      <c r="O70" s="123"/>
      <c r="P70" s="3">
        <f>P71-SUM(P49:P68)</f>
        <v>17092</v>
      </c>
      <c r="Q70" s="6">
        <f>P70/P71</f>
        <v>0.48645264116575593</v>
      </c>
      <c r="R70" s="3">
        <f>R71-SUM(R49:R68)</f>
        <v>28940</v>
      </c>
      <c r="S70" s="6">
        <f>R70/R71</f>
        <v>0.5985522233712512</v>
      </c>
      <c r="T70" s="17">
        <f>P70/R70-1</f>
        <v>-0.40939875604699383</v>
      </c>
      <c r="U70" s="114"/>
    </row>
    <row r="71" spans="1:21" ht="15">
      <c r="A71" s="124" t="s">
        <v>38</v>
      </c>
      <c r="B71" s="125"/>
      <c r="C71" s="24">
        <v>8268</v>
      </c>
      <c r="D71" s="100">
        <v>1</v>
      </c>
      <c r="E71" s="24">
        <v>15474</v>
      </c>
      <c r="F71" s="100">
        <v>1</v>
      </c>
      <c r="G71" s="20">
        <v>-0.4656843737882901</v>
      </c>
      <c r="H71" s="20"/>
      <c r="I71" s="24">
        <v>12655</v>
      </c>
      <c r="J71" s="46">
        <v>-0.34666139865665746</v>
      </c>
      <c r="K71" s="101"/>
      <c r="N71" s="124" t="s">
        <v>38</v>
      </c>
      <c r="O71" s="125"/>
      <c r="P71" s="24">
        <v>35136</v>
      </c>
      <c r="Q71" s="100">
        <v>1</v>
      </c>
      <c r="R71" s="24">
        <v>48350</v>
      </c>
      <c r="S71" s="100">
        <v>1</v>
      </c>
      <c r="T71" s="115">
        <v>-0.27329886246122026</v>
      </c>
      <c r="U71" s="101"/>
    </row>
    <row r="72" spans="1:14" ht="15">
      <c r="A72" t="s">
        <v>85</v>
      </c>
      <c r="N72" t="s">
        <v>85</v>
      </c>
    </row>
    <row r="73" spans="1:14" ht="15">
      <c r="A73" s="9" t="s">
        <v>87</v>
      </c>
      <c r="N73" s="9" t="s">
        <v>87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0"/>
      <c r="O1" s="51">
        <v>43924</v>
      </c>
    </row>
    <row r="2" spans="2:15" ht="14.25" customHeight="1">
      <c r="B2" s="168" t="s">
        <v>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15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62" t="s">
        <v>1</v>
      </c>
      <c r="D5" s="152" t="s">
        <v>125</v>
      </c>
      <c r="E5" s="153"/>
      <c r="F5" s="153"/>
      <c r="G5" s="153"/>
      <c r="H5" s="154"/>
      <c r="I5" s="153" t="s">
        <v>100</v>
      </c>
      <c r="J5" s="153"/>
      <c r="K5" s="152" t="s">
        <v>126</v>
      </c>
      <c r="L5" s="153"/>
      <c r="M5" s="153"/>
      <c r="N5" s="153"/>
      <c r="O5" s="154"/>
    </row>
    <row r="6" spans="2:15" ht="14.25" customHeight="1">
      <c r="B6" s="151"/>
      <c r="C6" s="163"/>
      <c r="D6" s="126" t="s">
        <v>127</v>
      </c>
      <c r="E6" s="127"/>
      <c r="F6" s="127"/>
      <c r="G6" s="127"/>
      <c r="H6" s="128"/>
      <c r="I6" s="127" t="s">
        <v>101</v>
      </c>
      <c r="J6" s="127"/>
      <c r="K6" s="126" t="s">
        <v>128</v>
      </c>
      <c r="L6" s="127"/>
      <c r="M6" s="127"/>
      <c r="N6" s="127"/>
      <c r="O6" s="128"/>
    </row>
    <row r="7" spans="2:15" ht="14.25" customHeight="1">
      <c r="B7" s="151"/>
      <c r="C7" s="151"/>
      <c r="D7" s="129">
        <v>2020</v>
      </c>
      <c r="E7" s="130"/>
      <c r="F7" s="155">
        <v>2019</v>
      </c>
      <c r="G7" s="155"/>
      <c r="H7" s="133" t="s">
        <v>5</v>
      </c>
      <c r="I7" s="158">
        <v>2020</v>
      </c>
      <c r="J7" s="129" t="s">
        <v>129</v>
      </c>
      <c r="K7" s="129">
        <v>2020</v>
      </c>
      <c r="L7" s="130"/>
      <c r="M7" s="155">
        <v>2019</v>
      </c>
      <c r="N7" s="130"/>
      <c r="O7" s="161" t="s">
        <v>5</v>
      </c>
    </row>
    <row r="8" spans="2:15" ht="14.25" customHeight="1">
      <c r="B8" s="137" t="s">
        <v>6</v>
      </c>
      <c r="C8" s="137" t="s">
        <v>7</v>
      </c>
      <c r="D8" s="131"/>
      <c r="E8" s="132"/>
      <c r="F8" s="156"/>
      <c r="G8" s="156"/>
      <c r="H8" s="134"/>
      <c r="I8" s="159"/>
      <c r="J8" s="160"/>
      <c r="K8" s="131"/>
      <c r="L8" s="132"/>
      <c r="M8" s="156"/>
      <c r="N8" s="132"/>
      <c r="O8" s="161"/>
    </row>
    <row r="9" spans="2:15" ht="14.25" customHeight="1">
      <c r="B9" s="137"/>
      <c r="C9" s="137"/>
      <c r="D9" s="112" t="s">
        <v>8</v>
      </c>
      <c r="E9" s="111" t="s">
        <v>2</v>
      </c>
      <c r="F9" s="108" t="s">
        <v>8</v>
      </c>
      <c r="G9" s="40" t="s">
        <v>2</v>
      </c>
      <c r="H9" s="139" t="s">
        <v>9</v>
      </c>
      <c r="I9" s="41" t="s">
        <v>8</v>
      </c>
      <c r="J9" s="166" t="s">
        <v>130</v>
      </c>
      <c r="K9" s="112" t="s">
        <v>8</v>
      </c>
      <c r="L9" s="39" t="s">
        <v>2</v>
      </c>
      <c r="M9" s="108" t="s">
        <v>8</v>
      </c>
      <c r="N9" s="39" t="s">
        <v>2</v>
      </c>
      <c r="O9" s="164" t="s">
        <v>9</v>
      </c>
    </row>
    <row r="10" spans="2:15" ht="14.25" customHeight="1">
      <c r="B10" s="138"/>
      <c r="C10" s="138"/>
      <c r="D10" s="110" t="s">
        <v>10</v>
      </c>
      <c r="E10" s="109" t="s">
        <v>11</v>
      </c>
      <c r="F10" s="38" t="s">
        <v>10</v>
      </c>
      <c r="G10" s="43" t="s">
        <v>11</v>
      </c>
      <c r="H10" s="140"/>
      <c r="I10" s="42" t="s">
        <v>10</v>
      </c>
      <c r="J10" s="167"/>
      <c r="K10" s="110" t="s">
        <v>10</v>
      </c>
      <c r="L10" s="109" t="s">
        <v>11</v>
      </c>
      <c r="M10" s="38" t="s">
        <v>10</v>
      </c>
      <c r="N10" s="109" t="s">
        <v>11</v>
      </c>
      <c r="O10" s="165"/>
    </row>
    <row r="11" spans="2:15" ht="14.25" customHeight="1">
      <c r="B11" s="52">
        <v>1</v>
      </c>
      <c r="C11" s="53" t="s">
        <v>26</v>
      </c>
      <c r="D11" s="54">
        <v>564</v>
      </c>
      <c r="E11" s="55">
        <v>0.13031423290203328</v>
      </c>
      <c r="F11" s="54">
        <v>1015</v>
      </c>
      <c r="G11" s="56">
        <v>0.1578047263681592</v>
      </c>
      <c r="H11" s="57">
        <v>-0.4443349753694581</v>
      </c>
      <c r="I11" s="58">
        <v>710</v>
      </c>
      <c r="J11" s="59">
        <v>-0.20563380281690136</v>
      </c>
      <c r="K11" s="54">
        <v>1914</v>
      </c>
      <c r="L11" s="55">
        <v>0.14295317051310777</v>
      </c>
      <c r="M11" s="54">
        <v>2529</v>
      </c>
      <c r="N11" s="56">
        <v>0.14850264239577216</v>
      </c>
      <c r="O11" s="57">
        <v>-0.2431791221826809</v>
      </c>
    </row>
    <row r="12" spans="2:15" ht="14.25" customHeight="1">
      <c r="B12" s="60">
        <v>2</v>
      </c>
      <c r="C12" s="61" t="s">
        <v>23</v>
      </c>
      <c r="D12" s="62">
        <v>509</v>
      </c>
      <c r="E12" s="63">
        <v>0.11760628465804067</v>
      </c>
      <c r="F12" s="62">
        <v>840</v>
      </c>
      <c r="G12" s="64">
        <v>0.13059701492537312</v>
      </c>
      <c r="H12" s="65">
        <v>-0.3940476190476191</v>
      </c>
      <c r="I12" s="66">
        <v>698</v>
      </c>
      <c r="J12" s="67">
        <v>-0.2707736389684814</v>
      </c>
      <c r="K12" s="62">
        <v>1779</v>
      </c>
      <c r="L12" s="63">
        <v>0.13287026663679138</v>
      </c>
      <c r="M12" s="62">
        <v>2161</v>
      </c>
      <c r="N12" s="64">
        <v>0.12689371697005286</v>
      </c>
      <c r="O12" s="65">
        <v>-0.17677001388246183</v>
      </c>
    </row>
    <row r="13" spans="2:15" ht="14.25" customHeight="1">
      <c r="B13" s="60">
        <v>3</v>
      </c>
      <c r="C13" s="61" t="s">
        <v>28</v>
      </c>
      <c r="D13" s="62">
        <v>516</v>
      </c>
      <c r="E13" s="63">
        <v>0.11922365988909427</v>
      </c>
      <c r="F13" s="62">
        <v>942</v>
      </c>
      <c r="G13" s="64">
        <v>0.146455223880597</v>
      </c>
      <c r="H13" s="65">
        <v>-0.45222929936305734</v>
      </c>
      <c r="I13" s="66">
        <v>612</v>
      </c>
      <c r="J13" s="67">
        <v>-0.1568627450980392</v>
      </c>
      <c r="K13" s="62">
        <v>1626</v>
      </c>
      <c r="L13" s="63">
        <v>0.12144297557696616</v>
      </c>
      <c r="M13" s="62">
        <v>2594</v>
      </c>
      <c r="N13" s="64">
        <v>0.15231943628890193</v>
      </c>
      <c r="O13" s="65">
        <v>-0.3731688511950655</v>
      </c>
    </row>
    <row r="14" spans="2:15" ht="14.25" customHeight="1">
      <c r="B14" s="60">
        <v>4</v>
      </c>
      <c r="C14" s="61" t="s">
        <v>34</v>
      </c>
      <c r="D14" s="62">
        <v>451</v>
      </c>
      <c r="E14" s="63">
        <v>0.10420517560073937</v>
      </c>
      <c r="F14" s="62">
        <v>611</v>
      </c>
      <c r="G14" s="64">
        <v>0.09499378109452736</v>
      </c>
      <c r="H14" s="65">
        <v>-0.2618657937806874</v>
      </c>
      <c r="I14" s="66">
        <v>550</v>
      </c>
      <c r="J14" s="67">
        <v>-0.18000000000000005</v>
      </c>
      <c r="K14" s="62">
        <v>1619</v>
      </c>
      <c r="L14" s="63">
        <v>0.12092015833893495</v>
      </c>
      <c r="M14" s="62">
        <v>1616</v>
      </c>
      <c r="N14" s="64">
        <v>0.09489136817381093</v>
      </c>
      <c r="O14" s="65">
        <v>0.0018564356435644136</v>
      </c>
    </row>
    <row r="15" spans="2:15" ht="14.25" customHeight="1">
      <c r="B15" s="68">
        <v>5</v>
      </c>
      <c r="C15" s="69" t="s">
        <v>20</v>
      </c>
      <c r="D15" s="70">
        <v>573</v>
      </c>
      <c r="E15" s="71">
        <v>0.13239371534195934</v>
      </c>
      <c r="F15" s="70">
        <v>627</v>
      </c>
      <c r="G15" s="72">
        <v>0.09748134328358209</v>
      </c>
      <c r="H15" s="73">
        <v>-0.0861244019138756</v>
      </c>
      <c r="I15" s="74">
        <v>339</v>
      </c>
      <c r="J15" s="75">
        <v>0.6902654867256637</v>
      </c>
      <c r="K15" s="70">
        <v>1254</v>
      </c>
      <c r="L15" s="71">
        <v>0.09365897378444993</v>
      </c>
      <c r="M15" s="70">
        <v>1774</v>
      </c>
      <c r="N15" s="72">
        <v>0.10416911332941867</v>
      </c>
      <c r="O15" s="73">
        <v>-0.2931228861330327</v>
      </c>
    </row>
    <row r="16" spans="2:15" ht="14.25" customHeight="1">
      <c r="B16" s="52">
        <v>6</v>
      </c>
      <c r="C16" s="53" t="s">
        <v>29</v>
      </c>
      <c r="D16" s="54">
        <v>303</v>
      </c>
      <c r="E16" s="55">
        <v>0.07000924214417745</v>
      </c>
      <c r="F16" s="54">
        <v>597</v>
      </c>
      <c r="G16" s="56">
        <v>0.09281716417910447</v>
      </c>
      <c r="H16" s="57">
        <v>-0.49246231155778897</v>
      </c>
      <c r="I16" s="58">
        <v>432</v>
      </c>
      <c r="J16" s="59">
        <v>-0.29861111111111116</v>
      </c>
      <c r="K16" s="54">
        <v>1186</v>
      </c>
      <c r="L16" s="55">
        <v>0.08858017775786094</v>
      </c>
      <c r="M16" s="54">
        <v>1548</v>
      </c>
      <c r="N16" s="56">
        <v>0.0908984145625367</v>
      </c>
      <c r="O16" s="57">
        <v>-0.23385012919896642</v>
      </c>
    </row>
    <row r="17" spans="2:15" ht="14.25" customHeight="1">
      <c r="B17" s="60">
        <v>7</v>
      </c>
      <c r="C17" s="61" t="s">
        <v>59</v>
      </c>
      <c r="D17" s="62">
        <v>419</v>
      </c>
      <c r="E17" s="63">
        <v>0.09681146025878004</v>
      </c>
      <c r="F17" s="62">
        <v>527</v>
      </c>
      <c r="G17" s="64">
        <v>0.08193407960199005</v>
      </c>
      <c r="H17" s="65">
        <v>-0.20493358633776093</v>
      </c>
      <c r="I17" s="66">
        <v>294</v>
      </c>
      <c r="J17" s="67">
        <v>0.4251700680272108</v>
      </c>
      <c r="K17" s="62">
        <v>972</v>
      </c>
      <c r="L17" s="63">
        <v>0.07259690790947793</v>
      </c>
      <c r="M17" s="62">
        <v>1207</v>
      </c>
      <c r="N17" s="64">
        <v>0.07087492660011745</v>
      </c>
      <c r="O17" s="65">
        <v>-0.19469759734879866</v>
      </c>
    </row>
    <row r="18" spans="2:15" ht="14.25" customHeight="1">
      <c r="B18" s="60">
        <v>8</v>
      </c>
      <c r="C18" s="61" t="s">
        <v>30</v>
      </c>
      <c r="D18" s="62">
        <v>229</v>
      </c>
      <c r="E18" s="63">
        <v>0.052911275415896485</v>
      </c>
      <c r="F18" s="62">
        <v>281</v>
      </c>
      <c r="G18" s="64">
        <v>0.04368781094527363</v>
      </c>
      <c r="H18" s="65">
        <v>-0.1850533807829181</v>
      </c>
      <c r="I18" s="66">
        <v>293</v>
      </c>
      <c r="J18" s="67">
        <v>-0.21843003412969286</v>
      </c>
      <c r="K18" s="62">
        <v>785</v>
      </c>
      <c r="L18" s="63">
        <v>0.0586302188363582</v>
      </c>
      <c r="M18" s="62">
        <v>916</v>
      </c>
      <c r="N18" s="64">
        <v>0.0537874339401057</v>
      </c>
      <c r="O18" s="65">
        <v>-0.14301310043668125</v>
      </c>
    </row>
    <row r="19" spans="2:15" ht="14.25" customHeight="1">
      <c r="B19" s="60">
        <v>9</v>
      </c>
      <c r="C19" s="61" t="s">
        <v>22</v>
      </c>
      <c r="D19" s="62">
        <v>202</v>
      </c>
      <c r="E19" s="63">
        <v>0.0466728280961183</v>
      </c>
      <c r="F19" s="62">
        <v>342</v>
      </c>
      <c r="G19" s="64">
        <v>0.05317164179104478</v>
      </c>
      <c r="H19" s="65">
        <v>-0.4093567251461988</v>
      </c>
      <c r="I19" s="66">
        <v>287</v>
      </c>
      <c r="J19" s="67">
        <v>-0.2961672473867596</v>
      </c>
      <c r="K19" s="62">
        <v>765</v>
      </c>
      <c r="L19" s="63">
        <v>0.05713645529912615</v>
      </c>
      <c r="M19" s="62">
        <v>958</v>
      </c>
      <c r="N19" s="64">
        <v>0.05625366999412801</v>
      </c>
      <c r="O19" s="65">
        <v>-0.20146137787056373</v>
      </c>
    </row>
    <row r="20" spans="2:15" ht="14.25" customHeight="1">
      <c r="B20" s="68">
        <v>10</v>
      </c>
      <c r="C20" s="69" t="s">
        <v>21</v>
      </c>
      <c r="D20" s="70">
        <v>283</v>
      </c>
      <c r="E20" s="71">
        <v>0.06538817005545286</v>
      </c>
      <c r="F20" s="70">
        <v>124</v>
      </c>
      <c r="G20" s="72">
        <v>0.01927860696517413</v>
      </c>
      <c r="H20" s="73">
        <v>1.282258064516129</v>
      </c>
      <c r="I20" s="74">
        <v>179</v>
      </c>
      <c r="J20" s="75">
        <v>0.5810055865921788</v>
      </c>
      <c r="K20" s="70">
        <v>696</v>
      </c>
      <c r="L20" s="71">
        <v>0.051982971095675554</v>
      </c>
      <c r="M20" s="70">
        <v>435</v>
      </c>
      <c r="N20" s="72">
        <v>0.02554315913094539</v>
      </c>
      <c r="O20" s="73">
        <v>0.6000000000000001</v>
      </c>
    </row>
    <row r="21" spans="2:15" ht="14.25" customHeight="1">
      <c r="B21" s="52">
        <v>11</v>
      </c>
      <c r="C21" s="53" t="s">
        <v>31</v>
      </c>
      <c r="D21" s="54">
        <v>91</v>
      </c>
      <c r="E21" s="55">
        <v>0.021025878003696857</v>
      </c>
      <c r="F21" s="54">
        <v>262</v>
      </c>
      <c r="G21" s="56">
        <v>0.040733830845771146</v>
      </c>
      <c r="H21" s="57">
        <v>-0.6526717557251909</v>
      </c>
      <c r="I21" s="58">
        <v>101</v>
      </c>
      <c r="J21" s="59">
        <v>-0.09900990099009899</v>
      </c>
      <c r="K21" s="54">
        <v>276</v>
      </c>
      <c r="L21" s="55">
        <v>0.020613936813802376</v>
      </c>
      <c r="M21" s="54">
        <v>509</v>
      </c>
      <c r="N21" s="56">
        <v>0.029888432178508513</v>
      </c>
      <c r="O21" s="57">
        <v>-0.4577603143418467</v>
      </c>
    </row>
    <row r="22" spans="2:15" ht="14.25" customHeight="1">
      <c r="B22" s="60">
        <v>12</v>
      </c>
      <c r="C22" s="61" t="s">
        <v>77</v>
      </c>
      <c r="D22" s="62">
        <v>45</v>
      </c>
      <c r="E22" s="63">
        <v>0.010397412199630314</v>
      </c>
      <c r="F22" s="62">
        <v>61</v>
      </c>
      <c r="G22" s="64">
        <v>0.009483830845771144</v>
      </c>
      <c r="H22" s="65">
        <v>-0.2622950819672131</v>
      </c>
      <c r="I22" s="66">
        <v>38</v>
      </c>
      <c r="J22" s="67">
        <v>0.18421052631578938</v>
      </c>
      <c r="K22" s="62">
        <v>122</v>
      </c>
      <c r="L22" s="63">
        <v>0.009111957577115543</v>
      </c>
      <c r="M22" s="62">
        <v>182</v>
      </c>
      <c r="N22" s="64">
        <v>0.010687022900763359</v>
      </c>
      <c r="O22" s="65">
        <v>-0.3296703296703297</v>
      </c>
    </row>
    <row r="23" spans="2:15" ht="14.25" customHeight="1">
      <c r="B23" s="60">
        <v>13</v>
      </c>
      <c r="C23" s="61" t="s">
        <v>27</v>
      </c>
      <c r="D23" s="62">
        <v>38</v>
      </c>
      <c r="E23" s="63">
        <v>0.00878003696857671</v>
      </c>
      <c r="F23" s="62">
        <v>29</v>
      </c>
      <c r="G23" s="64">
        <v>0.004508706467661692</v>
      </c>
      <c r="H23" s="65">
        <v>0.31034482758620685</v>
      </c>
      <c r="I23" s="66">
        <v>32</v>
      </c>
      <c r="J23" s="67">
        <v>0.1875</v>
      </c>
      <c r="K23" s="62">
        <v>88</v>
      </c>
      <c r="L23" s="63">
        <v>0.0065725595638210475</v>
      </c>
      <c r="M23" s="62">
        <v>94</v>
      </c>
      <c r="N23" s="64">
        <v>0.00551967116852613</v>
      </c>
      <c r="O23" s="65">
        <v>-0.06382978723404253</v>
      </c>
    </row>
    <row r="24" spans="2:15" ht="14.25" customHeight="1">
      <c r="B24" s="60">
        <v>14</v>
      </c>
      <c r="C24" s="61" t="s">
        <v>19</v>
      </c>
      <c r="D24" s="62">
        <v>31</v>
      </c>
      <c r="E24" s="63">
        <v>0.007162661737523105</v>
      </c>
      <c r="F24" s="62">
        <v>22</v>
      </c>
      <c r="G24" s="64">
        <v>0.003420398009950249</v>
      </c>
      <c r="H24" s="65">
        <v>0.40909090909090917</v>
      </c>
      <c r="I24" s="66">
        <v>24</v>
      </c>
      <c r="J24" s="67">
        <v>0.29166666666666674</v>
      </c>
      <c r="K24" s="62">
        <v>86</v>
      </c>
      <c r="L24" s="63">
        <v>0.006423183210097842</v>
      </c>
      <c r="M24" s="62">
        <v>112</v>
      </c>
      <c r="N24" s="64">
        <v>0.006576629477392836</v>
      </c>
      <c r="O24" s="65">
        <v>-0.2321428571428571</v>
      </c>
    </row>
    <row r="25" spans="2:15" ht="15">
      <c r="B25" s="68">
        <v>15</v>
      </c>
      <c r="C25" s="69" t="s">
        <v>88</v>
      </c>
      <c r="D25" s="70">
        <v>10</v>
      </c>
      <c r="E25" s="71">
        <v>0.0023105360443622922</v>
      </c>
      <c r="F25" s="70">
        <v>26</v>
      </c>
      <c r="G25" s="72">
        <v>0.00404228855721393</v>
      </c>
      <c r="H25" s="73">
        <v>-0.6153846153846154</v>
      </c>
      <c r="I25" s="74">
        <v>12</v>
      </c>
      <c r="J25" s="75">
        <v>-0.16666666666666663</v>
      </c>
      <c r="K25" s="70">
        <v>50</v>
      </c>
      <c r="L25" s="71">
        <v>0.0037344088430801402</v>
      </c>
      <c r="M25" s="70">
        <v>80</v>
      </c>
      <c r="N25" s="72">
        <v>0.004697592483852026</v>
      </c>
      <c r="O25" s="73">
        <v>-0.375</v>
      </c>
    </row>
    <row r="26" spans="2:15" ht="15">
      <c r="B26" s="122" t="s">
        <v>56</v>
      </c>
      <c r="C26" s="123"/>
      <c r="D26" s="26">
        <f>SUM(D11:D25)</f>
        <v>4264</v>
      </c>
      <c r="E26" s="4">
        <f>D26/D28</f>
        <v>0.9852125693160814</v>
      </c>
      <c r="F26" s="26">
        <f>SUM(F11:F25)</f>
        <v>6306</v>
      </c>
      <c r="G26" s="4">
        <f>F26/F28</f>
        <v>0.980410447761194</v>
      </c>
      <c r="H26" s="7">
        <f>D26/F26-1</f>
        <v>-0.32381858547415165</v>
      </c>
      <c r="I26" s="26">
        <f>SUM(I11:I25)</f>
        <v>4601</v>
      </c>
      <c r="J26" s="4">
        <f>D26/I26-1</f>
        <v>-0.07324494675070636</v>
      </c>
      <c r="K26" s="26">
        <f>SUM(K11:K25)</f>
        <v>13218</v>
      </c>
      <c r="L26" s="4">
        <f>K26/K28</f>
        <v>0.987228321756666</v>
      </c>
      <c r="M26" s="26">
        <f>SUM(M11:M25)</f>
        <v>16715</v>
      </c>
      <c r="N26" s="4">
        <f>M26/M28</f>
        <v>0.9815032295948326</v>
      </c>
      <c r="O26" s="7">
        <f>K26/M26-1</f>
        <v>-0.20921328148369733</v>
      </c>
    </row>
    <row r="27" spans="2:15" ht="15">
      <c r="B27" s="122" t="s">
        <v>12</v>
      </c>
      <c r="C27" s="123"/>
      <c r="D27" s="3">
        <f>D28-SUM(D11:D25)</f>
        <v>64</v>
      </c>
      <c r="E27" s="4">
        <f>D27/D28</f>
        <v>0.014787430683918669</v>
      </c>
      <c r="F27" s="3">
        <f>F28-SUM(F11:F25)</f>
        <v>126</v>
      </c>
      <c r="G27" s="6">
        <f>F27/F28</f>
        <v>0.01958955223880597</v>
      </c>
      <c r="H27" s="7">
        <f>D27/F27-1</f>
        <v>-0.4920634920634921</v>
      </c>
      <c r="I27" s="3">
        <f>I28-SUM(I11:I25)</f>
        <v>43</v>
      </c>
      <c r="J27" s="8">
        <f>D27/I27-1</f>
        <v>0.4883720930232558</v>
      </c>
      <c r="K27" s="3">
        <f>K28-SUM(K11:K25)</f>
        <v>171</v>
      </c>
      <c r="L27" s="4">
        <f>K27/K28</f>
        <v>0.01277167824333408</v>
      </c>
      <c r="M27" s="3">
        <f>M28-SUM(M11:M25)</f>
        <v>315</v>
      </c>
      <c r="N27" s="4">
        <f>M27/M28</f>
        <v>0.01849677040516735</v>
      </c>
      <c r="O27" s="7">
        <f>K27/M27-1</f>
        <v>-0.4571428571428572</v>
      </c>
    </row>
    <row r="28" spans="2:15" ht="15">
      <c r="B28" s="124" t="s">
        <v>13</v>
      </c>
      <c r="C28" s="125"/>
      <c r="D28" s="47">
        <v>4328</v>
      </c>
      <c r="E28" s="76">
        <v>1</v>
      </c>
      <c r="F28" s="47">
        <v>6432</v>
      </c>
      <c r="G28" s="77">
        <v>0.9999999999999999</v>
      </c>
      <c r="H28" s="44">
        <v>-0.32711442786069655</v>
      </c>
      <c r="I28" s="48">
        <v>4644</v>
      </c>
      <c r="J28" s="45">
        <v>-0.06804478897502153</v>
      </c>
      <c r="K28" s="47">
        <v>13389</v>
      </c>
      <c r="L28" s="76">
        <v>1</v>
      </c>
      <c r="M28" s="47">
        <v>17030</v>
      </c>
      <c r="N28" s="77">
        <v>0.9999999999999996</v>
      </c>
      <c r="O28" s="44">
        <v>-0.2137991779213153</v>
      </c>
    </row>
    <row r="29" spans="2:3" ht="15">
      <c r="B29" t="s">
        <v>85</v>
      </c>
      <c r="C29" s="21"/>
    </row>
    <row r="30" ht="15">
      <c r="B30" s="9" t="s">
        <v>87</v>
      </c>
    </row>
    <row r="31" ht="15">
      <c r="B31" s="22"/>
    </row>
    <row r="32" spans="2:21" ht="15">
      <c r="B32" s="148" t="s">
        <v>146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21"/>
      <c r="N32" s="148" t="s">
        <v>119</v>
      </c>
      <c r="O32" s="148"/>
      <c r="P32" s="148"/>
      <c r="Q32" s="148"/>
      <c r="R32" s="148"/>
      <c r="S32" s="148"/>
      <c r="T32" s="148"/>
      <c r="U32" s="148"/>
    </row>
    <row r="33" spans="2:21" ht="15">
      <c r="B33" s="149" t="s">
        <v>147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21"/>
      <c r="N33" s="149" t="s">
        <v>120</v>
      </c>
      <c r="O33" s="149"/>
      <c r="P33" s="149"/>
      <c r="Q33" s="149"/>
      <c r="R33" s="149"/>
      <c r="S33" s="149"/>
      <c r="T33" s="149"/>
      <c r="U33" s="149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8"/>
      <c r="L34" s="79" t="s">
        <v>4</v>
      </c>
      <c r="N34" s="15"/>
      <c r="O34" s="15"/>
      <c r="P34" s="15"/>
      <c r="Q34" s="15"/>
      <c r="R34" s="15"/>
      <c r="S34" s="15"/>
      <c r="T34" s="78"/>
      <c r="U34" s="79" t="s">
        <v>4</v>
      </c>
    </row>
    <row r="35" spans="2:21" ht="15">
      <c r="B35" s="150" t="s">
        <v>0</v>
      </c>
      <c r="C35" s="150" t="s">
        <v>49</v>
      </c>
      <c r="D35" s="152" t="s">
        <v>125</v>
      </c>
      <c r="E35" s="153"/>
      <c r="F35" s="153"/>
      <c r="G35" s="153"/>
      <c r="H35" s="153"/>
      <c r="I35" s="154"/>
      <c r="J35" s="152" t="s">
        <v>100</v>
      </c>
      <c r="K35" s="153"/>
      <c r="L35" s="154"/>
      <c r="N35" s="150" t="s">
        <v>0</v>
      </c>
      <c r="O35" s="150" t="s">
        <v>49</v>
      </c>
      <c r="P35" s="152" t="s">
        <v>126</v>
      </c>
      <c r="Q35" s="153"/>
      <c r="R35" s="153"/>
      <c r="S35" s="153"/>
      <c r="T35" s="153"/>
      <c r="U35" s="154"/>
    </row>
    <row r="36" spans="2:21" ht="15" customHeight="1">
      <c r="B36" s="151"/>
      <c r="C36" s="151"/>
      <c r="D36" s="126" t="s">
        <v>127</v>
      </c>
      <c r="E36" s="127"/>
      <c r="F36" s="127"/>
      <c r="G36" s="127"/>
      <c r="H36" s="127"/>
      <c r="I36" s="128"/>
      <c r="J36" s="126" t="s">
        <v>101</v>
      </c>
      <c r="K36" s="127"/>
      <c r="L36" s="128"/>
      <c r="N36" s="151"/>
      <c r="O36" s="151"/>
      <c r="P36" s="126" t="s">
        <v>128</v>
      </c>
      <c r="Q36" s="127"/>
      <c r="R36" s="127"/>
      <c r="S36" s="127"/>
      <c r="T36" s="127"/>
      <c r="U36" s="128"/>
    </row>
    <row r="37" spans="2:21" ht="15" customHeight="1">
      <c r="B37" s="151"/>
      <c r="C37" s="151"/>
      <c r="D37" s="129">
        <v>2020</v>
      </c>
      <c r="E37" s="130"/>
      <c r="F37" s="155">
        <v>2019</v>
      </c>
      <c r="G37" s="130"/>
      <c r="H37" s="133" t="s">
        <v>5</v>
      </c>
      <c r="I37" s="143" t="s">
        <v>57</v>
      </c>
      <c r="J37" s="157">
        <v>2020</v>
      </c>
      <c r="K37" s="144" t="s">
        <v>129</v>
      </c>
      <c r="L37" s="143" t="s">
        <v>131</v>
      </c>
      <c r="N37" s="151"/>
      <c r="O37" s="151"/>
      <c r="P37" s="129">
        <v>2020</v>
      </c>
      <c r="Q37" s="130"/>
      <c r="R37" s="129">
        <v>2019</v>
      </c>
      <c r="S37" s="130"/>
      <c r="T37" s="133" t="s">
        <v>5</v>
      </c>
      <c r="U37" s="135" t="s">
        <v>104</v>
      </c>
    </row>
    <row r="38" spans="2:21" ht="15">
      <c r="B38" s="137" t="s">
        <v>6</v>
      </c>
      <c r="C38" s="137" t="s">
        <v>49</v>
      </c>
      <c r="D38" s="131"/>
      <c r="E38" s="132"/>
      <c r="F38" s="156"/>
      <c r="G38" s="132"/>
      <c r="H38" s="134"/>
      <c r="I38" s="144"/>
      <c r="J38" s="157"/>
      <c r="K38" s="144"/>
      <c r="L38" s="144"/>
      <c r="N38" s="137" t="s">
        <v>6</v>
      </c>
      <c r="O38" s="137" t="s">
        <v>49</v>
      </c>
      <c r="P38" s="131"/>
      <c r="Q38" s="132"/>
      <c r="R38" s="131"/>
      <c r="S38" s="132"/>
      <c r="T38" s="134"/>
      <c r="U38" s="136"/>
    </row>
    <row r="39" spans="2:21" ht="15" customHeight="1">
      <c r="B39" s="137"/>
      <c r="C39" s="137"/>
      <c r="D39" s="112" t="s">
        <v>8</v>
      </c>
      <c r="E39" s="80" t="s">
        <v>2</v>
      </c>
      <c r="F39" s="112" t="s">
        <v>8</v>
      </c>
      <c r="G39" s="80" t="s">
        <v>2</v>
      </c>
      <c r="H39" s="139" t="s">
        <v>9</v>
      </c>
      <c r="I39" s="139" t="s">
        <v>58</v>
      </c>
      <c r="J39" s="81" t="s">
        <v>8</v>
      </c>
      <c r="K39" s="145" t="s">
        <v>130</v>
      </c>
      <c r="L39" s="145" t="s">
        <v>132</v>
      </c>
      <c r="N39" s="137"/>
      <c r="O39" s="137"/>
      <c r="P39" s="112" t="s">
        <v>8</v>
      </c>
      <c r="Q39" s="80" t="s">
        <v>2</v>
      </c>
      <c r="R39" s="112" t="s">
        <v>8</v>
      </c>
      <c r="S39" s="80" t="s">
        <v>2</v>
      </c>
      <c r="T39" s="139" t="s">
        <v>9</v>
      </c>
      <c r="U39" s="141" t="s">
        <v>105</v>
      </c>
    </row>
    <row r="40" spans="2:21" ht="14.25" customHeight="1">
      <c r="B40" s="138"/>
      <c r="C40" s="138"/>
      <c r="D40" s="110" t="s">
        <v>10</v>
      </c>
      <c r="E40" s="43" t="s">
        <v>11</v>
      </c>
      <c r="F40" s="110" t="s">
        <v>10</v>
      </c>
      <c r="G40" s="43" t="s">
        <v>11</v>
      </c>
      <c r="H40" s="147"/>
      <c r="I40" s="147"/>
      <c r="J40" s="110" t="s">
        <v>10</v>
      </c>
      <c r="K40" s="146"/>
      <c r="L40" s="146"/>
      <c r="N40" s="138"/>
      <c r="O40" s="138"/>
      <c r="P40" s="110" t="s">
        <v>10</v>
      </c>
      <c r="Q40" s="43" t="s">
        <v>11</v>
      </c>
      <c r="R40" s="110" t="s">
        <v>10</v>
      </c>
      <c r="S40" s="43" t="s">
        <v>11</v>
      </c>
      <c r="T40" s="140"/>
      <c r="U40" s="142"/>
    </row>
    <row r="41" spans="2:21" ht="15">
      <c r="B41" s="52">
        <v>1</v>
      </c>
      <c r="C41" s="82" t="s">
        <v>79</v>
      </c>
      <c r="D41" s="54">
        <v>467</v>
      </c>
      <c r="E41" s="59">
        <v>0.10790203327171904</v>
      </c>
      <c r="F41" s="54">
        <v>844</v>
      </c>
      <c r="G41" s="59">
        <v>0.13121890547263682</v>
      </c>
      <c r="H41" s="83">
        <v>-0.4466824644549763</v>
      </c>
      <c r="I41" s="84">
        <v>0</v>
      </c>
      <c r="J41" s="54">
        <v>604</v>
      </c>
      <c r="K41" s="85">
        <v>-0.22682119205298013</v>
      </c>
      <c r="L41" s="86">
        <v>0</v>
      </c>
      <c r="N41" s="52">
        <v>1</v>
      </c>
      <c r="O41" s="82" t="s">
        <v>79</v>
      </c>
      <c r="P41" s="54">
        <v>1613</v>
      </c>
      <c r="Q41" s="59">
        <v>0.12047202927776533</v>
      </c>
      <c r="R41" s="54">
        <v>2102</v>
      </c>
      <c r="S41" s="59">
        <v>0.12342924251321198</v>
      </c>
      <c r="T41" s="57">
        <v>-0.23263558515699334</v>
      </c>
      <c r="U41" s="86">
        <v>0</v>
      </c>
    </row>
    <row r="42" spans="2:21" ht="15">
      <c r="B42" s="87">
        <v>2</v>
      </c>
      <c r="C42" s="88" t="s">
        <v>81</v>
      </c>
      <c r="D42" s="62">
        <v>419</v>
      </c>
      <c r="E42" s="67">
        <v>0.09681146025878004</v>
      </c>
      <c r="F42" s="62">
        <v>527</v>
      </c>
      <c r="G42" s="67">
        <v>0.08193407960199005</v>
      </c>
      <c r="H42" s="89">
        <v>-0.20493358633776093</v>
      </c>
      <c r="I42" s="90">
        <v>1</v>
      </c>
      <c r="J42" s="62">
        <v>294</v>
      </c>
      <c r="K42" s="91">
        <v>0.4251700680272108</v>
      </c>
      <c r="L42" s="92">
        <v>2</v>
      </c>
      <c r="N42" s="87">
        <v>2</v>
      </c>
      <c r="O42" s="88" t="s">
        <v>91</v>
      </c>
      <c r="P42" s="62">
        <v>1343</v>
      </c>
      <c r="Q42" s="67">
        <v>0.10030622152513258</v>
      </c>
      <c r="R42" s="62">
        <v>1255</v>
      </c>
      <c r="S42" s="67">
        <v>0.07369348209042866</v>
      </c>
      <c r="T42" s="65">
        <v>0.07011952191235049</v>
      </c>
      <c r="U42" s="92">
        <v>1</v>
      </c>
    </row>
    <row r="43" spans="2:21" ht="15">
      <c r="B43" s="87">
        <v>3</v>
      </c>
      <c r="C43" s="88" t="s">
        <v>91</v>
      </c>
      <c r="D43" s="62">
        <v>371</v>
      </c>
      <c r="E43" s="67">
        <v>0.08572088724584104</v>
      </c>
      <c r="F43" s="62">
        <v>477</v>
      </c>
      <c r="G43" s="67">
        <v>0.07416044776119403</v>
      </c>
      <c r="H43" s="89">
        <v>-0.2222222222222222</v>
      </c>
      <c r="I43" s="90">
        <v>1</v>
      </c>
      <c r="J43" s="62">
        <v>437</v>
      </c>
      <c r="K43" s="91">
        <v>-0.15102974828375282</v>
      </c>
      <c r="L43" s="92">
        <v>0</v>
      </c>
      <c r="N43" s="87">
        <v>3</v>
      </c>
      <c r="O43" s="88" t="s">
        <v>80</v>
      </c>
      <c r="P43" s="62">
        <v>1222</v>
      </c>
      <c r="Q43" s="67">
        <v>0.09126895212487864</v>
      </c>
      <c r="R43" s="62">
        <v>1446</v>
      </c>
      <c r="S43" s="67">
        <v>0.08490898414562537</v>
      </c>
      <c r="T43" s="65">
        <v>-0.15491009681881052</v>
      </c>
      <c r="U43" s="92">
        <v>-1</v>
      </c>
    </row>
    <row r="44" spans="2:21" ht="15">
      <c r="B44" s="87">
        <v>4</v>
      </c>
      <c r="C44" s="88" t="s">
        <v>80</v>
      </c>
      <c r="D44" s="62">
        <v>341</v>
      </c>
      <c r="E44" s="67">
        <v>0.07878927911275416</v>
      </c>
      <c r="F44" s="62">
        <v>534</v>
      </c>
      <c r="G44" s="67">
        <v>0.0830223880597015</v>
      </c>
      <c r="H44" s="89">
        <v>-0.36142322097378277</v>
      </c>
      <c r="I44" s="90">
        <v>-2</v>
      </c>
      <c r="J44" s="62">
        <v>489</v>
      </c>
      <c r="K44" s="91">
        <v>-0.30265848670756645</v>
      </c>
      <c r="L44" s="92">
        <v>-2</v>
      </c>
      <c r="N44" s="87">
        <v>4</v>
      </c>
      <c r="O44" s="88" t="s">
        <v>81</v>
      </c>
      <c r="P44" s="62">
        <v>972</v>
      </c>
      <c r="Q44" s="67">
        <v>0.07259690790947793</v>
      </c>
      <c r="R44" s="62">
        <v>1207</v>
      </c>
      <c r="S44" s="67">
        <v>0.07087492660011745</v>
      </c>
      <c r="T44" s="65">
        <v>-0.19469759734879866</v>
      </c>
      <c r="U44" s="92">
        <v>0</v>
      </c>
    </row>
    <row r="45" spans="2:21" ht="15">
      <c r="B45" s="87">
        <v>5</v>
      </c>
      <c r="C45" s="93" t="s">
        <v>148</v>
      </c>
      <c r="D45" s="70">
        <v>284</v>
      </c>
      <c r="E45" s="75">
        <v>0.06561922365988909</v>
      </c>
      <c r="F45" s="70">
        <v>121</v>
      </c>
      <c r="G45" s="75">
        <v>0.01881218905472637</v>
      </c>
      <c r="H45" s="94">
        <v>1.347107438016529</v>
      </c>
      <c r="I45" s="95">
        <v>11</v>
      </c>
      <c r="J45" s="70">
        <v>99</v>
      </c>
      <c r="K45" s="96">
        <v>1.8686868686868685</v>
      </c>
      <c r="L45" s="97">
        <v>11</v>
      </c>
      <c r="N45" s="87">
        <v>5</v>
      </c>
      <c r="O45" s="93" t="s">
        <v>82</v>
      </c>
      <c r="P45" s="70">
        <v>715</v>
      </c>
      <c r="Q45" s="75">
        <v>0.05340204645604601</v>
      </c>
      <c r="R45" s="70">
        <v>788</v>
      </c>
      <c r="S45" s="75">
        <v>0.04627128596594245</v>
      </c>
      <c r="T45" s="73">
        <v>-0.09263959390862941</v>
      </c>
      <c r="U45" s="97">
        <v>2</v>
      </c>
    </row>
    <row r="46" spans="2:21" ht="15">
      <c r="B46" s="98">
        <v>6</v>
      </c>
      <c r="C46" s="82" t="s">
        <v>83</v>
      </c>
      <c r="D46" s="54">
        <v>183</v>
      </c>
      <c r="E46" s="59">
        <v>0.042282809611829945</v>
      </c>
      <c r="F46" s="54">
        <v>371</v>
      </c>
      <c r="G46" s="59">
        <v>0.057680348258706465</v>
      </c>
      <c r="H46" s="83">
        <v>-0.5067385444743935</v>
      </c>
      <c r="I46" s="84">
        <v>-1</v>
      </c>
      <c r="J46" s="54">
        <v>265</v>
      </c>
      <c r="K46" s="85">
        <v>-0.309433962264151</v>
      </c>
      <c r="L46" s="86">
        <v>0</v>
      </c>
      <c r="N46" s="98">
        <v>6</v>
      </c>
      <c r="O46" s="82" t="s">
        <v>83</v>
      </c>
      <c r="P46" s="54">
        <v>672</v>
      </c>
      <c r="Q46" s="59">
        <v>0.05019045485099709</v>
      </c>
      <c r="R46" s="54">
        <v>918</v>
      </c>
      <c r="S46" s="59">
        <v>0.053904873752201994</v>
      </c>
      <c r="T46" s="57">
        <v>-0.2679738562091504</v>
      </c>
      <c r="U46" s="86">
        <v>-1</v>
      </c>
    </row>
    <row r="47" spans="2:21" ht="15">
      <c r="B47" s="87">
        <v>7</v>
      </c>
      <c r="C47" s="88" t="s">
        <v>82</v>
      </c>
      <c r="D47" s="62">
        <v>163</v>
      </c>
      <c r="E47" s="67">
        <v>0.03766173752310536</v>
      </c>
      <c r="F47" s="62">
        <v>308</v>
      </c>
      <c r="G47" s="67">
        <v>0.04788557213930348</v>
      </c>
      <c r="H47" s="89">
        <v>-0.47077922077922074</v>
      </c>
      <c r="I47" s="90">
        <v>-1</v>
      </c>
      <c r="J47" s="62">
        <v>272</v>
      </c>
      <c r="K47" s="91">
        <v>-0.4007352941176471</v>
      </c>
      <c r="L47" s="92">
        <v>-2</v>
      </c>
      <c r="N47" s="87">
        <v>7</v>
      </c>
      <c r="O47" s="88" t="s">
        <v>148</v>
      </c>
      <c r="P47" s="62">
        <v>475</v>
      </c>
      <c r="Q47" s="67">
        <v>0.035476884009261335</v>
      </c>
      <c r="R47" s="62">
        <v>464</v>
      </c>
      <c r="S47" s="67">
        <v>0.02724603640634175</v>
      </c>
      <c r="T47" s="65">
        <v>0.0237068965517242</v>
      </c>
      <c r="U47" s="92">
        <v>8</v>
      </c>
    </row>
    <row r="48" spans="2:21" ht="15">
      <c r="B48" s="87">
        <v>8</v>
      </c>
      <c r="C48" s="88" t="s">
        <v>149</v>
      </c>
      <c r="D48" s="62">
        <v>161</v>
      </c>
      <c r="E48" s="67">
        <v>0.0371996303142329</v>
      </c>
      <c r="F48" s="62">
        <v>193</v>
      </c>
      <c r="G48" s="67">
        <v>0.030006218905472636</v>
      </c>
      <c r="H48" s="89">
        <v>-0.1658031088082902</v>
      </c>
      <c r="I48" s="90">
        <v>4</v>
      </c>
      <c r="J48" s="62">
        <v>109</v>
      </c>
      <c r="K48" s="91">
        <v>0.47706422018348627</v>
      </c>
      <c r="L48" s="92">
        <v>6</v>
      </c>
      <c r="N48" s="87">
        <v>8</v>
      </c>
      <c r="O48" s="88" t="s">
        <v>99</v>
      </c>
      <c r="P48" s="62">
        <v>421</v>
      </c>
      <c r="Q48" s="67">
        <v>0.03144372245873478</v>
      </c>
      <c r="R48" s="62">
        <v>500</v>
      </c>
      <c r="S48" s="67">
        <v>0.029359953024075163</v>
      </c>
      <c r="T48" s="65">
        <v>-0.15800000000000003</v>
      </c>
      <c r="U48" s="92">
        <v>5</v>
      </c>
    </row>
    <row r="49" spans="2:21" ht="15">
      <c r="B49" s="87">
        <v>9</v>
      </c>
      <c r="C49" s="88" t="s">
        <v>118</v>
      </c>
      <c r="D49" s="62">
        <v>160</v>
      </c>
      <c r="E49" s="67">
        <v>0.036968576709796676</v>
      </c>
      <c r="F49" s="62">
        <v>303</v>
      </c>
      <c r="G49" s="67">
        <v>0.04710820895522388</v>
      </c>
      <c r="H49" s="89">
        <v>-0.471947194719472</v>
      </c>
      <c r="I49" s="90">
        <v>-2</v>
      </c>
      <c r="J49" s="62">
        <v>123</v>
      </c>
      <c r="K49" s="91">
        <v>0.30081300813008127</v>
      </c>
      <c r="L49" s="92">
        <v>1</v>
      </c>
      <c r="N49" s="87">
        <v>9</v>
      </c>
      <c r="O49" s="88" t="s">
        <v>98</v>
      </c>
      <c r="P49" s="62">
        <v>418</v>
      </c>
      <c r="Q49" s="67">
        <v>0.031219657928149975</v>
      </c>
      <c r="R49" s="62">
        <v>516</v>
      </c>
      <c r="S49" s="67">
        <v>0.030299471520845566</v>
      </c>
      <c r="T49" s="65">
        <v>-0.18992248062015504</v>
      </c>
      <c r="U49" s="92">
        <v>2</v>
      </c>
    </row>
    <row r="50" spans="2:21" ht="15">
      <c r="B50" s="99">
        <v>10</v>
      </c>
      <c r="C50" s="93" t="s">
        <v>99</v>
      </c>
      <c r="D50" s="70">
        <v>117</v>
      </c>
      <c r="E50" s="75">
        <v>0.027033271719038816</v>
      </c>
      <c r="F50" s="70">
        <v>205</v>
      </c>
      <c r="G50" s="75">
        <v>0.03187189054726368</v>
      </c>
      <c r="H50" s="94">
        <v>-0.4292682926829269</v>
      </c>
      <c r="I50" s="95">
        <v>0</v>
      </c>
      <c r="J50" s="70">
        <v>156</v>
      </c>
      <c r="K50" s="96">
        <v>-0.25</v>
      </c>
      <c r="L50" s="97">
        <v>-3</v>
      </c>
      <c r="N50" s="99">
        <v>10</v>
      </c>
      <c r="O50" s="93" t="s">
        <v>118</v>
      </c>
      <c r="P50" s="70">
        <v>411</v>
      </c>
      <c r="Q50" s="75">
        <v>0.030696840690118753</v>
      </c>
      <c r="R50" s="70">
        <v>789</v>
      </c>
      <c r="S50" s="75">
        <v>0.046330005871990605</v>
      </c>
      <c r="T50" s="73">
        <v>-0.4790874524714829</v>
      </c>
      <c r="U50" s="97">
        <v>-4</v>
      </c>
    </row>
    <row r="51" spans="2:21" ht="15">
      <c r="B51" s="122" t="s">
        <v>84</v>
      </c>
      <c r="C51" s="123"/>
      <c r="D51" s="26">
        <f>SUM(D41:D50)</f>
        <v>2666</v>
      </c>
      <c r="E51" s="6">
        <f>D51/D53</f>
        <v>0.615988909426987</v>
      </c>
      <c r="F51" s="26">
        <f>SUM(F41:F50)</f>
        <v>3883</v>
      </c>
      <c r="G51" s="6">
        <f>F51/F53</f>
        <v>0.6037002487562189</v>
      </c>
      <c r="H51" s="17">
        <f>D51/F51-1</f>
        <v>-0.31341746072624255</v>
      </c>
      <c r="I51" s="25"/>
      <c r="J51" s="26">
        <f>SUM(J41:J50)</f>
        <v>2848</v>
      </c>
      <c r="K51" s="18">
        <f>E51/J51-1</f>
        <v>-0.9997837117593305</v>
      </c>
      <c r="L51" s="19"/>
      <c r="N51" s="122" t="s">
        <v>84</v>
      </c>
      <c r="O51" s="123"/>
      <c r="P51" s="26">
        <f>SUM(P41:P50)</f>
        <v>8262</v>
      </c>
      <c r="Q51" s="6">
        <f>P51/P53</f>
        <v>0.6170737172305624</v>
      </c>
      <c r="R51" s="26">
        <f>SUM(R41:R50)</f>
        <v>9985</v>
      </c>
      <c r="S51" s="6">
        <f>R51/R53</f>
        <v>0.586318261890781</v>
      </c>
      <c r="T51" s="17">
        <f>P51/R51-1</f>
        <v>-0.17255883825738605</v>
      </c>
      <c r="U51" s="113"/>
    </row>
    <row r="52" spans="2:21" ht="15">
      <c r="B52" s="122" t="s">
        <v>12</v>
      </c>
      <c r="C52" s="123"/>
      <c r="D52" s="26">
        <f>D53-D51</f>
        <v>1662</v>
      </c>
      <c r="E52" s="6">
        <f>D52/D53</f>
        <v>0.3840110905730129</v>
      </c>
      <c r="F52" s="26">
        <f>F53-F51</f>
        <v>2549</v>
      </c>
      <c r="G52" s="6">
        <f>F52/F53</f>
        <v>0.3962997512437811</v>
      </c>
      <c r="H52" s="17">
        <f>D52/F52-1</f>
        <v>-0.3479795998430757</v>
      </c>
      <c r="I52" s="3"/>
      <c r="J52" s="26">
        <f>J53-SUM(J41:J50)</f>
        <v>1796</v>
      </c>
      <c r="K52" s="18">
        <f>E52/J52-1</f>
        <v>-0.9997861853615964</v>
      </c>
      <c r="L52" s="19"/>
      <c r="N52" s="122" t="s">
        <v>12</v>
      </c>
      <c r="O52" s="123"/>
      <c r="P52" s="26">
        <f>P53-P51</f>
        <v>5127</v>
      </c>
      <c r="Q52" s="6">
        <f>P52/P53</f>
        <v>0.3829262827694376</v>
      </c>
      <c r="R52" s="26">
        <f>R53-R51</f>
        <v>7045</v>
      </c>
      <c r="S52" s="6">
        <f>R52/R53</f>
        <v>0.41368173810921904</v>
      </c>
      <c r="T52" s="17">
        <f>P52/R52-1</f>
        <v>-0.27224982256919805</v>
      </c>
      <c r="U52" s="114"/>
    </row>
    <row r="53" spans="2:21" ht="15">
      <c r="B53" s="124" t="s">
        <v>38</v>
      </c>
      <c r="C53" s="125"/>
      <c r="D53" s="24">
        <v>4328</v>
      </c>
      <c r="E53" s="100">
        <v>1</v>
      </c>
      <c r="F53" s="24">
        <v>6432</v>
      </c>
      <c r="G53" s="100">
        <v>1</v>
      </c>
      <c r="H53" s="20">
        <v>-0.32711442786069655</v>
      </c>
      <c r="I53" s="20"/>
      <c r="J53" s="24">
        <v>4644</v>
      </c>
      <c r="K53" s="46">
        <v>-0.06804478897502153</v>
      </c>
      <c r="L53" s="101"/>
      <c r="N53" s="124" t="s">
        <v>38</v>
      </c>
      <c r="O53" s="125"/>
      <c r="P53" s="24">
        <v>13389</v>
      </c>
      <c r="Q53" s="100">
        <v>1</v>
      </c>
      <c r="R53" s="24">
        <v>17030</v>
      </c>
      <c r="S53" s="100">
        <v>1</v>
      </c>
      <c r="T53" s="115">
        <v>-0.2137991779213153</v>
      </c>
      <c r="U53" s="101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0"/>
      <c r="O1" s="51">
        <v>43924</v>
      </c>
    </row>
    <row r="2" spans="2:15" ht="14.25" customHeight="1">
      <c r="B2" s="168" t="s">
        <v>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17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62" t="s">
        <v>1</v>
      </c>
      <c r="D5" s="152" t="s">
        <v>125</v>
      </c>
      <c r="E5" s="153"/>
      <c r="F5" s="153"/>
      <c r="G5" s="153"/>
      <c r="H5" s="154"/>
      <c r="I5" s="153" t="s">
        <v>100</v>
      </c>
      <c r="J5" s="153"/>
      <c r="K5" s="152" t="s">
        <v>126</v>
      </c>
      <c r="L5" s="153"/>
      <c r="M5" s="153"/>
      <c r="N5" s="153"/>
      <c r="O5" s="154"/>
    </row>
    <row r="6" spans="2:15" ht="14.25" customHeight="1">
      <c r="B6" s="151"/>
      <c r="C6" s="163"/>
      <c r="D6" s="126" t="s">
        <v>127</v>
      </c>
      <c r="E6" s="127"/>
      <c r="F6" s="127"/>
      <c r="G6" s="127"/>
      <c r="H6" s="128"/>
      <c r="I6" s="127" t="s">
        <v>101</v>
      </c>
      <c r="J6" s="127"/>
      <c r="K6" s="126" t="s">
        <v>128</v>
      </c>
      <c r="L6" s="127"/>
      <c r="M6" s="127"/>
      <c r="N6" s="127"/>
      <c r="O6" s="128"/>
    </row>
    <row r="7" spans="2:15" ht="14.25" customHeight="1">
      <c r="B7" s="151"/>
      <c r="C7" s="151"/>
      <c r="D7" s="129">
        <v>2020</v>
      </c>
      <c r="E7" s="130"/>
      <c r="F7" s="155">
        <v>2019</v>
      </c>
      <c r="G7" s="155"/>
      <c r="H7" s="133" t="s">
        <v>5</v>
      </c>
      <c r="I7" s="158">
        <v>2020</v>
      </c>
      <c r="J7" s="129" t="s">
        <v>129</v>
      </c>
      <c r="K7" s="129">
        <v>2020</v>
      </c>
      <c r="L7" s="130"/>
      <c r="M7" s="155">
        <v>2019</v>
      </c>
      <c r="N7" s="130"/>
      <c r="O7" s="161" t="s">
        <v>5</v>
      </c>
    </row>
    <row r="8" spans="2:15" ht="14.25" customHeight="1">
      <c r="B8" s="137" t="s">
        <v>6</v>
      </c>
      <c r="C8" s="137" t="s">
        <v>7</v>
      </c>
      <c r="D8" s="131"/>
      <c r="E8" s="132"/>
      <c r="F8" s="156"/>
      <c r="G8" s="156"/>
      <c r="H8" s="134"/>
      <c r="I8" s="159"/>
      <c r="J8" s="160"/>
      <c r="K8" s="131"/>
      <c r="L8" s="132"/>
      <c r="M8" s="156"/>
      <c r="N8" s="132"/>
      <c r="O8" s="161"/>
    </row>
    <row r="9" spans="2:15" ht="14.25" customHeight="1">
      <c r="B9" s="137"/>
      <c r="C9" s="137"/>
      <c r="D9" s="112" t="s">
        <v>8</v>
      </c>
      <c r="E9" s="111" t="s">
        <v>2</v>
      </c>
      <c r="F9" s="108" t="s">
        <v>8</v>
      </c>
      <c r="G9" s="40" t="s">
        <v>2</v>
      </c>
      <c r="H9" s="139" t="s">
        <v>9</v>
      </c>
      <c r="I9" s="41" t="s">
        <v>8</v>
      </c>
      <c r="J9" s="166" t="s">
        <v>130</v>
      </c>
      <c r="K9" s="112" t="s">
        <v>8</v>
      </c>
      <c r="L9" s="39" t="s">
        <v>2</v>
      </c>
      <c r="M9" s="108" t="s">
        <v>8</v>
      </c>
      <c r="N9" s="39" t="s">
        <v>2</v>
      </c>
      <c r="O9" s="164" t="s">
        <v>9</v>
      </c>
    </row>
    <row r="10" spans="2:15" ht="14.25" customHeight="1">
      <c r="B10" s="138"/>
      <c r="C10" s="138"/>
      <c r="D10" s="110" t="s">
        <v>10</v>
      </c>
      <c r="E10" s="109" t="s">
        <v>11</v>
      </c>
      <c r="F10" s="38" t="s">
        <v>10</v>
      </c>
      <c r="G10" s="43" t="s">
        <v>11</v>
      </c>
      <c r="H10" s="140"/>
      <c r="I10" s="42" t="s">
        <v>10</v>
      </c>
      <c r="J10" s="167"/>
      <c r="K10" s="110" t="s">
        <v>10</v>
      </c>
      <c r="L10" s="109" t="s">
        <v>11</v>
      </c>
      <c r="M10" s="38" t="s">
        <v>10</v>
      </c>
      <c r="N10" s="109" t="s">
        <v>11</v>
      </c>
      <c r="O10" s="165"/>
    </row>
    <row r="11" spans="2:15" ht="14.25" customHeight="1">
      <c r="B11" s="52">
        <v>1</v>
      </c>
      <c r="C11" s="53" t="s">
        <v>21</v>
      </c>
      <c r="D11" s="54">
        <v>4833</v>
      </c>
      <c r="E11" s="55">
        <v>0.14220979844048845</v>
      </c>
      <c r="F11" s="54">
        <v>5141</v>
      </c>
      <c r="G11" s="56">
        <v>0.09091069849690539</v>
      </c>
      <c r="H11" s="57">
        <v>-0.059910523244504965</v>
      </c>
      <c r="I11" s="58">
        <v>5358</v>
      </c>
      <c r="J11" s="59">
        <v>-0.09798432250839861</v>
      </c>
      <c r="K11" s="54">
        <v>17125</v>
      </c>
      <c r="L11" s="55">
        <v>0.14149969014666391</v>
      </c>
      <c r="M11" s="54">
        <v>15138</v>
      </c>
      <c r="N11" s="56">
        <v>0.09651936061821358</v>
      </c>
      <c r="O11" s="57">
        <v>0.1312590831021272</v>
      </c>
    </row>
    <row r="12" spans="2:15" ht="14.25" customHeight="1">
      <c r="B12" s="60">
        <v>2</v>
      </c>
      <c r="C12" s="61" t="s">
        <v>19</v>
      </c>
      <c r="D12" s="62">
        <v>4372</v>
      </c>
      <c r="E12" s="63">
        <v>0.12864499043695748</v>
      </c>
      <c r="F12" s="62">
        <v>5875</v>
      </c>
      <c r="G12" s="64">
        <v>0.10389036251105217</v>
      </c>
      <c r="H12" s="65">
        <v>-0.2558297872340426</v>
      </c>
      <c r="I12" s="66">
        <v>5162</v>
      </c>
      <c r="J12" s="67">
        <v>-0.15304145679969006</v>
      </c>
      <c r="K12" s="62">
        <v>15196</v>
      </c>
      <c r="L12" s="63">
        <v>0.12556083453831854</v>
      </c>
      <c r="M12" s="62">
        <v>17951</v>
      </c>
      <c r="N12" s="64">
        <v>0.11445495061814982</v>
      </c>
      <c r="O12" s="65">
        <v>-0.15347334410339253</v>
      </c>
    </row>
    <row r="13" spans="2:15" ht="14.25" customHeight="1">
      <c r="B13" s="60">
        <v>3</v>
      </c>
      <c r="C13" s="61" t="s">
        <v>20</v>
      </c>
      <c r="D13" s="62">
        <v>3020</v>
      </c>
      <c r="E13" s="63">
        <v>0.08886273355892306</v>
      </c>
      <c r="F13" s="62">
        <v>5330</v>
      </c>
      <c r="G13" s="64">
        <v>0.09425287356321839</v>
      </c>
      <c r="H13" s="65">
        <v>-0.4333958724202627</v>
      </c>
      <c r="I13" s="66">
        <v>3314</v>
      </c>
      <c r="J13" s="67">
        <v>-0.08871454435727222</v>
      </c>
      <c r="K13" s="62">
        <v>10631</v>
      </c>
      <c r="L13" s="63">
        <v>0.08784135509192316</v>
      </c>
      <c r="M13" s="62">
        <v>16157</v>
      </c>
      <c r="N13" s="64">
        <v>0.10301646911801274</v>
      </c>
      <c r="O13" s="65">
        <v>-0.34201893915949744</v>
      </c>
    </row>
    <row r="14" spans="2:15" ht="14.25" customHeight="1">
      <c r="B14" s="60">
        <v>4</v>
      </c>
      <c r="C14" s="61" t="s">
        <v>26</v>
      </c>
      <c r="D14" s="62">
        <v>1911</v>
      </c>
      <c r="E14" s="63">
        <v>0.056230690010298665</v>
      </c>
      <c r="F14" s="62">
        <v>3452</v>
      </c>
      <c r="G14" s="64">
        <v>0.061043324491600354</v>
      </c>
      <c r="H14" s="65">
        <v>-0.4464078794901506</v>
      </c>
      <c r="I14" s="66">
        <v>2562</v>
      </c>
      <c r="J14" s="67">
        <v>-0.25409836065573765</v>
      </c>
      <c r="K14" s="62">
        <v>6643</v>
      </c>
      <c r="L14" s="63">
        <v>0.0548894856434621</v>
      </c>
      <c r="M14" s="62">
        <v>8920</v>
      </c>
      <c r="N14" s="64">
        <v>0.0568736092425991</v>
      </c>
      <c r="O14" s="65">
        <v>-0.25526905829596414</v>
      </c>
    </row>
    <row r="15" spans="2:15" ht="14.25" customHeight="1">
      <c r="B15" s="68">
        <v>5</v>
      </c>
      <c r="C15" s="69" t="s">
        <v>24</v>
      </c>
      <c r="D15" s="70">
        <v>1760</v>
      </c>
      <c r="E15" s="71">
        <v>0.05178755333235251</v>
      </c>
      <c r="F15" s="70">
        <v>2369</v>
      </c>
      <c r="G15" s="72">
        <v>0.0418921308576481</v>
      </c>
      <c r="H15" s="73">
        <v>-0.25707049387927394</v>
      </c>
      <c r="I15" s="74">
        <v>2585</v>
      </c>
      <c r="J15" s="75">
        <v>-0.3191489361702128</v>
      </c>
      <c r="K15" s="70">
        <v>6551</v>
      </c>
      <c r="L15" s="71">
        <v>0.05412931212559389</v>
      </c>
      <c r="M15" s="70">
        <v>7379</v>
      </c>
      <c r="N15" s="72">
        <v>0.047048246928378785</v>
      </c>
      <c r="O15" s="73">
        <v>-0.11221032660252062</v>
      </c>
    </row>
    <row r="16" spans="2:15" ht="14.25" customHeight="1">
      <c r="B16" s="52">
        <v>6</v>
      </c>
      <c r="C16" s="53" t="s">
        <v>34</v>
      </c>
      <c r="D16" s="54">
        <v>1821</v>
      </c>
      <c r="E16" s="55">
        <v>0.05358246285125791</v>
      </c>
      <c r="F16" s="54">
        <v>2280</v>
      </c>
      <c r="G16" s="56">
        <v>0.040318302387267906</v>
      </c>
      <c r="H16" s="57">
        <v>-0.20131578947368423</v>
      </c>
      <c r="I16" s="58">
        <v>2336</v>
      </c>
      <c r="J16" s="59">
        <v>-0.22046232876712324</v>
      </c>
      <c r="K16" s="54">
        <v>6425</v>
      </c>
      <c r="L16" s="55">
        <v>0.0530882049163396</v>
      </c>
      <c r="M16" s="54">
        <v>6277</v>
      </c>
      <c r="N16" s="56">
        <v>0.04002193332015634</v>
      </c>
      <c r="O16" s="57">
        <v>0.023578142424725224</v>
      </c>
    </row>
    <row r="17" spans="2:15" ht="14.25" customHeight="1">
      <c r="B17" s="60">
        <v>7</v>
      </c>
      <c r="C17" s="61" t="s">
        <v>23</v>
      </c>
      <c r="D17" s="62">
        <v>1292</v>
      </c>
      <c r="E17" s="63">
        <v>0.038016772105340595</v>
      </c>
      <c r="F17" s="62">
        <v>3656</v>
      </c>
      <c r="G17" s="64">
        <v>0.06465075154730326</v>
      </c>
      <c r="H17" s="65">
        <v>-0.6466083150984683</v>
      </c>
      <c r="I17" s="66">
        <v>2261</v>
      </c>
      <c r="J17" s="67">
        <v>-0.4285714285714286</v>
      </c>
      <c r="K17" s="62">
        <v>5616</v>
      </c>
      <c r="L17" s="63">
        <v>0.04640363561247676</v>
      </c>
      <c r="M17" s="62">
        <v>10228</v>
      </c>
      <c r="N17" s="64">
        <v>0.06521337167413717</v>
      </c>
      <c r="O17" s="65">
        <v>-0.45091904575674624</v>
      </c>
    </row>
    <row r="18" spans="2:15" ht="14.25" customHeight="1">
      <c r="B18" s="60">
        <v>8</v>
      </c>
      <c r="C18" s="61" t="s">
        <v>25</v>
      </c>
      <c r="D18" s="62">
        <v>1241</v>
      </c>
      <c r="E18" s="63">
        <v>0.036516110048550834</v>
      </c>
      <c r="F18" s="62">
        <v>2175</v>
      </c>
      <c r="G18" s="64">
        <v>0.038461538461538464</v>
      </c>
      <c r="H18" s="65">
        <v>-0.4294252873563218</v>
      </c>
      <c r="I18" s="66">
        <v>2076</v>
      </c>
      <c r="J18" s="67">
        <v>-0.4022157996146436</v>
      </c>
      <c r="K18" s="62">
        <v>5368</v>
      </c>
      <c r="L18" s="63">
        <v>0.0443544722164842</v>
      </c>
      <c r="M18" s="62">
        <v>6571</v>
      </c>
      <c r="N18" s="64">
        <v>0.041896467077703885</v>
      </c>
      <c r="O18" s="65">
        <v>-0.18307715720590478</v>
      </c>
    </row>
    <row r="19" spans="2:15" ht="14.25" customHeight="1">
      <c r="B19" s="60">
        <v>9</v>
      </c>
      <c r="C19" s="61" t="s">
        <v>31</v>
      </c>
      <c r="D19" s="62">
        <v>1603</v>
      </c>
      <c r="E19" s="63">
        <v>0.04716786817713697</v>
      </c>
      <c r="F19" s="62">
        <v>3695</v>
      </c>
      <c r="G19" s="64">
        <v>0.06534040671971707</v>
      </c>
      <c r="H19" s="65">
        <v>-0.56617050067659</v>
      </c>
      <c r="I19" s="66">
        <v>1713</v>
      </c>
      <c r="J19" s="67">
        <v>-0.06421482778750731</v>
      </c>
      <c r="K19" s="62">
        <v>4866</v>
      </c>
      <c r="L19" s="63">
        <v>0.040206568890725054</v>
      </c>
      <c r="M19" s="62">
        <v>9241</v>
      </c>
      <c r="N19" s="64">
        <v>0.05892029405951326</v>
      </c>
      <c r="O19" s="65">
        <v>-0.47343361108105186</v>
      </c>
    </row>
    <row r="20" spans="2:15" ht="14.25" customHeight="1">
      <c r="B20" s="68">
        <v>10</v>
      </c>
      <c r="C20" s="69" t="s">
        <v>28</v>
      </c>
      <c r="D20" s="70">
        <v>1021</v>
      </c>
      <c r="E20" s="71">
        <v>0.03004266588200677</v>
      </c>
      <c r="F20" s="70">
        <v>2229</v>
      </c>
      <c r="G20" s="72">
        <v>0.03941644562334218</v>
      </c>
      <c r="H20" s="73">
        <v>-0.5419470614625392</v>
      </c>
      <c r="I20" s="74">
        <v>1575</v>
      </c>
      <c r="J20" s="75">
        <v>-0.3517460317460317</v>
      </c>
      <c r="K20" s="70">
        <v>4255</v>
      </c>
      <c r="L20" s="71">
        <v>0.035158025201404666</v>
      </c>
      <c r="M20" s="70">
        <v>6587</v>
      </c>
      <c r="N20" s="72">
        <v>0.04199848252029151</v>
      </c>
      <c r="O20" s="73">
        <v>-0.35403066646424775</v>
      </c>
    </row>
    <row r="21" spans="2:15" ht="14.25" customHeight="1">
      <c r="B21" s="52">
        <v>11</v>
      </c>
      <c r="C21" s="53" t="s">
        <v>18</v>
      </c>
      <c r="D21" s="54">
        <v>1402</v>
      </c>
      <c r="E21" s="55">
        <v>0.04125349418861262</v>
      </c>
      <c r="F21" s="54">
        <v>1886</v>
      </c>
      <c r="G21" s="56">
        <v>0.033351016799292664</v>
      </c>
      <c r="H21" s="57">
        <v>-0.2566277836691411</v>
      </c>
      <c r="I21" s="58">
        <v>1416</v>
      </c>
      <c r="J21" s="59">
        <v>-0.009887005649717562</v>
      </c>
      <c r="K21" s="54">
        <v>4203</v>
      </c>
      <c r="L21" s="55">
        <v>0.03472836190869655</v>
      </c>
      <c r="M21" s="54">
        <v>4395</v>
      </c>
      <c r="N21" s="56">
        <v>0.028022366885787336</v>
      </c>
      <c r="O21" s="57">
        <v>-0.043686006825938595</v>
      </c>
    </row>
    <row r="22" spans="2:15" ht="14.25" customHeight="1">
      <c r="B22" s="60">
        <v>12</v>
      </c>
      <c r="C22" s="61" t="s">
        <v>22</v>
      </c>
      <c r="D22" s="62">
        <v>1079</v>
      </c>
      <c r="E22" s="63">
        <v>0.03174930116227748</v>
      </c>
      <c r="F22" s="62">
        <v>3562</v>
      </c>
      <c r="G22" s="64">
        <v>0.06298850574712643</v>
      </c>
      <c r="H22" s="65">
        <v>-0.6970802919708029</v>
      </c>
      <c r="I22" s="66">
        <v>1692</v>
      </c>
      <c r="J22" s="67">
        <v>-0.3622931442080378</v>
      </c>
      <c r="K22" s="62">
        <v>4147</v>
      </c>
      <c r="L22" s="63">
        <v>0.03426564759347242</v>
      </c>
      <c r="M22" s="62">
        <v>10271</v>
      </c>
      <c r="N22" s="64">
        <v>0.0654875381760914</v>
      </c>
      <c r="O22" s="65">
        <v>-0.5962418459741019</v>
      </c>
    </row>
    <row r="23" spans="2:15" ht="14.25" customHeight="1">
      <c r="B23" s="60">
        <v>13</v>
      </c>
      <c r="C23" s="61" t="s">
        <v>29</v>
      </c>
      <c r="D23" s="62">
        <v>1017</v>
      </c>
      <c r="E23" s="63">
        <v>0.029924966897160513</v>
      </c>
      <c r="F23" s="62">
        <v>1884</v>
      </c>
      <c r="G23" s="64">
        <v>0.03331564986737401</v>
      </c>
      <c r="H23" s="65">
        <v>-0.4601910828025477</v>
      </c>
      <c r="I23" s="66">
        <v>1428</v>
      </c>
      <c r="J23" s="67">
        <v>-0.28781512605042014</v>
      </c>
      <c r="K23" s="62">
        <v>3858</v>
      </c>
      <c r="L23" s="63">
        <v>0.031877711216690766</v>
      </c>
      <c r="M23" s="62">
        <v>5367</v>
      </c>
      <c r="N23" s="64">
        <v>0.034219805022985356</v>
      </c>
      <c r="O23" s="65">
        <v>-0.28116266070430407</v>
      </c>
    </row>
    <row r="24" spans="2:15" ht="14.25" customHeight="1">
      <c r="B24" s="60">
        <v>14</v>
      </c>
      <c r="C24" s="61" t="s">
        <v>35</v>
      </c>
      <c r="D24" s="62">
        <v>1135</v>
      </c>
      <c r="E24" s="63">
        <v>0.033397086950125054</v>
      </c>
      <c r="F24" s="62">
        <v>1803</v>
      </c>
      <c r="G24" s="64">
        <v>0.03188328912466844</v>
      </c>
      <c r="H24" s="65">
        <v>-0.3704936217415419</v>
      </c>
      <c r="I24" s="66">
        <v>1364</v>
      </c>
      <c r="J24" s="67">
        <v>-0.16788856304985333</v>
      </c>
      <c r="K24" s="62">
        <v>3852</v>
      </c>
      <c r="L24" s="63">
        <v>0.03182813468291675</v>
      </c>
      <c r="M24" s="62">
        <v>3730</v>
      </c>
      <c r="N24" s="64">
        <v>0.02378235005323931</v>
      </c>
      <c r="O24" s="65">
        <v>0.032707774798927725</v>
      </c>
    </row>
    <row r="25" spans="2:15" ht="14.25" customHeight="1">
      <c r="B25" s="68">
        <v>15</v>
      </c>
      <c r="C25" s="69" t="s">
        <v>36</v>
      </c>
      <c r="D25" s="70">
        <v>1154</v>
      </c>
      <c r="E25" s="71">
        <v>0.033956157128144766</v>
      </c>
      <c r="F25" s="70">
        <v>1552</v>
      </c>
      <c r="G25" s="72">
        <v>0.0274447391688771</v>
      </c>
      <c r="H25" s="73">
        <v>-0.25644329896907214</v>
      </c>
      <c r="I25" s="74">
        <v>1363</v>
      </c>
      <c r="J25" s="75">
        <v>-0.15333822450476886</v>
      </c>
      <c r="K25" s="70">
        <v>3218</v>
      </c>
      <c r="L25" s="71">
        <v>0.02658954761412931</v>
      </c>
      <c r="M25" s="70">
        <v>3306</v>
      </c>
      <c r="N25" s="72">
        <v>0.021078940824667335</v>
      </c>
      <c r="O25" s="73">
        <v>-0.02661826981246218</v>
      </c>
    </row>
    <row r="26" spans="2:15" ht="14.25" customHeight="1">
      <c r="B26" s="52">
        <v>16</v>
      </c>
      <c r="C26" s="53" t="s">
        <v>30</v>
      </c>
      <c r="D26" s="54">
        <v>782</v>
      </c>
      <c r="E26" s="55">
        <v>0.02301015153744299</v>
      </c>
      <c r="F26" s="54">
        <v>1298</v>
      </c>
      <c r="G26" s="56">
        <v>0.02295313881520778</v>
      </c>
      <c r="H26" s="57">
        <v>-0.39753466872110943</v>
      </c>
      <c r="I26" s="58">
        <v>1289</v>
      </c>
      <c r="J26" s="59">
        <v>-0.3933281613653995</v>
      </c>
      <c r="K26" s="54">
        <v>3109</v>
      </c>
      <c r="L26" s="55">
        <v>0.025688907250568063</v>
      </c>
      <c r="M26" s="54">
        <v>3745</v>
      </c>
      <c r="N26" s="56">
        <v>0.023877989530665205</v>
      </c>
      <c r="O26" s="57">
        <v>-0.16982643524699603</v>
      </c>
    </row>
    <row r="27" spans="2:15" ht="14.25" customHeight="1">
      <c r="B27" s="60">
        <v>17</v>
      </c>
      <c r="C27" s="61" t="s">
        <v>27</v>
      </c>
      <c r="D27" s="62">
        <v>749</v>
      </c>
      <c r="E27" s="63">
        <v>0.02203913491246138</v>
      </c>
      <c r="F27" s="62">
        <v>1237</v>
      </c>
      <c r="G27" s="64">
        <v>0.02187444739168877</v>
      </c>
      <c r="H27" s="65">
        <v>-0.39450282942603077</v>
      </c>
      <c r="I27" s="66">
        <v>913</v>
      </c>
      <c r="J27" s="67">
        <v>-0.1796276013143483</v>
      </c>
      <c r="K27" s="62">
        <v>2618</v>
      </c>
      <c r="L27" s="63">
        <v>0.02163189423672795</v>
      </c>
      <c r="M27" s="62">
        <v>3077</v>
      </c>
      <c r="N27" s="64">
        <v>0.019618844802632</v>
      </c>
      <c r="O27" s="65">
        <v>-0.149171270718232</v>
      </c>
    </row>
    <row r="28" spans="2:15" ht="14.25" customHeight="1">
      <c r="B28" s="60">
        <v>18</v>
      </c>
      <c r="C28" s="61" t="s">
        <v>52</v>
      </c>
      <c r="D28" s="62">
        <v>734</v>
      </c>
      <c r="E28" s="63">
        <v>0.02159776371928792</v>
      </c>
      <c r="F28" s="62">
        <v>1018</v>
      </c>
      <c r="G28" s="64">
        <v>0.018001768346595934</v>
      </c>
      <c r="H28" s="65">
        <v>-0.2789783889980354</v>
      </c>
      <c r="I28" s="66">
        <v>889</v>
      </c>
      <c r="J28" s="67">
        <v>-0.17435320584926883</v>
      </c>
      <c r="K28" s="62">
        <v>2529</v>
      </c>
      <c r="L28" s="63">
        <v>0.020896508985746746</v>
      </c>
      <c r="M28" s="62">
        <v>2672</v>
      </c>
      <c r="N28" s="64">
        <v>0.017036578912132824</v>
      </c>
      <c r="O28" s="65">
        <v>-0.05351796407185627</v>
      </c>
    </row>
    <row r="29" spans="2:15" ht="14.25" customHeight="1">
      <c r="B29" s="60">
        <v>19</v>
      </c>
      <c r="C29" s="61" t="s">
        <v>32</v>
      </c>
      <c r="D29" s="62">
        <v>390</v>
      </c>
      <c r="E29" s="63">
        <v>0.011475651022509931</v>
      </c>
      <c r="F29" s="62">
        <v>778</v>
      </c>
      <c r="G29" s="64">
        <v>0.013757736516357207</v>
      </c>
      <c r="H29" s="65">
        <v>-0.49871465295629824</v>
      </c>
      <c r="I29" s="66">
        <v>575</v>
      </c>
      <c r="J29" s="67">
        <v>-0.32173913043478264</v>
      </c>
      <c r="K29" s="62">
        <v>1606</v>
      </c>
      <c r="L29" s="63">
        <v>0.013269985540177649</v>
      </c>
      <c r="M29" s="62">
        <v>2344</v>
      </c>
      <c r="N29" s="64">
        <v>0.014945262339086579</v>
      </c>
      <c r="O29" s="65">
        <v>-0.3148464163822525</v>
      </c>
    </row>
    <row r="30" spans="2:15" ht="14.25" customHeight="1">
      <c r="B30" s="68">
        <v>20</v>
      </c>
      <c r="C30" s="69" t="s">
        <v>37</v>
      </c>
      <c r="D30" s="70">
        <v>315</v>
      </c>
      <c r="E30" s="71">
        <v>0.009268795056642637</v>
      </c>
      <c r="F30" s="70">
        <v>668</v>
      </c>
      <c r="G30" s="72">
        <v>0.011812555260831123</v>
      </c>
      <c r="H30" s="73">
        <v>-0.528443113772455</v>
      </c>
      <c r="I30" s="74">
        <v>527</v>
      </c>
      <c r="J30" s="75">
        <v>-0.4022770398481973</v>
      </c>
      <c r="K30" s="70">
        <v>1405</v>
      </c>
      <c r="L30" s="71">
        <v>0.011609171658748193</v>
      </c>
      <c r="M30" s="70">
        <v>1802</v>
      </c>
      <c r="N30" s="72">
        <v>0.011489489221430895</v>
      </c>
      <c r="O30" s="73">
        <v>-0.22031076581576026</v>
      </c>
    </row>
    <row r="31" spans="2:15" ht="14.25" customHeight="1">
      <c r="B31" s="122" t="s">
        <v>50</v>
      </c>
      <c r="C31" s="123"/>
      <c r="D31" s="26">
        <f>SUM(D11:D30)</f>
        <v>31631</v>
      </c>
      <c r="E31" s="4">
        <f>D31/D33</f>
        <v>0.9307341474179786</v>
      </c>
      <c r="F31" s="26">
        <f>SUM(F11:F30)</f>
        <v>51888</v>
      </c>
      <c r="G31" s="4">
        <f>F31/F33</f>
        <v>0.9175596816976127</v>
      </c>
      <c r="H31" s="7">
        <f>D31/F31-1</f>
        <v>-0.3903985507246377</v>
      </c>
      <c r="I31" s="26">
        <f>SUM(I11:I30)</f>
        <v>40398</v>
      </c>
      <c r="J31" s="4">
        <f>D31/I31-1</f>
        <v>-0.21701569384622998</v>
      </c>
      <c r="K31" s="26">
        <f>SUM(K11:K30)</f>
        <v>113221</v>
      </c>
      <c r="L31" s="4">
        <f>K31/K33</f>
        <v>0.9355174550712663</v>
      </c>
      <c r="M31" s="26">
        <f>SUM(M11:M30)</f>
        <v>145158</v>
      </c>
      <c r="N31" s="4">
        <f>M31/M33</f>
        <v>0.9255223509458744</v>
      </c>
      <c r="O31" s="7">
        <f>K31/M31-1</f>
        <v>-0.22001543146089086</v>
      </c>
    </row>
    <row r="32" spans="2:15" ht="14.25" customHeight="1">
      <c r="B32" s="122" t="s">
        <v>12</v>
      </c>
      <c r="C32" s="123"/>
      <c r="D32" s="3">
        <f>D33-SUM(D11:D30)</f>
        <v>2354</v>
      </c>
      <c r="E32" s="4">
        <f>D32/D33</f>
        <v>0.06926585258202148</v>
      </c>
      <c r="F32" s="5">
        <f>F33-SUM(F11:F30)</f>
        <v>4662</v>
      </c>
      <c r="G32" s="6">
        <f>F32/F33</f>
        <v>0.08244031830238727</v>
      </c>
      <c r="H32" s="7">
        <f>D32/F32-1</f>
        <v>-0.495066495066495</v>
      </c>
      <c r="I32" s="5">
        <f>I33-SUM(I11:I30)</f>
        <v>2754</v>
      </c>
      <c r="J32" s="8">
        <f>D32/I32-1</f>
        <v>-0.1452432824981844</v>
      </c>
      <c r="K32" s="3">
        <f>K33-SUM(K11:K30)</f>
        <v>7804</v>
      </c>
      <c r="L32" s="4">
        <f>K32/K33</f>
        <v>0.06448254492873373</v>
      </c>
      <c r="M32" s="3">
        <f>M33-SUM(M11:M30)</f>
        <v>11681</v>
      </c>
      <c r="N32" s="4">
        <f>M32/M33</f>
        <v>0.07447764905412557</v>
      </c>
      <c r="O32" s="7">
        <f>K32/M32-1</f>
        <v>-0.33190651485318035</v>
      </c>
    </row>
    <row r="33" spans="2:16" ht="14.25" customHeight="1">
      <c r="B33" s="124" t="s">
        <v>13</v>
      </c>
      <c r="C33" s="125"/>
      <c r="D33" s="47">
        <v>33985</v>
      </c>
      <c r="E33" s="76">
        <v>1</v>
      </c>
      <c r="F33" s="47">
        <v>56550</v>
      </c>
      <c r="G33" s="77">
        <v>0.9999999999999997</v>
      </c>
      <c r="H33" s="44">
        <v>-0.3990274093722369</v>
      </c>
      <c r="I33" s="48">
        <v>43152</v>
      </c>
      <c r="J33" s="45">
        <v>-0.21243511308861696</v>
      </c>
      <c r="K33" s="47">
        <v>121025</v>
      </c>
      <c r="L33" s="76">
        <v>1</v>
      </c>
      <c r="M33" s="47">
        <v>156839</v>
      </c>
      <c r="N33" s="77">
        <v>1.0000000000000004</v>
      </c>
      <c r="O33" s="44">
        <v>-0.22834881630206771</v>
      </c>
      <c r="P33" s="14"/>
    </row>
    <row r="34" ht="14.25" customHeight="1">
      <c r="B34" t="s">
        <v>85</v>
      </c>
    </row>
    <row r="35" ht="15">
      <c r="B35" s="9" t="s">
        <v>87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2020-04-15T09:58:31Z</dcterms:modified>
  <cp:category/>
  <cp:version/>
  <cp:contentType/>
  <cp:contentStatus/>
</cp:coreProperties>
</file>