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Summary table" sheetId="1" r:id="rId1"/>
    <sheet name="PC " sheetId="2" r:id="rId2"/>
    <sheet name="PC for Business " sheetId="3" r:id="rId3"/>
    <sheet name="PC for Ind. Customers " sheetId="4" r:id="rId4"/>
    <sheet name="LCV&lt;=3.5T " sheetId="5" r:id="rId5"/>
    <sheet name="PC &amp; LCV 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<sst xmlns="http://schemas.openxmlformats.org/spreadsheetml/2006/main" count="777" uniqueCount="146">
  <si>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</si>
  <si>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</si>
  <si>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</si>
  <si>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</si>
  <si>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</si>
  <si>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</si>
  <si>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</si>
  <si>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</si>
  <si>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</si>
  <si>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</si>
  <si>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</si>
  <si>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</si>
  <si>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</si>
  <si>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</si>
  <si>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</si>
  <si>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</si>
  <si>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</si>
  <si>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</si>
  <si>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</si>
  <si>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</si>
  <si>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</si>
  <si>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</si>
  <si>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</si>
  <si>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</si>
  <si>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</si>
  <si>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</si>
  <si>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</si>
  <si>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</si>
  <si>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</si>
  <si>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</si>
  <si>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</si>
  <si>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</si>
  <si>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</si>
  <si>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</si>
  <si>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</si>
  <si>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</si>
  <si>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</si>
  <si>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</si>
  <si>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</si>
  <si>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</si>
  <si>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</si>
  <si>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</si>
  <si>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</si>
  <si>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</si>
  <si>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</si>
  <si>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</si>
  <si>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</si>
  <si>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</si>
  <si>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</si>
  <si>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</si>
  <si>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</si>
  <si>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</si>
  <si>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</si>
  <si>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</si>
  <si>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</si>
  <si>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</si>
  <si>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</si>
  <si>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</si>
  <si>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</si>
  <si>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</si>
  <si>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</si>
  <si>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</si>
  <si>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</si>
  <si>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</si>
  <si>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</si>
  <si>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</si>
  <si>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</si>
  <si>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Zmiana poz
r/r</t>
  </si>
  <si>
    <t>Ch. Position
y/y</t>
  </si>
  <si>
    <t>Suzuki Vitara</t>
  </si>
  <si>
    <t>Fiat Tipo</t>
  </si>
  <si>
    <t>Hyundai I20</t>
  </si>
  <si>
    <t>Toyota C-HR</t>
  </si>
  <si>
    <t>Dacia Sandero</t>
  </si>
  <si>
    <t>Toyota Aygo</t>
  </si>
  <si>
    <t>MAN</t>
  </si>
  <si>
    <t>Volkswagen Tiguan</t>
  </si>
  <si>
    <t>Renault Master</t>
  </si>
  <si>
    <t>Fiat Ducato</t>
  </si>
  <si>
    <t>Iveco Daily</t>
  </si>
  <si>
    <t>Mercedes-Benz Sprinter</t>
  </si>
  <si>
    <t>Peugeot Boxer</t>
  </si>
  <si>
    <t>Ford Transit</t>
  </si>
  <si>
    <t>Volkswagen Crafter</t>
  </si>
  <si>
    <t>Fiat Doblo</t>
  </si>
  <si>
    <t>RAZEM 1-10</t>
  </si>
  <si>
    <t>Volkswagen Polo</t>
  </si>
  <si>
    <t>Luty</t>
  </si>
  <si>
    <t>February</t>
  </si>
  <si>
    <t>Rejestracje nowych samochodów osobowych OGÓŁEM, ranking modeli - 2019 narastająco</t>
  </si>
  <si>
    <t>Registrations of new PC, Top Models - 2019 YTD</t>
  </si>
  <si>
    <t>Rejestracje nowych samochodów osobowych na REGON, ranking marek - 2019 narastająco</t>
  </si>
  <si>
    <t>Registrations of New PC For Business Activity, Top Males - 2019 YTD</t>
  </si>
  <si>
    <t>Volvo XC60</t>
  </si>
  <si>
    <t>Renault Megane</t>
  </si>
  <si>
    <t>Rejestracje nowych samochodów osobowych na REGON, ranking modeli - 2019 narastająco</t>
  </si>
  <si>
    <t>Registrations of New PC For Business Activity, Top Models - 2019 YTD</t>
  </si>
  <si>
    <t>Kia Cee'D</t>
  </si>
  <si>
    <t>JEEP</t>
  </si>
  <si>
    <t>Rejestracje nowych samochodów osobowych na KLIENTÓW INDYWIDUALNYCH,
ranking marek - 2019 narastająco</t>
  </si>
  <si>
    <t>Registrations of New PC For Indywidual Customers, Top Makes - 2019 YTD</t>
  </si>
  <si>
    <t>Rejestracje nowych samochodów osobowych na KLIENTÓW INDYWIDUALNYCH,
ranking modeli - 2019 narastająco</t>
  </si>
  <si>
    <t>Registrations of New PC For Indywidual Customers, Top Models - 2019 YTD</t>
  </si>
  <si>
    <t>Peugeot Partner</t>
  </si>
  <si>
    <t>Rejestracje nowych samochodów dostawczych do 3,5T, ranking modeli - 2019 narastająco</t>
  </si>
  <si>
    <t>Registrations of new LCV up to 3.5T, Top Models - 2019 YTD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</si>
  <si>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</si>
  <si>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</si>
  <si>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</si>
  <si>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2019
Mar</t>
  </si>
  <si>
    <t>2018
Mar</t>
  </si>
  <si>
    <t>Marzec</t>
  </si>
  <si>
    <t>Rok narastająco Styczeń - Marzec</t>
  </si>
  <si>
    <t>March</t>
  </si>
  <si>
    <t>YTD January - March</t>
  </si>
  <si>
    <t>Mar/Lut
Zmiana %</t>
  </si>
  <si>
    <t>Mar/Feb Ch %</t>
  </si>
  <si>
    <t>Rejestracje nowych samochodów osobowych OGÓŁEM, ranking modeli - Marzec 2019</t>
  </si>
  <si>
    <t>Registrations of new PC, Top Models - March 2019</t>
  </si>
  <si>
    <t>Mar/Lut
Zmiana poz</t>
  </si>
  <si>
    <t>Mar/Feb Ch position</t>
  </si>
  <si>
    <t>Rejestracje nowych samochodów osobowych na REGON, ranking marek - Marzec 2019</t>
  </si>
  <si>
    <t>Registrations of New PC For Business Activity, Top Makes - March 2019</t>
  </si>
  <si>
    <t>Rejestracje nowych samochodów osobowych na REGON, ranking modeli - Marzec 2019</t>
  </si>
  <si>
    <t>Registrations of New PC For Business Activity, Top Models - March 2019</t>
  </si>
  <si>
    <t>Rejestracje nowych samochodów osobowych na KLIENTÓW INDYWIDUALNYCH, ranking marek - Marzec 2019</t>
  </si>
  <si>
    <t>Registrations of New PC For Indyvidual Customers, Top Makes - March 2019</t>
  </si>
  <si>
    <t>Rejestracje nowych samochodów osobowych na KLIENTÓW INDYWIDUALNYCH, ranking modeli - Marzec 2019</t>
  </si>
  <si>
    <t>Registrations of New PC For Indyvidual Customers, Top Models - March 2019</t>
  </si>
  <si>
    <t>Mitsubishi ASX</t>
  </si>
  <si>
    <t>Opel Mokka</t>
  </si>
  <si>
    <t>Rejestracje nowych samochodów dostawczych do 3,5T, ranking modeli - Marzec 2019</t>
  </si>
  <si>
    <t>Registrations of new LCV up to 3.5T, Top Models - March 2019</t>
  </si>
  <si>
    <t>Dacia Dokker</t>
  </si>
  <si>
    <t>Ford Transit Custom</t>
  </si>
  <si>
    <t>Fiat Fiorino</t>
  </si>
  <si>
    <t>FIRST REGISTRATIONS OF NEW PC &amp; LCV UP TO 3.5T</t>
  </si>
  <si>
    <t>% change y/y</t>
  </si>
  <si>
    <t>2019
Jan - Mar</t>
  </si>
  <si>
    <t>2018
Jan - Mar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</si>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</sst>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5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0" fillId="0" borderId="0" xfId="60">
      <alignment/>
      <protection/>
    </xf>
    <xf numFmtId="167" fontId="57" fillId="0" borderId="14" xfId="42" applyNumberFormat="1" applyFont="1" applyBorder="1" applyAlignment="1">
      <alignment horizontal="center"/>
    </xf>
    <xf numFmtId="166" fontId="57" fillId="0" borderId="14" xfId="68" applyNumberFormat="1" applyFont="1" applyBorder="1" applyAlignment="1">
      <alignment horizontal="center"/>
    </xf>
    <xf numFmtId="0" fontId="57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8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0" fontId="59" fillId="0" borderId="0" xfId="0" applyFont="1" applyBorder="1" applyAlignment="1">
      <alignment wrapText="1" shrinkToFit="1"/>
    </xf>
    <xf numFmtId="0" fontId="61" fillId="0" borderId="0" xfId="0" applyFont="1" applyAlignment="1">
      <alignment/>
    </xf>
    <xf numFmtId="0" fontId="57" fillId="33" borderId="15" xfId="0" applyFont="1" applyFill="1" applyBorder="1" applyAlignment="1">
      <alignment wrapText="1"/>
    </xf>
    <xf numFmtId="0" fontId="57" fillId="33" borderId="17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166" fontId="57" fillId="0" borderId="13" xfId="73" applyNumberFormat="1" applyFont="1" applyBorder="1" applyAlignment="1">
      <alignment horizontal="center"/>
    </xf>
    <xf numFmtId="166" fontId="57" fillId="0" borderId="17" xfId="73" applyNumberFormat="1" applyFont="1" applyBorder="1" applyAlignment="1">
      <alignment horizontal="center"/>
    </xf>
    <xf numFmtId="0" fontId="57" fillId="0" borderId="18" xfId="0" applyFont="1" applyBorder="1" applyAlignment="1">
      <alignment horizontal="left" wrapText="1" indent="1"/>
    </xf>
    <xf numFmtId="0" fontId="57" fillId="33" borderId="13" xfId="0" applyFont="1" applyFill="1" applyBorder="1" applyAlignment="1">
      <alignment wrapText="1"/>
    </xf>
    <xf numFmtId="166" fontId="57" fillId="33" borderId="13" xfId="73" applyNumberFormat="1" applyFont="1" applyFill="1" applyBorder="1" applyAlignment="1">
      <alignment horizontal="center"/>
    </xf>
    <xf numFmtId="0" fontId="62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7" fillId="33" borderId="21" xfId="57" applyFont="1" applyFill="1" applyBorder="1" applyAlignment="1">
      <alignment horizontal="center" vertical="center" wrapText="1"/>
      <protection/>
    </xf>
    <xf numFmtId="0" fontId="62" fillId="33" borderId="22" xfId="57" applyFont="1" applyFill="1" applyBorder="1" applyAlignment="1">
      <alignment horizontal="center" vertical="center" wrapText="1"/>
      <protection/>
    </xf>
    <xf numFmtId="0" fontId="62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5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7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62" fillId="33" borderId="22" xfId="57" applyFont="1" applyFill="1" applyBorder="1" applyAlignment="1">
      <alignment horizontal="center" vertical="top" wrapText="1"/>
      <protection/>
    </xf>
    <xf numFmtId="0" fontId="62" fillId="33" borderId="18" xfId="57" applyFont="1" applyFill="1" applyBorder="1" applyAlignment="1">
      <alignment horizontal="center" vertical="center" wrapText="1"/>
      <protection/>
    </xf>
    <xf numFmtId="167" fontId="57" fillId="0" borderId="13" xfId="42" applyNumberFormat="1" applyFont="1" applyBorder="1" applyAlignment="1">
      <alignment horizontal="center"/>
    </xf>
    <xf numFmtId="167" fontId="57" fillId="33" borderId="13" xfId="42" applyNumberFormat="1" applyFont="1" applyFill="1" applyBorder="1" applyAlignment="1">
      <alignment horizontal="center"/>
    </xf>
    <xf numFmtId="0" fontId="2" fillId="0" borderId="0" xfId="57" applyFont="1">
      <alignment/>
      <protection/>
    </xf>
    <xf numFmtId="0" fontId="57" fillId="33" borderId="10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17" xfId="57" applyFont="1" applyFill="1" applyBorder="1" applyAlignment="1">
      <alignment horizont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2" fillId="33" borderId="14" xfId="57" applyFont="1" applyFill="1" applyBorder="1" applyAlignment="1">
      <alignment horizontal="center" vertical="top" wrapText="1"/>
      <protection/>
    </xf>
    <xf numFmtId="0" fontId="62" fillId="33" borderId="17" xfId="57" applyFont="1" applyFill="1" applyBorder="1" applyAlignment="1">
      <alignment horizontal="center" vertical="top" wrapText="1"/>
      <protection/>
    </xf>
    <xf numFmtId="0" fontId="66" fillId="33" borderId="15" xfId="57" applyFont="1" applyFill="1" applyBorder="1" applyAlignment="1">
      <alignment horizontal="center" vertical="top"/>
      <protection/>
    </xf>
    <xf numFmtId="0" fontId="66" fillId="33" borderId="18" xfId="57" applyFont="1" applyFill="1" applyBorder="1" applyAlignment="1">
      <alignment horizontal="center" vertical="top"/>
      <protection/>
    </xf>
    <xf numFmtId="0" fontId="3" fillId="0" borderId="0" xfId="57" applyFont="1" applyAlignment="1">
      <alignment horizontal="center" vertical="center"/>
      <protection/>
    </xf>
    <xf numFmtId="0" fontId="66" fillId="0" borderId="0" xfId="57" applyFont="1" applyAlignment="1">
      <alignment horizontal="center" vertical="center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7" fillId="33" borderId="23" xfId="57" applyFont="1" applyFill="1" applyBorder="1" applyAlignment="1">
      <alignment horizontal="center" vertical="center"/>
      <protection/>
    </xf>
    <xf numFmtId="0" fontId="67" fillId="33" borderId="16" xfId="57" applyFont="1" applyFill="1" applyBorder="1" applyAlignment="1">
      <alignment horizontal="center" vertical="center"/>
      <protection/>
    </xf>
    <xf numFmtId="0" fontId="67" fillId="33" borderId="20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66" fillId="33" borderId="18" xfId="57" applyFont="1" applyFill="1" applyBorder="1" applyAlignment="1">
      <alignment horizontal="center" vertical="center"/>
      <protection/>
    </xf>
    <xf numFmtId="0" fontId="66" fillId="33" borderId="19" xfId="57" applyFont="1" applyFill="1" applyBorder="1" applyAlignment="1">
      <alignment horizontal="center" vertical="center"/>
      <protection/>
    </xf>
    <xf numFmtId="0" fontId="66" fillId="33" borderId="22" xfId="57" applyFont="1" applyFill="1" applyBorder="1" applyAlignment="1">
      <alignment horizontal="center" vertical="center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62" fillId="33" borderId="14" xfId="57" applyFont="1" applyFill="1" applyBorder="1" applyAlignment="1">
      <alignment horizontal="center" vertical="center" wrapText="1"/>
      <protection/>
    </xf>
    <xf numFmtId="0" fontId="62" fillId="33" borderId="17" xfId="57" applyFont="1" applyFill="1" applyBorder="1" applyAlignment="1">
      <alignment horizontal="center" vertical="center" wrapText="1"/>
      <protection/>
    </xf>
    <xf numFmtId="0" fontId="62" fillId="33" borderId="18" xfId="57" applyFont="1" applyFill="1" applyBorder="1" applyAlignment="1">
      <alignment horizontal="center" vertical="top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6" fillId="0" borderId="0" xfId="57" applyFont="1" applyFill="1" applyBorder="1" applyAlignment="1">
      <alignment horizontal="center" vertical="center"/>
      <protection/>
    </xf>
    <xf numFmtId="0" fontId="62" fillId="33" borderId="21" xfId="57" applyFont="1" applyFill="1" applyBorder="1" applyAlignment="1">
      <alignment horizontal="center" vertical="top" wrapText="1"/>
      <protection/>
    </xf>
    <xf numFmtId="0" fontId="62" fillId="33" borderId="22" xfId="57" applyFont="1" applyFill="1" applyBorder="1" applyAlignment="1">
      <alignment horizontal="center" vertical="top" wrapText="1"/>
      <protection/>
    </xf>
    <xf numFmtId="0" fontId="62" fillId="33" borderId="15" xfId="57" applyFont="1" applyFill="1" applyBorder="1" applyAlignment="1">
      <alignment horizontal="center" vertical="center" wrapText="1"/>
      <protection/>
    </xf>
    <xf numFmtId="0" fontId="62" fillId="33" borderId="18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6" fillId="33" borderId="15" xfId="57" applyFont="1" applyFill="1" applyBorder="1" applyAlignment="1">
      <alignment horizontal="center" vertical="center"/>
      <protection/>
    </xf>
    <xf numFmtId="0" fontId="66" fillId="33" borderId="0" xfId="57" applyFont="1" applyFill="1" applyAlignment="1">
      <alignment horizontal="center" vertical="center"/>
      <protection/>
    </xf>
    <xf numFmtId="0" fontId="66" fillId="33" borderId="21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  <xf numFmtId="0" fontId="6" fillId="0" borderId="0" xfId="57" applyFont="1" applyAlignment="1">
      <alignment horizontal="center" vertical="center"/>
      <protection/>
    </xf>
    <xf numFmtId="0" fontId="68" fillId="0" borderId="0" xfId="57" applyFont="1" applyAlignment="1">
      <alignment horizontal="center" vertical="center"/>
      <protection/>
    </xf>
    <xf numFmtId="167" fontId="5" fillId="33" borderId="13" xfId="48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inden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714375</xdr:colOff>
      <xdr:row>28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4197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28</xdr:row>
      <xdr:rowOff>114300</xdr:rowOff>
    </xdr:from>
    <xdr:to>
      <xdr:col>6</xdr:col>
      <xdr:colOff>9525</xdr:colOff>
      <xdr:row>47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143625"/>
          <a:ext cx="54197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5</xdr:col>
      <xdr:colOff>400050</xdr:colOff>
      <xdr:row>68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0298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51"/>
      <c r="B1" s="9" t="s">
        <v>108</v>
      </c>
      <c r="C1" s="52"/>
      <c r="E1" s="51"/>
      <c r="F1" s="51"/>
      <c r="G1" s="51"/>
      <c r="H1" s="53">
        <v>43559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ht="11.25" customHeight="1"/>
    <row r="3" spans="2:8" ht="24.75" customHeight="1">
      <c r="B3" s="118" t="s">
        <v>136</v>
      </c>
      <c r="C3" s="119"/>
      <c r="D3" s="119"/>
      <c r="E3" s="119"/>
      <c r="F3" s="119"/>
      <c r="G3" s="119"/>
      <c r="H3" s="120"/>
    </row>
    <row r="4" spans="2:8" ht="24.75" customHeight="1">
      <c r="B4" s="32"/>
      <c r="C4" s="177" t="s">
        <v>109</v>
      </c>
      <c r="D4" s="177" t="s">
        <v>110</v>
      </c>
      <c r="E4" s="33" t="s">
        <v>137</v>
      </c>
      <c r="F4" s="177" t="s">
        <v>138</v>
      </c>
      <c r="G4" s="177" t="s">
        <v>139</v>
      </c>
      <c r="H4" s="33" t="s">
        <v>137</v>
      </c>
    </row>
    <row r="5" spans="2:8" ht="24.75" customHeight="1">
      <c r="B5" s="34" t="s">
        <v>140</v>
      </c>
      <c r="C5" s="115">
        <v>50118</v>
      </c>
      <c r="D5" s="115">
        <v>51669</v>
      </c>
      <c r="E5" s="35">
        <v>-0.030017999187133437</v>
      </c>
      <c r="F5" s="115">
        <v>139809</v>
      </c>
      <c r="G5" s="115">
        <v>139885</v>
      </c>
      <c r="H5" s="35">
        <v>-0.0005433034278157223</v>
      </c>
    </row>
    <row r="6" spans="2:8" ht="24.75" customHeight="1">
      <c r="B6" s="34" t="s">
        <v>141</v>
      </c>
      <c r="C6" s="115">
        <v>6432</v>
      </c>
      <c r="D6" s="115">
        <v>5643</v>
      </c>
      <c r="E6" s="35">
        <v>0.13981924508240295</v>
      </c>
      <c r="F6" s="115">
        <v>17030</v>
      </c>
      <c r="G6" s="115">
        <v>15333</v>
      </c>
      <c r="H6" s="35">
        <v>0.11067631905041408</v>
      </c>
    </row>
    <row r="7" spans="2:8" ht="24.75" customHeight="1">
      <c r="B7" s="13" t="s">
        <v>142</v>
      </c>
      <c r="C7" s="11">
        <f>C6-C8</f>
        <v>6279</v>
      </c>
      <c r="D7" s="11">
        <f>D6-D8</f>
        <v>5522</v>
      </c>
      <c r="E7" s="12">
        <f>C7/D7-1</f>
        <v>0.13708801159000372</v>
      </c>
      <c r="F7" s="11">
        <f>F6-F8</f>
        <v>16683</v>
      </c>
      <c r="G7" s="11">
        <f>G6-G8</f>
        <v>15066</v>
      </c>
      <c r="H7" s="12">
        <f>F7/G7-1</f>
        <v>0.10732775786539217</v>
      </c>
    </row>
    <row r="8" spans="2:8" ht="24.75" customHeight="1">
      <c r="B8" s="37" t="s">
        <v>143</v>
      </c>
      <c r="C8" s="11">
        <v>153</v>
      </c>
      <c r="D8" s="11">
        <v>121</v>
      </c>
      <c r="E8" s="36">
        <v>0.2644628099173554</v>
      </c>
      <c r="F8" s="11">
        <v>347</v>
      </c>
      <c r="G8" s="11">
        <v>267</v>
      </c>
      <c r="H8" s="36">
        <v>0.2996254681647941</v>
      </c>
    </row>
    <row r="9" spans="2:8" ht="15">
      <c r="B9" s="38" t="s">
        <v>144</v>
      </c>
      <c r="C9" s="116">
        <v>56550</v>
      </c>
      <c r="D9" s="116">
        <v>57312</v>
      </c>
      <c r="E9" s="39">
        <v>-0.013295644891122227</v>
      </c>
      <c r="F9" s="116">
        <v>156839</v>
      </c>
      <c r="G9" s="116">
        <v>155218</v>
      </c>
      <c r="H9" s="39">
        <v>0.01044337641252957</v>
      </c>
    </row>
    <row r="10" spans="2:8" ht="15">
      <c r="B10" s="178" t="s">
        <v>145</v>
      </c>
      <c r="C10" s="23"/>
      <c r="D10" s="23"/>
      <c r="E10" s="23"/>
      <c r="F10" s="23"/>
      <c r="G10" s="23"/>
      <c r="H10" s="23"/>
    </row>
    <row r="11" spans="2:8" ht="15">
      <c r="B11" s="31"/>
      <c r="C11" s="30"/>
      <c r="D11" s="30"/>
      <c r="E11" s="30"/>
      <c r="F11" s="30"/>
      <c r="G11" s="30"/>
      <c r="H11" s="30"/>
    </row>
    <row r="12" spans="2:8" ht="15">
      <c r="B12" s="30"/>
      <c r="C12" s="30"/>
      <c r="D12" s="30"/>
      <c r="E12" s="30"/>
      <c r="F12" s="30"/>
      <c r="G12" s="30"/>
      <c r="H12" s="30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65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1">
    <mergeCell ref="B3:H3"/>
  </mergeCells>
  <conditionalFormatting sqref="E7 H7">
    <cfRule type="cellIs" priority="86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52"/>
      <c r="O1" s="53">
        <v>43559</v>
      </c>
    </row>
    <row r="2" spans="2:15" ht="14.25" customHeight="1">
      <c r="B2" s="163" t="s">
        <v>58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2:15" ht="14.25" customHeight="1">
      <c r="B3" s="164" t="s">
        <v>59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9" t="s">
        <v>0</v>
      </c>
      <c r="C5" s="157" t="s">
        <v>1</v>
      </c>
      <c r="D5" s="141" t="s">
        <v>111</v>
      </c>
      <c r="E5" s="142"/>
      <c r="F5" s="142"/>
      <c r="G5" s="142"/>
      <c r="H5" s="143"/>
      <c r="I5" s="142" t="s">
        <v>87</v>
      </c>
      <c r="J5" s="142"/>
      <c r="K5" s="141" t="s">
        <v>112</v>
      </c>
      <c r="L5" s="142"/>
      <c r="M5" s="142"/>
      <c r="N5" s="142"/>
      <c r="O5" s="143"/>
    </row>
    <row r="6" spans="2:15" ht="14.25" customHeight="1">
      <c r="B6" s="140"/>
      <c r="C6" s="158"/>
      <c r="D6" s="148" t="s">
        <v>113</v>
      </c>
      <c r="E6" s="149"/>
      <c r="F6" s="149"/>
      <c r="G6" s="149"/>
      <c r="H6" s="150"/>
      <c r="I6" s="149" t="s">
        <v>88</v>
      </c>
      <c r="J6" s="149"/>
      <c r="K6" s="148" t="s">
        <v>114</v>
      </c>
      <c r="L6" s="149"/>
      <c r="M6" s="149"/>
      <c r="N6" s="149"/>
      <c r="O6" s="150"/>
    </row>
    <row r="7" spans="2:15" ht="14.25" customHeight="1">
      <c r="B7" s="140"/>
      <c r="C7" s="140"/>
      <c r="D7" s="144">
        <v>2019</v>
      </c>
      <c r="E7" s="145"/>
      <c r="F7" s="154">
        <v>2018</v>
      </c>
      <c r="G7" s="154"/>
      <c r="H7" s="129" t="s">
        <v>5</v>
      </c>
      <c r="I7" s="151">
        <v>2019</v>
      </c>
      <c r="J7" s="144" t="s">
        <v>115</v>
      </c>
      <c r="K7" s="144">
        <v>2019</v>
      </c>
      <c r="L7" s="145"/>
      <c r="M7" s="154">
        <v>2018</v>
      </c>
      <c r="N7" s="145"/>
      <c r="O7" s="156" t="s">
        <v>5</v>
      </c>
    </row>
    <row r="8" spans="2:15" ht="14.25" customHeight="1">
      <c r="B8" s="133" t="s">
        <v>6</v>
      </c>
      <c r="C8" s="133" t="s">
        <v>7</v>
      </c>
      <c r="D8" s="146"/>
      <c r="E8" s="147"/>
      <c r="F8" s="155"/>
      <c r="G8" s="155"/>
      <c r="H8" s="130"/>
      <c r="I8" s="152"/>
      <c r="J8" s="153"/>
      <c r="K8" s="146"/>
      <c r="L8" s="147"/>
      <c r="M8" s="155"/>
      <c r="N8" s="147"/>
      <c r="O8" s="156"/>
    </row>
    <row r="9" spans="2:15" ht="14.25" customHeight="1">
      <c r="B9" s="133"/>
      <c r="C9" s="133"/>
      <c r="D9" s="110" t="s">
        <v>8</v>
      </c>
      <c r="E9" s="112" t="s">
        <v>2</v>
      </c>
      <c r="F9" s="111" t="s">
        <v>8</v>
      </c>
      <c r="G9" s="42" t="s">
        <v>2</v>
      </c>
      <c r="H9" s="131" t="s">
        <v>9</v>
      </c>
      <c r="I9" s="43" t="s">
        <v>8</v>
      </c>
      <c r="J9" s="167" t="s">
        <v>116</v>
      </c>
      <c r="K9" s="110" t="s">
        <v>8</v>
      </c>
      <c r="L9" s="41" t="s">
        <v>2</v>
      </c>
      <c r="M9" s="111" t="s">
        <v>8</v>
      </c>
      <c r="N9" s="41" t="s">
        <v>2</v>
      </c>
      <c r="O9" s="165" t="s">
        <v>9</v>
      </c>
    </row>
    <row r="10" spans="2:15" ht="14.25" customHeight="1">
      <c r="B10" s="134"/>
      <c r="C10" s="134"/>
      <c r="D10" s="114" t="s">
        <v>10</v>
      </c>
      <c r="E10" s="113" t="s">
        <v>11</v>
      </c>
      <c r="F10" s="40" t="s">
        <v>10</v>
      </c>
      <c r="G10" s="45" t="s">
        <v>11</v>
      </c>
      <c r="H10" s="132"/>
      <c r="I10" s="44" t="s">
        <v>10</v>
      </c>
      <c r="J10" s="168"/>
      <c r="K10" s="114" t="s">
        <v>10</v>
      </c>
      <c r="L10" s="113" t="s">
        <v>11</v>
      </c>
      <c r="M10" s="40" t="s">
        <v>10</v>
      </c>
      <c r="N10" s="113" t="s">
        <v>11</v>
      </c>
      <c r="O10" s="166"/>
    </row>
    <row r="11" spans="2:15" ht="14.25" customHeight="1">
      <c r="B11" s="54">
        <v>1</v>
      </c>
      <c r="C11" s="55" t="s">
        <v>19</v>
      </c>
      <c r="D11" s="56">
        <v>5853</v>
      </c>
      <c r="E11" s="57">
        <v>0.1167843888423321</v>
      </c>
      <c r="F11" s="56">
        <v>6359</v>
      </c>
      <c r="G11" s="58">
        <v>0.12307186127078132</v>
      </c>
      <c r="H11" s="59">
        <v>-0.07957225978927507</v>
      </c>
      <c r="I11" s="60">
        <v>5661</v>
      </c>
      <c r="J11" s="61">
        <v>0.03391626921038693</v>
      </c>
      <c r="K11" s="56">
        <v>17839</v>
      </c>
      <c r="L11" s="57">
        <v>0.12759550529651167</v>
      </c>
      <c r="M11" s="56">
        <v>18886</v>
      </c>
      <c r="N11" s="58">
        <v>0.13501090181220288</v>
      </c>
      <c r="O11" s="59">
        <v>-0.05543789050090009</v>
      </c>
    </row>
    <row r="12" spans="2:15" ht="14.25" customHeight="1">
      <c r="B12" s="62">
        <v>2</v>
      </c>
      <c r="C12" s="63" t="s">
        <v>21</v>
      </c>
      <c r="D12" s="64">
        <v>5017</v>
      </c>
      <c r="E12" s="65">
        <v>0.10010375513787462</v>
      </c>
      <c r="F12" s="64">
        <v>5248</v>
      </c>
      <c r="G12" s="66">
        <v>0.10156960653389847</v>
      </c>
      <c r="H12" s="67">
        <v>-0.04401676829268297</v>
      </c>
      <c r="I12" s="68">
        <v>4740</v>
      </c>
      <c r="J12" s="69">
        <v>0.058438818565400785</v>
      </c>
      <c r="K12" s="64">
        <v>14703</v>
      </c>
      <c r="L12" s="65">
        <v>0.10516490354698195</v>
      </c>
      <c r="M12" s="64">
        <v>15872</v>
      </c>
      <c r="N12" s="66">
        <v>0.11346463166172213</v>
      </c>
      <c r="O12" s="67">
        <v>-0.07365171370967738</v>
      </c>
    </row>
    <row r="13" spans="2:15" ht="14.25" customHeight="1">
      <c r="B13" s="62">
        <v>3</v>
      </c>
      <c r="C13" s="63" t="s">
        <v>20</v>
      </c>
      <c r="D13" s="64">
        <v>4703</v>
      </c>
      <c r="E13" s="65">
        <v>0.0938385410431382</v>
      </c>
      <c r="F13" s="64">
        <v>5213</v>
      </c>
      <c r="G13" s="66">
        <v>0.10089221777081035</v>
      </c>
      <c r="H13" s="67">
        <v>-0.0978323422213696</v>
      </c>
      <c r="I13" s="68">
        <v>4354</v>
      </c>
      <c r="J13" s="69">
        <v>0.08015617822691778</v>
      </c>
      <c r="K13" s="64">
        <v>14383</v>
      </c>
      <c r="L13" s="65">
        <v>0.10287606663376464</v>
      </c>
      <c r="M13" s="64">
        <v>13928</v>
      </c>
      <c r="N13" s="66">
        <v>0.09956750187654144</v>
      </c>
      <c r="O13" s="67">
        <v>0.03266800689259042</v>
      </c>
    </row>
    <row r="14" spans="2:15" ht="14.25" customHeight="1">
      <c r="B14" s="62">
        <v>4</v>
      </c>
      <c r="C14" s="63" t="s">
        <v>22</v>
      </c>
      <c r="D14" s="64">
        <v>3220</v>
      </c>
      <c r="E14" s="65">
        <v>0.06424837383774293</v>
      </c>
      <c r="F14" s="64">
        <v>3691</v>
      </c>
      <c r="G14" s="66">
        <v>0.07143548355880702</v>
      </c>
      <c r="H14" s="67">
        <v>-0.12760769439176378</v>
      </c>
      <c r="I14" s="68">
        <v>2790</v>
      </c>
      <c r="J14" s="69">
        <v>0.15412186379928317</v>
      </c>
      <c r="K14" s="64">
        <v>9313</v>
      </c>
      <c r="L14" s="65">
        <v>0.06661230678997776</v>
      </c>
      <c r="M14" s="64">
        <v>9662</v>
      </c>
      <c r="N14" s="66">
        <v>0.06907102262572827</v>
      </c>
      <c r="O14" s="67">
        <v>-0.036120885944938896</v>
      </c>
    </row>
    <row r="15" spans="2:15" ht="14.25" customHeight="1">
      <c r="B15" s="70">
        <v>5</v>
      </c>
      <c r="C15" s="71" t="s">
        <v>31</v>
      </c>
      <c r="D15" s="72">
        <v>3433</v>
      </c>
      <c r="E15" s="73">
        <v>0.06849834390837624</v>
      </c>
      <c r="F15" s="72">
        <v>2570</v>
      </c>
      <c r="G15" s="74">
        <v>0.04973968917532757</v>
      </c>
      <c r="H15" s="75">
        <v>0.3357976653696497</v>
      </c>
      <c r="I15" s="76">
        <v>2718</v>
      </c>
      <c r="J15" s="77">
        <v>0.26306107431935244</v>
      </c>
      <c r="K15" s="72">
        <v>8732</v>
      </c>
      <c r="L15" s="73">
        <v>0.06245663726941756</v>
      </c>
      <c r="M15" s="72">
        <v>6127</v>
      </c>
      <c r="N15" s="74">
        <v>0.0438002645029846</v>
      </c>
      <c r="O15" s="75">
        <v>0.4251672923127141</v>
      </c>
    </row>
    <row r="16" spans="2:15" ht="14.25" customHeight="1">
      <c r="B16" s="54">
        <v>6</v>
      </c>
      <c r="C16" s="55" t="s">
        <v>23</v>
      </c>
      <c r="D16" s="56">
        <v>2816</v>
      </c>
      <c r="E16" s="57">
        <v>0.05618739774133046</v>
      </c>
      <c r="F16" s="56">
        <v>3240</v>
      </c>
      <c r="G16" s="58">
        <v>0.06270684549730013</v>
      </c>
      <c r="H16" s="59">
        <v>-0.1308641975308642</v>
      </c>
      <c r="I16" s="60">
        <v>2837</v>
      </c>
      <c r="J16" s="61">
        <v>-0.007402185407120232</v>
      </c>
      <c r="K16" s="56">
        <v>8067</v>
      </c>
      <c r="L16" s="57">
        <v>0.057700148059137826</v>
      </c>
      <c r="M16" s="56">
        <v>8886</v>
      </c>
      <c r="N16" s="58">
        <v>0.06352360867855739</v>
      </c>
      <c r="O16" s="59">
        <v>-0.09216745442268737</v>
      </c>
    </row>
    <row r="17" spans="2:15" ht="14.25" customHeight="1">
      <c r="B17" s="62">
        <v>7</v>
      </c>
      <c r="C17" s="63" t="s">
        <v>24</v>
      </c>
      <c r="D17" s="64">
        <v>2359</v>
      </c>
      <c r="E17" s="65">
        <v>0.0470689173550421</v>
      </c>
      <c r="F17" s="64">
        <v>2342</v>
      </c>
      <c r="G17" s="66">
        <v>0.045326985232924964</v>
      </c>
      <c r="H17" s="67">
        <v>0.0072587532023911105</v>
      </c>
      <c r="I17" s="68">
        <v>2294</v>
      </c>
      <c r="J17" s="69">
        <v>0.028334786399302425</v>
      </c>
      <c r="K17" s="64">
        <v>7366</v>
      </c>
      <c r="L17" s="65">
        <v>0.052686164696121134</v>
      </c>
      <c r="M17" s="64">
        <v>6916</v>
      </c>
      <c r="N17" s="66">
        <v>0.04944061193122922</v>
      </c>
      <c r="O17" s="67">
        <v>0.06506651243493344</v>
      </c>
    </row>
    <row r="18" spans="2:15" ht="14.25" customHeight="1">
      <c r="B18" s="62">
        <v>8</v>
      </c>
      <c r="C18" s="63" t="s">
        <v>25</v>
      </c>
      <c r="D18" s="64">
        <v>2149</v>
      </c>
      <c r="E18" s="65">
        <v>0.042878806017798</v>
      </c>
      <c r="F18" s="64">
        <v>2014</v>
      </c>
      <c r="G18" s="66">
        <v>0.03897888482455631</v>
      </c>
      <c r="H18" s="67">
        <v>0.06703078450844102</v>
      </c>
      <c r="I18" s="68">
        <v>2051</v>
      </c>
      <c r="J18" s="69">
        <v>0.04778156996587035</v>
      </c>
      <c r="K18" s="64">
        <v>6484</v>
      </c>
      <c r="L18" s="65">
        <v>0.0463775579540659</v>
      </c>
      <c r="M18" s="64">
        <v>6066</v>
      </c>
      <c r="N18" s="66">
        <v>0.04336419201486936</v>
      </c>
      <c r="O18" s="67">
        <v>0.06890867128255862</v>
      </c>
    </row>
    <row r="19" spans="2:15" ht="14.25" customHeight="1">
      <c r="B19" s="62">
        <v>9</v>
      </c>
      <c r="C19" s="63" t="s">
        <v>26</v>
      </c>
      <c r="D19" s="64">
        <v>2437</v>
      </c>
      <c r="E19" s="65">
        <v>0.04862524442316134</v>
      </c>
      <c r="F19" s="64">
        <v>2942</v>
      </c>
      <c r="G19" s="66">
        <v>0.05693936402872128</v>
      </c>
      <c r="H19" s="67">
        <v>-0.17165193745751195</v>
      </c>
      <c r="I19" s="68">
        <v>2058</v>
      </c>
      <c r="J19" s="69">
        <v>0.18415937803692906</v>
      </c>
      <c r="K19" s="64">
        <v>6391</v>
      </c>
      <c r="L19" s="65">
        <v>0.04571236472616212</v>
      </c>
      <c r="M19" s="64">
        <v>6602</v>
      </c>
      <c r="N19" s="66">
        <v>0.04719591092683276</v>
      </c>
      <c r="O19" s="67">
        <v>-0.03196001211754018</v>
      </c>
    </row>
    <row r="20" spans="2:15" ht="14.25" customHeight="1">
      <c r="B20" s="70">
        <v>10</v>
      </c>
      <c r="C20" s="71" t="s">
        <v>34</v>
      </c>
      <c r="D20" s="72">
        <v>1669</v>
      </c>
      <c r="E20" s="73">
        <v>0.03330140867552576</v>
      </c>
      <c r="F20" s="72">
        <v>1618</v>
      </c>
      <c r="G20" s="74">
        <v>0.03131471481933074</v>
      </c>
      <c r="H20" s="75">
        <v>0.03152039555006181</v>
      </c>
      <c r="I20" s="76">
        <v>1421</v>
      </c>
      <c r="J20" s="77">
        <v>0.17452498240675585</v>
      </c>
      <c r="K20" s="72">
        <v>4661</v>
      </c>
      <c r="L20" s="73">
        <v>0.03333834016408099</v>
      </c>
      <c r="M20" s="72">
        <v>4444</v>
      </c>
      <c r="N20" s="74">
        <v>0.03176895306859206</v>
      </c>
      <c r="O20" s="75">
        <v>0.048829882988298934</v>
      </c>
    </row>
    <row r="21" spans="2:15" ht="14.25" customHeight="1">
      <c r="B21" s="54">
        <v>11</v>
      </c>
      <c r="C21" s="55" t="s">
        <v>18</v>
      </c>
      <c r="D21" s="56">
        <v>1886</v>
      </c>
      <c r="E21" s="57">
        <v>0.037631190390678</v>
      </c>
      <c r="F21" s="56">
        <v>1320</v>
      </c>
      <c r="G21" s="58">
        <v>0.025547233350751902</v>
      </c>
      <c r="H21" s="59">
        <v>0.4287878787878787</v>
      </c>
      <c r="I21" s="60">
        <v>1339</v>
      </c>
      <c r="J21" s="61">
        <v>0.40851381628080663</v>
      </c>
      <c r="K21" s="56">
        <v>4395</v>
      </c>
      <c r="L21" s="57">
        <v>0.0314357444799691</v>
      </c>
      <c r="M21" s="56">
        <v>2869</v>
      </c>
      <c r="N21" s="58">
        <v>0.02050970440004289</v>
      </c>
      <c r="O21" s="59">
        <v>0.5318926455210875</v>
      </c>
    </row>
    <row r="22" spans="2:15" ht="14.25" customHeight="1">
      <c r="B22" s="62">
        <v>12</v>
      </c>
      <c r="C22" s="63" t="s">
        <v>28</v>
      </c>
      <c r="D22" s="64">
        <v>1287</v>
      </c>
      <c r="E22" s="65">
        <v>0.025679396623967437</v>
      </c>
      <c r="F22" s="64">
        <v>1016</v>
      </c>
      <c r="G22" s="66">
        <v>0.0196636280942151</v>
      </c>
      <c r="H22" s="67">
        <v>0.2667322834645669</v>
      </c>
      <c r="I22" s="68">
        <v>1282</v>
      </c>
      <c r="J22" s="69">
        <v>0.003900156006240163</v>
      </c>
      <c r="K22" s="64">
        <v>3993</v>
      </c>
      <c r="L22" s="65">
        <v>0.028560393107739845</v>
      </c>
      <c r="M22" s="64">
        <v>3379</v>
      </c>
      <c r="N22" s="66">
        <v>0.024155556349858814</v>
      </c>
      <c r="O22" s="67">
        <v>0.18171056525599294</v>
      </c>
    </row>
    <row r="23" spans="2:15" ht="14.25" customHeight="1">
      <c r="B23" s="62">
        <v>13</v>
      </c>
      <c r="C23" s="63" t="s">
        <v>29</v>
      </c>
      <c r="D23" s="64">
        <v>1287</v>
      </c>
      <c r="E23" s="65">
        <v>0.025679396623967437</v>
      </c>
      <c r="F23" s="64">
        <v>1481</v>
      </c>
      <c r="G23" s="66">
        <v>0.028663221660957246</v>
      </c>
      <c r="H23" s="67">
        <v>-0.13099257258609043</v>
      </c>
      <c r="I23" s="68">
        <v>1231</v>
      </c>
      <c r="J23" s="69">
        <v>0.04549147034930945</v>
      </c>
      <c r="K23" s="64">
        <v>3819</v>
      </c>
      <c r="L23" s="65">
        <v>0.027315838036177927</v>
      </c>
      <c r="M23" s="64">
        <v>4063</v>
      </c>
      <c r="N23" s="66">
        <v>0.029045287200200165</v>
      </c>
      <c r="O23" s="67">
        <v>-0.06005414718188529</v>
      </c>
    </row>
    <row r="24" spans="2:15" ht="14.25" customHeight="1">
      <c r="B24" s="62">
        <v>14</v>
      </c>
      <c r="C24" s="63" t="s">
        <v>35</v>
      </c>
      <c r="D24" s="64">
        <v>1803</v>
      </c>
      <c r="E24" s="65">
        <v>0.035975098766910095</v>
      </c>
      <c r="F24" s="64">
        <v>2094</v>
      </c>
      <c r="G24" s="66">
        <v>0.040527201997329156</v>
      </c>
      <c r="H24" s="67">
        <v>-0.13896848137535822</v>
      </c>
      <c r="I24" s="68">
        <v>1130</v>
      </c>
      <c r="J24" s="69">
        <v>0.595575221238938</v>
      </c>
      <c r="K24" s="64">
        <v>3730</v>
      </c>
      <c r="L24" s="65">
        <v>0.026679255269689364</v>
      </c>
      <c r="M24" s="64">
        <v>4678</v>
      </c>
      <c r="N24" s="66">
        <v>0.03344175572791936</v>
      </c>
      <c r="O24" s="67">
        <v>-0.20265070542967079</v>
      </c>
    </row>
    <row r="25" spans="2:15" ht="14.25" customHeight="1">
      <c r="B25" s="70">
        <v>15</v>
      </c>
      <c r="C25" s="71" t="s">
        <v>36</v>
      </c>
      <c r="D25" s="72">
        <v>1552</v>
      </c>
      <c r="E25" s="73">
        <v>0.0309669180733469</v>
      </c>
      <c r="F25" s="72">
        <v>1499</v>
      </c>
      <c r="G25" s="74">
        <v>0.029011593024831136</v>
      </c>
      <c r="H25" s="75">
        <v>0.03535690460306862</v>
      </c>
      <c r="I25" s="76">
        <v>1055</v>
      </c>
      <c r="J25" s="77">
        <v>0.471090047393365</v>
      </c>
      <c r="K25" s="72">
        <v>3306</v>
      </c>
      <c r="L25" s="73">
        <v>0.023646546359676415</v>
      </c>
      <c r="M25" s="72">
        <v>3068</v>
      </c>
      <c r="N25" s="74">
        <v>0.021932301533402438</v>
      </c>
      <c r="O25" s="75">
        <v>0.07757496740547598</v>
      </c>
    </row>
    <row r="26" spans="2:15" ht="14.25" customHeight="1">
      <c r="B26" s="54">
        <v>16</v>
      </c>
      <c r="C26" s="55" t="s">
        <v>27</v>
      </c>
      <c r="D26" s="56">
        <v>1208</v>
      </c>
      <c r="E26" s="57">
        <v>0.024103116644718463</v>
      </c>
      <c r="F26" s="56">
        <v>2127</v>
      </c>
      <c r="G26" s="58">
        <v>0.04116588283109795</v>
      </c>
      <c r="H26" s="59">
        <v>-0.4320639398213446</v>
      </c>
      <c r="I26" s="60">
        <v>891</v>
      </c>
      <c r="J26" s="61">
        <v>0.35578002244668916</v>
      </c>
      <c r="K26" s="56">
        <v>2983</v>
      </c>
      <c r="L26" s="57">
        <v>0.021336251600397687</v>
      </c>
      <c r="M26" s="56">
        <v>4659</v>
      </c>
      <c r="N26" s="58">
        <v>0.03330592987096544</v>
      </c>
      <c r="O26" s="59">
        <v>-0.35973384846533596</v>
      </c>
    </row>
    <row r="27" spans="2:15" ht="14.25" customHeight="1">
      <c r="B27" s="62">
        <v>17</v>
      </c>
      <c r="C27" s="63" t="s">
        <v>50</v>
      </c>
      <c r="D27" s="64">
        <v>1045</v>
      </c>
      <c r="E27" s="65">
        <v>0.020850792130571852</v>
      </c>
      <c r="F27" s="64">
        <v>1041</v>
      </c>
      <c r="G27" s="66">
        <v>0.020147477210706612</v>
      </c>
      <c r="H27" s="67">
        <v>0.003842459173871271</v>
      </c>
      <c r="I27" s="68">
        <v>671</v>
      </c>
      <c r="J27" s="69">
        <v>0.5573770491803278</v>
      </c>
      <c r="K27" s="64">
        <v>2897</v>
      </c>
      <c r="L27" s="65">
        <v>0.02072112667997053</v>
      </c>
      <c r="M27" s="64">
        <v>3091</v>
      </c>
      <c r="N27" s="66">
        <v>0.022096722307609822</v>
      </c>
      <c r="O27" s="67">
        <v>-0.06276285991588482</v>
      </c>
    </row>
    <row r="28" spans="2:15" ht="14.25" customHeight="1">
      <c r="B28" s="62">
        <v>18</v>
      </c>
      <c r="C28" s="63" t="s">
        <v>30</v>
      </c>
      <c r="D28" s="64">
        <v>1017</v>
      </c>
      <c r="E28" s="65">
        <v>0.020292110618939305</v>
      </c>
      <c r="F28" s="64">
        <v>951</v>
      </c>
      <c r="G28" s="66">
        <v>0.018405620391337165</v>
      </c>
      <c r="H28" s="67">
        <v>0.06940063091482651</v>
      </c>
      <c r="I28" s="68">
        <v>885</v>
      </c>
      <c r="J28" s="69">
        <v>0.14915254237288145</v>
      </c>
      <c r="K28" s="64">
        <v>2829</v>
      </c>
      <c r="L28" s="65">
        <v>0.02023474883591185</v>
      </c>
      <c r="M28" s="64">
        <v>2963</v>
      </c>
      <c r="N28" s="66">
        <v>0.02118168495549916</v>
      </c>
      <c r="O28" s="67">
        <v>-0.04522443469456627</v>
      </c>
    </row>
    <row r="29" spans="2:15" ht="14.25" customHeight="1">
      <c r="B29" s="62">
        <v>19</v>
      </c>
      <c r="C29" s="63" t="s">
        <v>56</v>
      </c>
      <c r="D29" s="64">
        <v>1018</v>
      </c>
      <c r="E29" s="65">
        <v>0.020312063530069036</v>
      </c>
      <c r="F29" s="64">
        <v>1317</v>
      </c>
      <c r="G29" s="66">
        <v>0.02548917145677292</v>
      </c>
      <c r="H29" s="67">
        <v>-0.22703113135914954</v>
      </c>
      <c r="I29" s="68">
        <v>907</v>
      </c>
      <c r="J29" s="69">
        <v>0.12238147739801541</v>
      </c>
      <c r="K29" s="64">
        <v>2672</v>
      </c>
      <c r="L29" s="65">
        <v>0.019111788225364603</v>
      </c>
      <c r="M29" s="64">
        <v>3382</v>
      </c>
      <c r="N29" s="66">
        <v>0.024177002537798906</v>
      </c>
      <c r="O29" s="67">
        <v>-0.20993494973388527</v>
      </c>
    </row>
    <row r="30" spans="2:15" ht="14.25" customHeight="1">
      <c r="B30" s="70">
        <v>20</v>
      </c>
      <c r="C30" s="71" t="s">
        <v>32</v>
      </c>
      <c r="D30" s="72">
        <v>778</v>
      </c>
      <c r="E30" s="73">
        <v>0.01552336485893292</v>
      </c>
      <c r="F30" s="72">
        <v>675</v>
      </c>
      <c r="G30" s="74">
        <v>0.01306392614527086</v>
      </c>
      <c r="H30" s="75">
        <v>0.1525925925925926</v>
      </c>
      <c r="I30" s="76">
        <v>745</v>
      </c>
      <c r="J30" s="77">
        <v>0.04429530201342291</v>
      </c>
      <c r="K30" s="72">
        <v>2344</v>
      </c>
      <c r="L30" s="73">
        <v>0.016765730389316853</v>
      </c>
      <c r="M30" s="72">
        <v>2086</v>
      </c>
      <c r="N30" s="74">
        <v>0.014912249347678451</v>
      </c>
      <c r="O30" s="75">
        <v>0.12368168744007679</v>
      </c>
    </row>
    <row r="31" spans="2:15" ht="14.25" customHeight="1">
      <c r="B31" s="127" t="s">
        <v>53</v>
      </c>
      <c r="C31" s="128"/>
      <c r="D31" s="26">
        <f>SUM(D11:D30)</f>
        <v>46537</v>
      </c>
      <c r="E31" s="4">
        <f>D31/D33</f>
        <v>0.9285486252444232</v>
      </c>
      <c r="F31" s="26">
        <f>SUM(F11:F30)</f>
        <v>48758</v>
      </c>
      <c r="G31" s="4">
        <f>F31/F33</f>
        <v>0.9436606088757282</v>
      </c>
      <c r="H31" s="7">
        <f>D31/F31-1</f>
        <v>-0.045551499241150206</v>
      </c>
      <c r="I31" s="26">
        <f>SUM(I11:I30)</f>
        <v>41060</v>
      </c>
      <c r="J31" s="4">
        <f>D31/I31-1</f>
        <v>0.13339016074038001</v>
      </c>
      <c r="K31" s="26">
        <f>SUM(K11:K30)</f>
        <v>130907</v>
      </c>
      <c r="L31" s="4">
        <f>K31/K33</f>
        <v>0.9363274181204357</v>
      </c>
      <c r="M31" s="26">
        <f>SUM(M11:M30)</f>
        <v>131627</v>
      </c>
      <c r="N31" s="4">
        <f>M31/M33</f>
        <v>0.9409657933302356</v>
      </c>
      <c r="O31" s="7">
        <f>K31/M31-1</f>
        <v>-0.005470002355139947</v>
      </c>
    </row>
    <row r="32" spans="2:15" ht="14.25" customHeight="1">
      <c r="B32" s="127" t="s">
        <v>12</v>
      </c>
      <c r="C32" s="128"/>
      <c r="D32" s="3">
        <f>D33-SUM(D11:D30)</f>
        <v>3581</v>
      </c>
      <c r="E32" s="4">
        <f>D32/D33</f>
        <v>0.07145137475557684</v>
      </c>
      <c r="F32" s="5">
        <f>F33-SUM(F11:F30)</f>
        <v>2911</v>
      </c>
      <c r="G32" s="6">
        <f>F32/F33</f>
        <v>0.056339391124271804</v>
      </c>
      <c r="H32" s="7">
        <f>D32/F32-1</f>
        <v>0.230161456544143</v>
      </c>
      <c r="I32" s="5">
        <f>I33-SUM(I11:I30)</f>
        <v>2704</v>
      </c>
      <c r="J32" s="8">
        <f>D32/I32-1</f>
        <v>0.3243343195266273</v>
      </c>
      <c r="K32" s="3">
        <f>K33-SUM(K11:K30)</f>
        <v>8902</v>
      </c>
      <c r="L32" s="4">
        <f>K32/K33</f>
        <v>0.06367258187956426</v>
      </c>
      <c r="M32" s="3">
        <f>M33-SUM(M11:M30)</f>
        <v>8258</v>
      </c>
      <c r="N32" s="4">
        <f>M32/M33</f>
        <v>0.05903420666976445</v>
      </c>
      <c r="O32" s="7">
        <f>K32/M32-1</f>
        <v>0.0779849842576894</v>
      </c>
    </row>
    <row r="33" spans="2:17" ht="14.25" customHeight="1">
      <c r="B33" s="123" t="s">
        <v>13</v>
      </c>
      <c r="C33" s="124"/>
      <c r="D33" s="49">
        <v>50118</v>
      </c>
      <c r="E33" s="78">
        <v>1</v>
      </c>
      <c r="F33" s="49">
        <v>51669</v>
      </c>
      <c r="G33" s="79">
        <v>1</v>
      </c>
      <c r="H33" s="46">
        <v>-0.030017999187133437</v>
      </c>
      <c r="I33" s="50">
        <v>43764</v>
      </c>
      <c r="J33" s="47">
        <v>0.14518782561009047</v>
      </c>
      <c r="K33" s="49">
        <v>139809</v>
      </c>
      <c r="L33" s="78">
        <v>1</v>
      </c>
      <c r="M33" s="49">
        <v>139885</v>
      </c>
      <c r="N33" s="79">
        <v>1</v>
      </c>
      <c r="O33" s="46">
        <v>-0.0005433034278157223</v>
      </c>
      <c r="P33" s="14"/>
      <c r="Q33" s="14"/>
    </row>
    <row r="34" ht="14.25" customHeight="1">
      <c r="B34" t="s">
        <v>106</v>
      </c>
    </row>
    <row r="35" ht="15">
      <c r="B35" s="9" t="s">
        <v>107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35" t="s">
        <v>117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21"/>
      <c r="N38" s="21"/>
      <c r="O38" s="135" t="s">
        <v>89</v>
      </c>
      <c r="P38" s="135"/>
      <c r="Q38" s="135"/>
      <c r="R38" s="135"/>
      <c r="S38" s="135"/>
      <c r="T38" s="135"/>
      <c r="U38" s="135"/>
      <c r="V38" s="135"/>
    </row>
    <row r="39" spans="2:22" ht="15">
      <c r="B39" s="136" t="s">
        <v>118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21"/>
      <c r="N39" s="21"/>
      <c r="O39" s="136" t="s">
        <v>90</v>
      </c>
      <c r="P39" s="136"/>
      <c r="Q39" s="136"/>
      <c r="R39" s="136"/>
      <c r="S39" s="136"/>
      <c r="T39" s="136"/>
      <c r="U39" s="136"/>
      <c r="V39" s="136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117"/>
      <c r="L40" s="81" t="s">
        <v>4</v>
      </c>
      <c r="O40" s="15"/>
      <c r="P40" s="15"/>
      <c r="Q40" s="15"/>
      <c r="R40" s="15"/>
      <c r="S40" s="15"/>
      <c r="T40" s="15"/>
      <c r="U40" s="80"/>
      <c r="V40" s="81" t="s">
        <v>4</v>
      </c>
    </row>
    <row r="41" spans="2:22" ht="15">
      <c r="B41" s="139" t="s">
        <v>0</v>
      </c>
      <c r="C41" s="139" t="s">
        <v>52</v>
      </c>
      <c r="D41" s="141" t="s">
        <v>111</v>
      </c>
      <c r="E41" s="142"/>
      <c r="F41" s="142"/>
      <c r="G41" s="142"/>
      <c r="H41" s="142"/>
      <c r="I41" s="143"/>
      <c r="J41" s="141" t="s">
        <v>87</v>
      </c>
      <c r="K41" s="142"/>
      <c r="L41" s="143"/>
      <c r="O41" s="139" t="s">
        <v>0</v>
      </c>
      <c r="P41" s="139" t="s">
        <v>52</v>
      </c>
      <c r="Q41" s="141" t="s">
        <v>112</v>
      </c>
      <c r="R41" s="142"/>
      <c r="S41" s="142"/>
      <c r="T41" s="142"/>
      <c r="U41" s="142"/>
      <c r="V41" s="143"/>
    </row>
    <row r="42" spans="2:22" ht="15" customHeight="1">
      <c r="B42" s="140"/>
      <c r="C42" s="140"/>
      <c r="D42" s="148" t="s">
        <v>113</v>
      </c>
      <c r="E42" s="149"/>
      <c r="F42" s="149"/>
      <c r="G42" s="149"/>
      <c r="H42" s="149"/>
      <c r="I42" s="150"/>
      <c r="J42" s="148" t="s">
        <v>88</v>
      </c>
      <c r="K42" s="149"/>
      <c r="L42" s="150"/>
      <c r="O42" s="140"/>
      <c r="P42" s="140"/>
      <c r="Q42" s="148" t="s">
        <v>114</v>
      </c>
      <c r="R42" s="149"/>
      <c r="S42" s="149"/>
      <c r="T42" s="149"/>
      <c r="U42" s="149"/>
      <c r="V42" s="150"/>
    </row>
    <row r="43" spans="2:22" ht="15" customHeight="1">
      <c r="B43" s="140"/>
      <c r="C43" s="140"/>
      <c r="D43" s="144">
        <v>2019</v>
      </c>
      <c r="E43" s="145"/>
      <c r="F43" s="154">
        <v>2018</v>
      </c>
      <c r="G43" s="145"/>
      <c r="H43" s="129" t="s">
        <v>5</v>
      </c>
      <c r="I43" s="125" t="s">
        <v>61</v>
      </c>
      <c r="J43" s="159">
        <v>2019</v>
      </c>
      <c r="K43" s="126" t="s">
        <v>115</v>
      </c>
      <c r="L43" s="125" t="s">
        <v>119</v>
      </c>
      <c r="O43" s="140"/>
      <c r="P43" s="140"/>
      <c r="Q43" s="144">
        <v>2019</v>
      </c>
      <c r="R43" s="145"/>
      <c r="S43" s="144">
        <v>2018</v>
      </c>
      <c r="T43" s="145"/>
      <c r="U43" s="129" t="s">
        <v>5</v>
      </c>
      <c r="V43" s="137" t="s">
        <v>67</v>
      </c>
    </row>
    <row r="44" spans="2:22" ht="15">
      <c r="B44" s="133" t="s">
        <v>6</v>
      </c>
      <c r="C44" s="133" t="s">
        <v>52</v>
      </c>
      <c r="D44" s="146"/>
      <c r="E44" s="147"/>
      <c r="F44" s="155"/>
      <c r="G44" s="147"/>
      <c r="H44" s="130"/>
      <c r="I44" s="126"/>
      <c r="J44" s="159"/>
      <c r="K44" s="126"/>
      <c r="L44" s="126"/>
      <c r="O44" s="133" t="s">
        <v>6</v>
      </c>
      <c r="P44" s="133" t="s">
        <v>52</v>
      </c>
      <c r="Q44" s="146"/>
      <c r="R44" s="147"/>
      <c r="S44" s="146"/>
      <c r="T44" s="147"/>
      <c r="U44" s="130"/>
      <c r="V44" s="138"/>
    </row>
    <row r="45" spans="2:22" ht="15" customHeight="1">
      <c r="B45" s="133"/>
      <c r="C45" s="133"/>
      <c r="D45" s="110" t="s">
        <v>8</v>
      </c>
      <c r="E45" s="82" t="s">
        <v>2</v>
      </c>
      <c r="F45" s="110" t="s">
        <v>8</v>
      </c>
      <c r="G45" s="82" t="s">
        <v>2</v>
      </c>
      <c r="H45" s="131" t="s">
        <v>9</v>
      </c>
      <c r="I45" s="131" t="s">
        <v>62</v>
      </c>
      <c r="J45" s="83" t="s">
        <v>8</v>
      </c>
      <c r="K45" s="160" t="s">
        <v>116</v>
      </c>
      <c r="L45" s="160" t="s">
        <v>120</v>
      </c>
      <c r="O45" s="133"/>
      <c r="P45" s="133"/>
      <c r="Q45" s="110" t="s">
        <v>8</v>
      </c>
      <c r="R45" s="82" t="s">
        <v>2</v>
      </c>
      <c r="S45" s="110" t="s">
        <v>8</v>
      </c>
      <c r="T45" s="82" t="s">
        <v>2</v>
      </c>
      <c r="U45" s="131" t="s">
        <v>9</v>
      </c>
      <c r="V45" s="121" t="s">
        <v>68</v>
      </c>
    </row>
    <row r="46" spans="2:22" ht="15" customHeight="1">
      <c r="B46" s="134"/>
      <c r="C46" s="134"/>
      <c r="D46" s="114" t="s">
        <v>10</v>
      </c>
      <c r="E46" s="45" t="s">
        <v>11</v>
      </c>
      <c r="F46" s="114" t="s">
        <v>10</v>
      </c>
      <c r="G46" s="45" t="s">
        <v>11</v>
      </c>
      <c r="H46" s="162"/>
      <c r="I46" s="162"/>
      <c r="J46" s="114" t="s">
        <v>10</v>
      </c>
      <c r="K46" s="161"/>
      <c r="L46" s="161"/>
      <c r="O46" s="134"/>
      <c r="P46" s="134"/>
      <c r="Q46" s="114" t="s">
        <v>10</v>
      </c>
      <c r="R46" s="45" t="s">
        <v>11</v>
      </c>
      <c r="S46" s="114" t="s">
        <v>10</v>
      </c>
      <c r="T46" s="45" t="s">
        <v>11</v>
      </c>
      <c r="U46" s="132"/>
      <c r="V46" s="122"/>
    </row>
    <row r="47" spans="2:22" ht="15">
      <c r="B47" s="54">
        <v>1</v>
      </c>
      <c r="C47" s="84" t="s">
        <v>45</v>
      </c>
      <c r="D47" s="56">
        <v>1712</v>
      </c>
      <c r="E47" s="61">
        <v>0.03415938385410432</v>
      </c>
      <c r="F47" s="56">
        <v>1101</v>
      </c>
      <c r="G47" s="61">
        <v>0.021308715090286246</v>
      </c>
      <c r="H47" s="85">
        <v>0.5549500454132608</v>
      </c>
      <c r="I47" s="86">
        <v>8</v>
      </c>
      <c r="J47" s="56">
        <v>1263</v>
      </c>
      <c r="K47" s="87">
        <v>0.3555027711797307</v>
      </c>
      <c r="L47" s="88">
        <v>3</v>
      </c>
      <c r="O47" s="54">
        <v>1</v>
      </c>
      <c r="P47" s="84" t="s">
        <v>39</v>
      </c>
      <c r="Q47" s="56">
        <v>5228</v>
      </c>
      <c r="R47" s="61">
        <v>0.03739387306968793</v>
      </c>
      <c r="S47" s="56">
        <v>5685</v>
      </c>
      <c r="T47" s="61">
        <v>0.040640526146477465</v>
      </c>
      <c r="U47" s="59">
        <v>-0.080386983289358</v>
      </c>
      <c r="V47" s="88">
        <v>0</v>
      </c>
    </row>
    <row r="48" spans="2:22" ht="15" customHeight="1">
      <c r="B48" s="89">
        <v>2</v>
      </c>
      <c r="C48" s="90" t="s">
        <v>42</v>
      </c>
      <c r="D48" s="64">
        <v>1667</v>
      </c>
      <c r="E48" s="69">
        <v>0.03326150285326629</v>
      </c>
      <c r="F48" s="64">
        <v>1735</v>
      </c>
      <c r="G48" s="69">
        <v>0.033579128684511024</v>
      </c>
      <c r="H48" s="91">
        <v>-0.03919308357348705</v>
      </c>
      <c r="I48" s="92">
        <v>0</v>
      </c>
      <c r="J48" s="64">
        <v>1751</v>
      </c>
      <c r="K48" s="93">
        <v>-0.047972587093089714</v>
      </c>
      <c r="L48" s="94">
        <v>-1</v>
      </c>
      <c r="O48" s="89">
        <v>2</v>
      </c>
      <c r="P48" s="90" t="s">
        <v>42</v>
      </c>
      <c r="Q48" s="64">
        <v>4944</v>
      </c>
      <c r="R48" s="69">
        <v>0.03536253030920756</v>
      </c>
      <c r="S48" s="64">
        <v>5623</v>
      </c>
      <c r="T48" s="69">
        <v>0.04019730492904886</v>
      </c>
      <c r="U48" s="67">
        <v>-0.12075404588298067</v>
      </c>
      <c r="V48" s="94">
        <v>0</v>
      </c>
    </row>
    <row r="49" spans="2:22" ht="15" customHeight="1">
      <c r="B49" s="89">
        <v>3</v>
      </c>
      <c r="C49" s="90" t="s">
        <v>39</v>
      </c>
      <c r="D49" s="64">
        <v>1666</v>
      </c>
      <c r="E49" s="69">
        <v>0.03324154994213656</v>
      </c>
      <c r="F49" s="64">
        <v>1878</v>
      </c>
      <c r="G49" s="69">
        <v>0.036346745630842475</v>
      </c>
      <c r="H49" s="91">
        <v>-0.11288604898828536</v>
      </c>
      <c r="I49" s="92">
        <v>-2</v>
      </c>
      <c r="J49" s="64">
        <v>1452</v>
      </c>
      <c r="K49" s="93">
        <v>0.14738292011019283</v>
      </c>
      <c r="L49" s="94">
        <v>-1</v>
      </c>
      <c r="O49" s="89">
        <v>3</v>
      </c>
      <c r="P49" s="90" t="s">
        <v>46</v>
      </c>
      <c r="Q49" s="64">
        <v>4343</v>
      </c>
      <c r="R49" s="69">
        <v>0.031063808481571288</v>
      </c>
      <c r="S49" s="64">
        <v>4495</v>
      </c>
      <c r="T49" s="69">
        <v>0.03213353826357365</v>
      </c>
      <c r="U49" s="67">
        <v>-0.033815350389321486</v>
      </c>
      <c r="V49" s="94">
        <v>0</v>
      </c>
    </row>
    <row r="50" spans="2:22" ht="15">
      <c r="B50" s="89">
        <v>4</v>
      </c>
      <c r="C50" s="90" t="s">
        <v>46</v>
      </c>
      <c r="D50" s="64">
        <v>1364</v>
      </c>
      <c r="E50" s="69">
        <v>0.02721577078095694</v>
      </c>
      <c r="F50" s="64">
        <v>1502</v>
      </c>
      <c r="G50" s="69">
        <v>0.02906965491881012</v>
      </c>
      <c r="H50" s="91">
        <v>-0.09187749667110523</v>
      </c>
      <c r="I50" s="92">
        <v>1</v>
      </c>
      <c r="J50" s="64">
        <v>1323</v>
      </c>
      <c r="K50" s="93">
        <v>0.030990173847316616</v>
      </c>
      <c r="L50" s="94">
        <v>-1</v>
      </c>
      <c r="O50" s="89">
        <v>4</v>
      </c>
      <c r="P50" s="90" t="s">
        <v>44</v>
      </c>
      <c r="Q50" s="64">
        <v>3702</v>
      </c>
      <c r="R50" s="69">
        <v>0.026478982039782845</v>
      </c>
      <c r="S50" s="64">
        <v>4091</v>
      </c>
      <c r="T50" s="69">
        <v>0.02924545162097437</v>
      </c>
      <c r="U50" s="67">
        <v>-0.0950867758494256</v>
      </c>
      <c r="V50" s="94">
        <v>1</v>
      </c>
    </row>
    <row r="51" spans="2:22" ht="15" customHeight="1">
      <c r="B51" s="89">
        <v>5</v>
      </c>
      <c r="C51" s="95" t="s">
        <v>44</v>
      </c>
      <c r="D51" s="72">
        <v>1337</v>
      </c>
      <c r="E51" s="77">
        <v>0.02667704218045413</v>
      </c>
      <c r="F51" s="72">
        <v>1552</v>
      </c>
      <c r="G51" s="77">
        <v>0.030037353151793143</v>
      </c>
      <c r="H51" s="96">
        <v>-0.1385309278350515</v>
      </c>
      <c r="I51" s="97">
        <v>-1</v>
      </c>
      <c r="J51" s="72">
        <v>1019</v>
      </c>
      <c r="K51" s="98">
        <v>0.3120706575073602</v>
      </c>
      <c r="L51" s="99">
        <v>2</v>
      </c>
      <c r="O51" s="89">
        <v>5</v>
      </c>
      <c r="P51" s="95" t="s">
        <v>45</v>
      </c>
      <c r="Q51" s="72">
        <v>3691</v>
      </c>
      <c r="R51" s="77">
        <v>0.026400303270891</v>
      </c>
      <c r="S51" s="72">
        <v>2343</v>
      </c>
      <c r="T51" s="77">
        <v>0.01674947278121314</v>
      </c>
      <c r="U51" s="75">
        <v>0.5753307725138712</v>
      </c>
      <c r="V51" s="99">
        <v>6</v>
      </c>
    </row>
    <row r="52" spans="2:22" ht="15">
      <c r="B52" s="100">
        <v>6</v>
      </c>
      <c r="C52" s="84" t="s">
        <v>41</v>
      </c>
      <c r="D52" s="56">
        <v>1222</v>
      </c>
      <c r="E52" s="61">
        <v>0.024382457400534737</v>
      </c>
      <c r="F52" s="56">
        <v>1675</v>
      </c>
      <c r="G52" s="61">
        <v>0.03241789080493139</v>
      </c>
      <c r="H52" s="85">
        <v>-0.2704477611940298</v>
      </c>
      <c r="I52" s="86">
        <v>-3</v>
      </c>
      <c r="J52" s="56">
        <v>1017</v>
      </c>
      <c r="K52" s="87">
        <v>0.20157325467059972</v>
      </c>
      <c r="L52" s="88">
        <v>2</v>
      </c>
      <c r="O52" s="100">
        <v>6</v>
      </c>
      <c r="P52" s="84" t="s">
        <v>41</v>
      </c>
      <c r="Q52" s="56">
        <v>3641</v>
      </c>
      <c r="R52" s="61">
        <v>0.026042672503200796</v>
      </c>
      <c r="S52" s="56">
        <v>4213</v>
      </c>
      <c r="T52" s="61">
        <v>0.030117596597204848</v>
      </c>
      <c r="U52" s="59">
        <v>-0.13577023498694518</v>
      </c>
      <c r="V52" s="88">
        <v>-2</v>
      </c>
    </row>
    <row r="53" spans="2:22" ht="15">
      <c r="B53" s="89">
        <v>7</v>
      </c>
      <c r="C53" s="90" t="s">
        <v>64</v>
      </c>
      <c r="D53" s="64">
        <v>1062</v>
      </c>
      <c r="E53" s="69">
        <v>0.021189991619777325</v>
      </c>
      <c r="F53" s="64">
        <v>612</v>
      </c>
      <c r="G53" s="69">
        <v>0.011844626371712245</v>
      </c>
      <c r="H53" s="91">
        <v>0.7352941176470589</v>
      </c>
      <c r="I53" s="92">
        <v>12</v>
      </c>
      <c r="J53" s="64">
        <v>735</v>
      </c>
      <c r="K53" s="93">
        <v>0.4448979591836735</v>
      </c>
      <c r="L53" s="94">
        <v>6</v>
      </c>
      <c r="O53" s="89">
        <v>7</v>
      </c>
      <c r="P53" s="90" t="s">
        <v>40</v>
      </c>
      <c r="Q53" s="64">
        <v>3113</v>
      </c>
      <c r="R53" s="69">
        <v>0.022266091596392222</v>
      </c>
      <c r="S53" s="64">
        <v>3099</v>
      </c>
      <c r="T53" s="69">
        <v>0.02215391214211674</v>
      </c>
      <c r="U53" s="67">
        <v>0.004517586318167233</v>
      </c>
      <c r="V53" s="94">
        <v>-1</v>
      </c>
    </row>
    <row r="54" spans="2:22" ht="15">
      <c r="B54" s="89">
        <v>8</v>
      </c>
      <c r="C54" s="90" t="s">
        <v>40</v>
      </c>
      <c r="D54" s="64">
        <v>930</v>
      </c>
      <c r="E54" s="69">
        <v>0.01855620735065246</v>
      </c>
      <c r="F54" s="64">
        <v>1208</v>
      </c>
      <c r="G54" s="69">
        <v>0.023379589308869922</v>
      </c>
      <c r="H54" s="91">
        <v>-0.23013245033112584</v>
      </c>
      <c r="I54" s="92">
        <v>0</v>
      </c>
      <c r="J54" s="64">
        <v>1204</v>
      </c>
      <c r="K54" s="93">
        <v>-0.22757475083056478</v>
      </c>
      <c r="L54" s="94">
        <v>-3</v>
      </c>
      <c r="O54" s="89">
        <v>8</v>
      </c>
      <c r="P54" s="90" t="s">
        <v>48</v>
      </c>
      <c r="Q54" s="64">
        <v>2740</v>
      </c>
      <c r="R54" s="69">
        <v>0.019598166069423283</v>
      </c>
      <c r="S54" s="64">
        <v>2877</v>
      </c>
      <c r="T54" s="69">
        <v>0.02056689423454981</v>
      </c>
      <c r="U54" s="67">
        <v>-0.04761904761904767</v>
      </c>
      <c r="V54" s="94">
        <v>-1</v>
      </c>
    </row>
    <row r="55" spans="2:22" ht="15">
      <c r="B55" s="89">
        <v>9</v>
      </c>
      <c r="C55" s="90" t="s">
        <v>70</v>
      </c>
      <c r="D55" s="64">
        <v>839</v>
      </c>
      <c r="E55" s="69">
        <v>0.01674049243784668</v>
      </c>
      <c r="F55" s="64">
        <v>601</v>
      </c>
      <c r="G55" s="69">
        <v>0.01163173276045598</v>
      </c>
      <c r="H55" s="91">
        <v>0.39600665557404335</v>
      </c>
      <c r="I55" s="92">
        <v>12</v>
      </c>
      <c r="J55" s="64">
        <v>887</v>
      </c>
      <c r="K55" s="93">
        <v>-0.054114994363021474</v>
      </c>
      <c r="L55" s="94">
        <v>0</v>
      </c>
      <c r="O55" s="89">
        <v>9</v>
      </c>
      <c r="P55" s="90" t="s">
        <v>70</v>
      </c>
      <c r="Q55" s="64">
        <v>2718</v>
      </c>
      <c r="R55" s="69">
        <v>0.019440808531639594</v>
      </c>
      <c r="S55" s="64">
        <v>2190</v>
      </c>
      <c r="T55" s="69">
        <v>0.015655717196268362</v>
      </c>
      <c r="U55" s="67">
        <v>0.2410958904109588</v>
      </c>
      <c r="V55" s="94">
        <v>4</v>
      </c>
    </row>
    <row r="56" spans="2:22" ht="15">
      <c r="B56" s="101">
        <v>10</v>
      </c>
      <c r="C56" s="95" t="s">
        <v>54</v>
      </c>
      <c r="D56" s="72">
        <v>804</v>
      </c>
      <c r="E56" s="77">
        <v>0.016042140548305998</v>
      </c>
      <c r="F56" s="72">
        <v>943</v>
      </c>
      <c r="G56" s="77">
        <v>0.01825078867405988</v>
      </c>
      <c r="H56" s="96">
        <v>-0.14740190880169668</v>
      </c>
      <c r="I56" s="97">
        <v>1</v>
      </c>
      <c r="J56" s="72">
        <v>801</v>
      </c>
      <c r="K56" s="98">
        <v>0.0037453183520599342</v>
      </c>
      <c r="L56" s="99">
        <v>1</v>
      </c>
      <c r="O56" s="101">
        <v>10</v>
      </c>
      <c r="P56" s="95" t="s">
        <v>54</v>
      </c>
      <c r="Q56" s="72">
        <v>2606</v>
      </c>
      <c r="R56" s="77">
        <v>0.01863971561201353</v>
      </c>
      <c r="S56" s="72">
        <v>2702</v>
      </c>
      <c r="T56" s="77">
        <v>0.01931586660471101</v>
      </c>
      <c r="U56" s="75">
        <v>-0.03552923760177651</v>
      </c>
      <c r="V56" s="99">
        <v>-1</v>
      </c>
    </row>
    <row r="57" spans="2:22" ht="15">
      <c r="B57" s="100">
        <v>11</v>
      </c>
      <c r="C57" s="84" t="s">
        <v>72</v>
      </c>
      <c r="D57" s="56">
        <v>782</v>
      </c>
      <c r="E57" s="61">
        <v>0.015603176503451853</v>
      </c>
      <c r="F57" s="56">
        <v>682</v>
      </c>
      <c r="G57" s="61">
        <v>0.013199403897888482</v>
      </c>
      <c r="H57" s="85">
        <v>0.14662756598240478</v>
      </c>
      <c r="I57" s="86">
        <v>4</v>
      </c>
      <c r="J57" s="56">
        <v>671</v>
      </c>
      <c r="K57" s="87">
        <v>0.16542473919523104</v>
      </c>
      <c r="L57" s="88">
        <v>4</v>
      </c>
      <c r="O57" s="100">
        <v>11</v>
      </c>
      <c r="P57" s="84" t="s">
        <v>66</v>
      </c>
      <c r="Q57" s="56">
        <v>2457</v>
      </c>
      <c r="R57" s="61">
        <v>0.017573975924296718</v>
      </c>
      <c r="S57" s="56">
        <v>2075</v>
      </c>
      <c r="T57" s="61">
        <v>0.01483361332523144</v>
      </c>
      <c r="U57" s="59">
        <v>0.18409638554216867</v>
      </c>
      <c r="V57" s="88">
        <v>3</v>
      </c>
    </row>
    <row r="58" spans="2:22" ht="15">
      <c r="B58" s="89">
        <v>12</v>
      </c>
      <c r="C58" s="90" t="s">
        <v>57</v>
      </c>
      <c r="D58" s="64">
        <v>764</v>
      </c>
      <c r="E58" s="69">
        <v>0.015244024103116646</v>
      </c>
      <c r="F58" s="64">
        <v>1240</v>
      </c>
      <c r="G58" s="69">
        <v>0.02399891617797906</v>
      </c>
      <c r="H58" s="91">
        <v>-0.3838709677419355</v>
      </c>
      <c r="I58" s="92">
        <v>-5</v>
      </c>
      <c r="J58" s="64">
        <v>553</v>
      </c>
      <c r="K58" s="93">
        <v>0.3815551537070525</v>
      </c>
      <c r="L58" s="94">
        <v>8</v>
      </c>
      <c r="O58" s="89">
        <v>12</v>
      </c>
      <c r="P58" s="90" t="s">
        <v>76</v>
      </c>
      <c r="Q58" s="64">
        <v>2335</v>
      </c>
      <c r="R58" s="69">
        <v>0.016701356851132616</v>
      </c>
      <c r="S58" s="64">
        <v>1557</v>
      </c>
      <c r="T58" s="69">
        <v>0.011130571540908603</v>
      </c>
      <c r="U58" s="67">
        <v>0.4996788696210661</v>
      </c>
      <c r="V58" s="94">
        <v>10</v>
      </c>
    </row>
    <row r="59" spans="2:22" ht="15">
      <c r="B59" s="89">
        <v>13</v>
      </c>
      <c r="C59" s="90" t="s">
        <v>48</v>
      </c>
      <c r="D59" s="64">
        <v>750</v>
      </c>
      <c r="E59" s="69">
        <v>0.014964683347300372</v>
      </c>
      <c r="F59" s="64">
        <v>1029</v>
      </c>
      <c r="G59" s="69">
        <v>0.01991522963479069</v>
      </c>
      <c r="H59" s="91">
        <v>-0.2711370262390671</v>
      </c>
      <c r="I59" s="92">
        <v>-3</v>
      </c>
      <c r="J59" s="64">
        <v>1055</v>
      </c>
      <c r="K59" s="93">
        <v>-0.2890995260663507</v>
      </c>
      <c r="L59" s="94">
        <v>-7</v>
      </c>
      <c r="O59" s="89">
        <v>13</v>
      </c>
      <c r="P59" s="90" t="s">
        <v>64</v>
      </c>
      <c r="Q59" s="64">
        <v>2313</v>
      </c>
      <c r="R59" s="69">
        <v>0.016543999313348927</v>
      </c>
      <c r="S59" s="64">
        <v>1763</v>
      </c>
      <c r="T59" s="69">
        <v>0.0126032097794617</v>
      </c>
      <c r="U59" s="67">
        <v>0.3119682359614293</v>
      </c>
      <c r="V59" s="94">
        <v>6</v>
      </c>
    </row>
    <row r="60" spans="2:22" ht="15">
      <c r="B60" s="89">
        <v>14</v>
      </c>
      <c r="C60" s="90" t="s">
        <v>76</v>
      </c>
      <c r="D60" s="64">
        <v>733</v>
      </c>
      <c r="E60" s="69">
        <v>0.014625483858094895</v>
      </c>
      <c r="F60" s="64">
        <v>597</v>
      </c>
      <c r="G60" s="69">
        <v>0.011554316901817338</v>
      </c>
      <c r="H60" s="91">
        <v>0.22780569514237858</v>
      </c>
      <c r="I60" s="92">
        <v>8</v>
      </c>
      <c r="J60" s="64">
        <v>619</v>
      </c>
      <c r="K60" s="93">
        <v>0.18416801292407103</v>
      </c>
      <c r="L60" s="94">
        <v>3</v>
      </c>
      <c r="O60" s="89">
        <v>14</v>
      </c>
      <c r="P60" s="90" t="s">
        <v>47</v>
      </c>
      <c r="Q60" s="64">
        <v>2263</v>
      </c>
      <c r="R60" s="69">
        <v>0.01618636854565872</v>
      </c>
      <c r="S60" s="64">
        <v>2524</v>
      </c>
      <c r="T60" s="69">
        <v>0.018043392786932122</v>
      </c>
      <c r="U60" s="67">
        <v>-0.10340729001584781</v>
      </c>
      <c r="V60" s="94">
        <v>-4</v>
      </c>
    </row>
    <row r="61" spans="2:22" ht="15">
      <c r="B61" s="101">
        <v>15</v>
      </c>
      <c r="C61" s="95" t="s">
        <v>66</v>
      </c>
      <c r="D61" s="72">
        <v>732</v>
      </c>
      <c r="E61" s="77">
        <v>0.014605530946965163</v>
      </c>
      <c r="F61" s="72">
        <v>677</v>
      </c>
      <c r="G61" s="77">
        <v>0.01310263407459018</v>
      </c>
      <c r="H61" s="96">
        <v>0.08124076809453462</v>
      </c>
      <c r="I61" s="97">
        <v>1</v>
      </c>
      <c r="J61" s="72">
        <v>737</v>
      </c>
      <c r="K61" s="98">
        <v>-0.006784260515603768</v>
      </c>
      <c r="L61" s="99">
        <v>-3</v>
      </c>
      <c r="O61" s="101">
        <v>15</v>
      </c>
      <c r="P61" s="95" t="s">
        <v>72</v>
      </c>
      <c r="Q61" s="72">
        <v>2154</v>
      </c>
      <c r="R61" s="77">
        <v>0.015406733472094071</v>
      </c>
      <c r="S61" s="72">
        <v>1968</v>
      </c>
      <c r="T61" s="77">
        <v>0.014068699288701433</v>
      </c>
      <c r="U61" s="75">
        <v>0.09451219512195119</v>
      </c>
      <c r="V61" s="99">
        <v>1</v>
      </c>
    </row>
    <row r="62" spans="2:22" ht="15">
      <c r="B62" s="100">
        <v>16</v>
      </c>
      <c r="C62" s="84" t="s">
        <v>94</v>
      </c>
      <c r="D62" s="56">
        <v>721</v>
      </c>
      <c r="E62" s="61">
        <v>0.01438604892453809</v>
      </c>
      <c r="F62" s="56">
        <v>509</v>
      </c>
      <c r="G62" s="61">
        <v>0.009851168011767211</v>
      </c>
      <c r="H62" s="85">
        <v>0.4165029469548134</v>
      </c>
      <c r="I62" s="86">
        <v>12</v>
      </c>
      <c r="J62" s="56">
        <v>451</v>
      </c>
      <c r="K62" s="87">
        <v>0.5986696230598669</v>
      </c>
      <c r="L62" s="88">
        <v>9</v>
      </c>
      <c r="O62" s="100">
        <v>16</v>
      </c>
      <c r="P62" s="84" t="s">
        <v>49</v>
      </c>
      <c r="Q62" s="56">
        <v>2120</v>
      </c>
      <c r="R62" s="61">
        <v>0.015163544550064731</v>
      </c>
      <c r="S62" s="56">
        <v>1856</v>
      </c>
      <c r="T62" s="61">
        <v>0.013268041605604604</v>
      </c>
      <c r="U62" s="59">
        <v>0.14224137931034475</v>
      </c>
      <c r="V62" s="88">
        <v>1</v>
      </c>
    </row>
    <row r="63" spans="2:22" ht="15">
      <c r="B63" s="89">
        <v>17</v>
      </c>
      <c r="C63" s="90" t="s">
        <v>47</v>
      </c>
      <c r="D63" s="64">
        <v>707</v>
      </c>
      <c r="E63" s="69">
        <v>0.014106708168721817</v>
      </c>
      <c r="F63" s="64">
        <v>1325</v>
      </c>
      <c r="G63" s="69">
        <v>0.025644003174050203</v>
      </c>
      <c r="H63" s="91">
        <v>-0.4664150943396227</v>
      </c>
      <c r="I63" s="92">
        <v>-11</v>
      </c>
      <c r="J63" s="64">
        <v>867</v>
      </c>
      <c r="K63" s="93">
        <v>-0.18454440599769317</v>
      </c>
      <c r="L63" s="94">
        <v>-7</v>
      </c>
      <c r="O63" s="89">
        <v>17</v>
      </c>
      <c r="P63" s="90" t="s">
        <v>55</v>
      </c>
      <c r="Q63" s="64">
        <v>2087</v>
      </c>
      <c r="R63" s="69">
        <v>0.014927508243389195</v>
      </c>
      <c r="S63" s="64">
        <v>2267</v>
      </c>
      <c r="T63" s="69">
        <v>0.016206169353397432</v>
      </c>
      <c r="U63" s="67">
        <v>-0.07940008822232025</v>
      </c>
      <c r="V63" s="94">
        <v>-5</v>
      </c>
    </row>
    <row r="64" spans="2:22" ht="15">
      <c r="B64" s="89">
        <v>18</v>
      </c>
      <c r="C64" s="90" t="s">
        <v>55</v>
      </c>
      <c r="D64" s="64">
        <v>702</v>
      </c>
      <c r="E64" s="69">
        <v>0.014006943613073147</v>
      </c>
      <c r="F64" s="64">
        <v>798</v>
      </c>
      <c r="G64" s="69">
        <v>0.015444463798409105</v>
      </c>
      <c r="H64" s="91">
        <v>-0.12030075187969924</v>
      </c>
      <c r="I64" s="92">
        <v>-6</v>
      </c>
      <c r="J64" s="64">
        <v>622</v>
      </c>
      <c r="K64" s="93">
        <v>0.1286173633440515</v>
      </c>
      <c r="L64" s="94">
        <v>-2</v>
      </c>
      <c r="O64" s="89">
        <v>18</v>
      </c>
      <c r="P64" s="90" t="s">
        <v>73</v>
      </c>
      <c r="Q64" s="64">
        <v>2001</v>
      </c>
      <c r="R64" s="69">
        <v>0.01431238332296204</v>
      </c>
      <c r="S64" s="64">
        <v>1645</v>
      </c>
      <c r="T64" s="69">
        <v>0.011759659720484684</v>
      </c>
      <c r="U64" s="67">
        <v>0.21641337386018233</v>
      </c>
      <c r="V64" s="94">
        <v>3</v>
      </c>
    </row>
    <row r="65" spans="2:22" ht="15">
      <c r="B65" s="89">
        <v>19</v>
      </c>
      <c r="C65" s="90" t="s">
        <v>49</v>
      </c>
      <c r="D65" s="64">
        <v>682</v>
      </c>
      <c r="E65" s="69">
        <v>0.01360788539047847</v>
      </c>
      <c r="F65" s="64">
        <v>688</v>
      </c>
      <c r="G65" s="69">
        <v>0.013315527685846446</v>
      </c>
      <c r="H65" s="91">
        <v>-0.008720930232558155</v>
      </c>
      <c r="I65" s="92">
        <v>-6</v>
      </c>
      <c r="J65" s="64">
        <v>709</v>
      </c>
      <c r="K65" s="93">
        <v>-0.03808180535966155</v>
      </c>
      <c r="L65" s="94">
        <v>-5</v>
      </c>
      <c r="O65" s="89">
        <v>19</v>
      </c>
      <c r="P65" s="90" t="s">
        <v>43</v>
      </c>
      <c r="Q65" s="64">
        <v>1872</v>
      </c>
      <c r="R65" s="69">
        <v>0.01338969594232131</v>
      </c>
      <c r="S65" s="64">
        <v>2065</v>
      </c>
      <c r="T65" s="69">
        <v>0.014762126032097795</v>
      </c>
      <c r="U65" s="67">
        <v>-0.09346246973365613</v>
      </c>
      <c r="V65" s="94">
        <v>-4</v>
      </c>
    </row>
    <row r="66" spans="2:22" ht="15">
      <c r="B66" s="101">
        <v>20</v>
      </c>
      <c r="C66" s="95" t="s">
        <v>43</v>
      </c>
      <c r="D66" s="72">
        <v>679</v>
      </c>
      <c r="E66" s="77">
        <v>0.01354802665708927</v>
      </c>
      <c r="F66" s="72">
        <v>687</v>
      </c>
      <c r="G66" s="77">
        <v>0.013296173721186785</v>
      </c>
      <c r="H66" s="96">
        <v>-0.011644832605531286</v>
      </c>
      <c r="I66" s="97">
        <v>-6</v>
      </c>
      <c r="J66" s="72">
        <v>581</v>
      </c>
      <c r="K66" s="98">
        <v>0.16867469879518082</v>
      </c>
      <c r="L66" s="99">
        <v>-2</v>
      </c>
      <c r="O66" s="101">
        <v>20</v>
      </c>
      <c r="P66" s="95" t="s">
        <v>57</v>
      </c>
      <c r="Q66" s="72">
        <v>1853</v>
      </c>
      <c r="R66" s="77">
        <v>0.013253796250599031</v>
      </c>
      <c r="S66" s="72">
        <v>2766</v>
      </c>
      <c r="T66" s="77">
        <v>0.019773385280766345</v>
      </c>
      <c r="U66" s="75">
        <v>-0.33007953723788863</v>
      </c>
      <c r="V66" s="99">
        <v>-12</v>
      </c>
    </row>
    <row r="67" spans="2:22" ht="15">
      <c r="B67" s="127" t="s">
        <v>53</v>
      </c>
      <c r="C67" s="128"/>
      <c r="D67" s="26">
        <f>SUM(D47:D66)</f>
        <v>19855</v>
      </c>
      <c r="E67" s="6">
        <f>D67/D69</f>
        <v>0.39616505048086514</v>
      </c>
      <c r="F67" s="26">
        <f>SUM(F47:F66)</f>
        <v>21039</v>
      </c>
      <c r="G67" s="6">
        <f>F67/F69</f>
        <v>0.40718806247459793</v>
      </c>
      <c r="H67" s="17">
        <f>D67/F67-1</f>
        <v>-0.05627643899424872</v>
      </c>
      <c r="I67" s="25"/>
      <c r="J67" s="26">
        <f>SUM(J47:J66)</f>
        <v>18317</v>
      </c>
      <c r="K67" s="18">
        <f>E67/J67-1</f>
        <v>-0.9999783717284227</v>
      </c>
      <c r="L67" s="19"/>
      <c r="O67" s="127" t="s">
        <v>53</v>
      </c>
      <c r="P67" s="128"/>
      <c r="Q67" s="26">
        <f>SUM(Q47:Q66)</f>
        <v>58181</v>
      </c>
      <c r="R67" s="6">
        <f>Q67/Q69</f>
        <v>0.41614631389967743</v>
      </c>
      <c r="S67" s="26">
        <f>SUM(S47:S66)</f>
        <v>57804</v>
      </c>
      <c r="T67" s="6">
        <f>S67/S69</f>
        <v>0.4132251492297244</v>
      </c>
      <c r="U67" s="17">
        <f>Q67/S67-1</f>
        <v>0.00652203999723211</v>
      </c>
      <c r="V67" s="27"/>
    </row>
    <row r="68" spans="2:22" ht="15">
      <c r="B68" s="127" t="s">
        <v>12</v>
      </c>
      <c r="C68" s="128"/>
      <c r="D68" s="26">
        <f>D69-SUM(D47:D66)</f>
        <v>30263</v>
      </c>
      <c r="E68" s="6">
        <f>D68/D69</f>
        <v>0.6038349495191349</v>
      </c>
      <c r="F68" s="26">
        <f>F69-SUM(F47:F66)</f>
        <v>30630</v>
      </c>
      <c r="G68" s="6">
        <f>F68/F69</f>
        <v>0.5928119375254021</v>
      </c>
      <c r="H68" s="17">
        <f>D68/F68-1</f>
        <v>-0.011981717270649672</v>
      </c>
      <c r="I68" s="3"/>
      <c r="J68" s="26">
        <f>J69-SUM(J47:J66)</f>
        <v>25447</v>
      </c>
      <c r="K68" s="18">
        <f>E68/J68-1</f>
        <v>-0.9999762708787079</v>
      </c>
      <c r="L68" s="19"/>
      <c r="O68" s="127" t="s">
        <v>12</v>
      </c>
      <c r="P68" s="128"/>
      <c r="Q68" s="26">
        <f>Q69-SUM(Q47:Q66)</f>
        <v>81628</v>
      </c>
      <c r="R68" s="6">
        <f>Q68/Q69</f>
        <v>0.5838536861003226</v>
      </c>
      <c r="S68" s="26">
        <f>S69-SUM(S47:S66)</f>
        <v>82081</v>
      </c>
      <c r="T68" s="6">
        <f>S68/S69</f>
        <v>0.5867748507702756</v>
      </c>
      <c r="U68" s="17">
        <f>Q68/S68-1</f>
        <v>-0.00551893860942243</v>
      </c>
      <c r="V68" s="28"/>
    </row>
    <row r="69" spans="2:22" ht="15">
      <c r="B69" s="123" t="s">
        <v>38</v>
      </c>
      <c r="C69" s="124"/>
      <c r="D69" s="24">
        <v>50118</v>
      </c>
      <c r="E69" s="102">
        <v>1</v>
      </c>
      <c r="F69" s="24">
        <v>51669</v>
      </c>
      <c r="G69" s="102">
        <v>1</v>
      </c>
      <c r="H69" s="20">
        <v>-0.030017999187133437</v>
      </c>
      <c r="I69" s="20"/>
      <c r="J69" s="24">
        <v>43764</v>
      </c>
      <c r="K69" s="48">
        <v>0.14518782561009047</v>
      </c>
      <c r="L69" s="103"/>
      <c r="M69" s="14"/>
      <c r="O69" s="123" t="s">
        <v>38</v>
      </c>
      <c r="P69" s="124"/>
      <c r="Q69" s="24">
        <v>139809</v>
      </c>
      <c r="R69" s="102">
        <v>1</v>
      </c>
      <c r="S69" s="24">
        <v>139885</v>
      </c>
      <c r="T69" s="102">
        <v>1</v>
      </c>
      <c r="U69" s="29">
        <v>-0.0005433034278157223</v>
      </c>
      <c r="V69" s="103"/>
    </row>
    <row r="70" spans="2:15" ht="15">
      <c r="B70" t="s">
        <v>106</v>
      </c>
      <c r="O70" t="s">
        <v>106</v>
      </c>
    </row>
    <row r="71" spans="2:15" ht="15">
      <c r="B71" s="9" t="s">
        <v>108</v>
      </c>
      <c r="O71" s="9" t="s">
        <v>108</v>
      </c>
    </row>
  </sheetData>
  <sheetProtection/>
  <mergeCells count="67"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O7:O8"/>
    <mergeCell ref="B5:B7"/>
    <mergeCell ref="C5:C7"/>
    <mergeCell ref="B8:B10"/>
    <mergeCell ref="D5:H5"/>
    <mergeCell ref="I5:J5"/>
    <mergeCell ref="K5:O5"/>
    <mergeCell ref="U43:U44"/>
    <mergeCell ref="B31:C31"/>
    <mergeCell ref="B32:C32"/>
    <mergeCell ref="Q42:V42"/>
    <mergeCell ref="I6:J6"/>
    <mergeCell ref="K6:O6"/>
    <mergeCell ref="I7:I8"/>
    <mergeCell ref="J7:J8"/>
    <mergeCell ref="K7:L8"/>
    <mergeCell ref="M7:N8"/>
    <mergeCell ref="O69:P69"/>
    <mergeCell ref="O38:V38"/>
    <mergeCell ref="O39:V39"/>
    <mergeCell ref="V43:V44"/>
    <mergeCell ref="O41:O43"/>
    <mergeCell ref="P41:P43"/>
    <mergeCell ref="Q41:V41"/>
    <mergeCell ref="O44:O46"/>
    <mergeCell ref="Q43:R44"/>
    <mergeCell ref="S43:T44"/>
    <mergeCell ref="V45:V46"/>
    <mergeCell ref="B69:C69"/>
    <mergeCell ref="I43:I44"/>
    <mergeCell ref="B67:C67"/>
    <mergeCell ref="B68:C68"/>
    <mergeCell ref="H43:H44"/>
    <mergeCell ref="U45:U46"/>
    <mergeCell ref="P44:P46"/>
    <mergeCell ref="O67:P67"/>
    <mergeCell ref="O68:P68"/>
  </mergeCells>
  <conditionalFormatting sqref="H32 J32 O32">
    <cfRule type="cellIs" priority="1388" dxfId="146" operator="lessThan">
      <formula>0</formula>
    </cfRule>
  </conditionalFormatting>
  <conditionalFormatting sqref="H31 O31">
    <cfRule type="cellIs" priority="1348" dxfId="146" operator="lessThan">
      <formula>0</formula>
    </cfRule>
  </conditionalFormatting>
  <conditionalFormatting sqref="K68">
    <cfRule type="cellIs" priority="524" dxfId="146" operator="lessThan">
      <formula>0</formula>
    </cfRule>
  </conditionalFormatting>
  <conditionalFormatting sqref="H68 J68">
    <cfRule type="cellIs" priority="525" dxfId="146" operator="lessThan">
      <formula>0</formula>
    </cfRule>
  </conditionalFormatting>
  <conditionalFormatting sqref="K67">
    <cfRule type="cellIs" priority="522" dxfId="146" operator="lessThan">
      <formula>0</formula>
    </cfRule>
  </conditionalFormatting>
  <conditionalFormatting sqref="H67 J67">
    <cfRule type="cellIs" priority="523" dxfId="146" operator="lessThan">
      <formula>0</formula>
    </cfRule>
  </conditionalFormatting>
  <conditionalFormatting sqref="L68">
    <cfRule type="cellIs" priority="520" dxfId="146" operator="lessThan">
      <formula>0</formula>
    </cfRule>
  </conditionalFormatting>
  <conditionalFormatting sqref="K68">
    <cfRule type="cellIs" priority="521" dxfId="146" operator="lessThan">
      <formula>0</formula>
    </cfRule>
  </conditionalFormatting>
  <conditionalFormatting sqref="L67">
    <cfRule type="cellIs" priority="518" dxfId="146" operator="lessThan">
      <formula>0</formula>
    </cfRule>
  </conditionalFormatting>
  <conditionalFormatting sqref="K67">
    <cfRule type="cellIs" priority="519" dxfId="146" operator="lessThan">
      <formula>0</formula>
    </cfRule>
  </conditionalFormatting>
  <conditionalFormatting sqref="V67">
    <cfRule type="cellIs" priority="515" dxfId="146" operator="lessThan">
      <formula>0</formula>
    </cfRule>
    <cfRule type="cellIs" priority="516" dxfId="147" operator="equal">
      <formula>0</formula>
    </cfRule>
    <cfRule type="cellIs" priority="517" dxfId="148" operator="greaterThan">
      <formula>0</formula>
    </cfRule>
  </conditionalFormatting>
  <conditionalFormatting sqref="V68">
    <cfRule type="cellIs" priority="514" dxfId="146" operator="lessThan">
      <formula>0</formula>
    </cfRule>
  </conditionalFormatting>
  <conditionalFormatting sqref="U68">
    <cfRule type="cellIs" priority="513" dxfId="146" operator="lessThan">
      <formula>0</formula>
    </cfRule>
  </conditionalFormatting>
  <conditionalFormatting sqref="U67">
    <cfRule type="cellIs" priority="512" dxfId="146" operator="lessThan">
      <formula>0</formula>
    </cfRule>
  </conditionalFormatting>
  <conditionalFormatting sqref="V69">
    <cfRule type="cellIs" priority="22" dxfId="146" operator="lessThan">
      <formula>0</formula>
    </cfRule>
  </conditionalFormatting>
  <conditionalFormatting sqref="D11:E30 G11:J30 L11:L30 N11:O30">
    <cfRule type="cellIs" priority="19" dxfId="149" operator="equal">
      <formula>0</formula>
    </cfRule>
  </conditionalFormatting>
  <conditionalFormatting sqref="F11:F30">
    <cfRule type="cellIs" priority="18" dxfId="149" operator="equal">
      <formula>0</formula>
    </cfRule>
  </conditionalFormatting>
  <conditionalFormatting sqref="K11:K30">
    <cfRule type="cellIs" priority="17" dxfId="149" operator="equal">
      <formula>0</formula>
    </cfRule>
  </conditionalFormatting>
  <conditionalFormatting sqref="H11:H15 J11:J15 O11:O15">
    <cfRule type="cellIs" priority="21" dxfId="146" operator="lessThan">
      <formula>0</formula>
    </cfRule>
  </conditionalFormatting>
  <conditionalFormatting sqref="H16:H30 J16:J30 O16:O30">
    <cfRule type="cellIs" priority="20" dxfId="146" operator="lessThan">
      <formula>0</formula>
    </cfRule>
  </conditionalFormatting>
  <conditionalFormatting sqref="M11:M30">
    <cfRule type="cellIs" priority="16" dxfId="149" operator="equal">
      <formula>0</formula>
    </cfRule>
  </conditionalFormatting>
  <conditionalFormatting sqref="O33 J33 H33">
    <cfRule type="cellIs" priority="15" dxfId="146" operator="lessThan">
      <formula>0</formula>
    </cfRule>
  </conditionalFormatting>
  <conditionalFormatting sqref="K47:K66 H47:H66">
    <cfRule type="cellIs" priority="14" dxfId="146" operator="lessThan">
      <formula>0</formula>
    </cfRule>
  </conditionalFormatting>
  <conditionalFormatting sqref="L47:L66">
    <cfRule type="cellIs" priority="11" dxfId="146" operator="lessThan">
      <formula>0</formula>
    </cfRule>
    <cfRule type="cellIs" priority="12" dxfId="147" operator="equal">
      <formula>0</formula>
    </cfRule>
    <cfRule type="cellIs" priority="13" dxfId="148" operator="greaterThan">
      <formula>0</formula>
    </cfRule>
  </conditionalFormatting>
  <conditionalFormatting sqref="I47:I66">
    <cfRule type="cellIs" priority="8" dxfId="146" operator="lessThan">
      <formula>0</formula>
    </cfRule>
    <cfRule type="cellIs" priority="9" dxfId="147" operator="equal">
      <formula>0</formula>
    </cfRule>
    <cfRule type="cellIs" priority="10" dxfId="148" operator="greaterThan">
      <formula>0</formula>
    </cfRule>
  </conditionalFormatting>
  <conditionalFormatting sqref="H69:I69 K69">
    <cfRule type="cellIs" priority="7" dxfId="146" operator="lessThan">
      <formula>0</formula>
    </cfRule>
  </conditionalFormatting>
  <conditionalFormatting sqref="L69">
    <cfRule type="cellIs" priority="6" dxfId="146" operator="lessThan">
      <formula>0</formula>
    </cfRule>
  </conditionalFormatting>
  <conditionalFormatting sqref="U47:U66">
    <cfRule type="cellIs" priority="5" dxfId="146" operator="lessThan">
      <formula>0</formula>
    </cfRule>
  </conditionalFormatting>
  <conditionalFormatting sqref="V47:V66">
    <cfRule type="cellIs" priority="2" dxfId="146" operator="lessThan">
      <formula>0</formula>
    </cfRule>
    <cfRule type="cellIs" priority="3" dxfId="147" operator="equal">
      <formula>0</formula>
    </cfRule>
    <cfRule type="cellIs" priority="4" dxfId="148" operator="greaterThan">
      <formula>0</formula>
    </cfRule>
  </conditionalFormatting>
  <conditionalFormatting sqref="U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2"/>
      <c r="K1" s="53"/>
      <c r="O1" s="51"/>
      <c r="U1" s="53">
        <v>43559</v>
      </c>
    </row>
    <row r="2" spans="1:21" ht="14.25" customHeight="1">
      <c r="A2" s="135" t="s">
        <v>121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4"/>
      <c r="M2" s="21"/>
      <c r="N2" s="135" t="s">
        <v>91</v>
      </c>
      <c r="O2" s="135"/>
      <c r="P2" s="135"/>
      <c r="Q2" s="135"/>
      <c r="R2" s="135"/>
      <c r="S2" s="135"/>
      <c r="T2" s="135"/>
      <c r="U2" s="135"/>
    </row>
    <row r="3" spans="1:21" ht="14.25" customHeight="1">
      <c r="A3" s="136" t="s">
        <v>122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4"/>
      <c r="M3" s="21"/>
      <c r="N3" s="136" t="s">
        <v>92</v>
      </c>
      <c r="O3" s="136"/>
      <c r="P3" s="136"/>
      <c r="Q3" s="136"/>
      <c r="R3" s="136"/>
      <c r="S3" s="136"/>
      <c r="T3" s="136"/>
      <c r="U3" s="136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17"/>
      <c r="K4" s="81" t="s">
        <v>4</v>
      </c>
      <c r="L4" s="14"/>
      <c r="M4" s="14"/>
      <c r="N4" s="15"/>
      <c r="O4" s="15"/>
      <c r="P4" s="15"/>
      <c r="Q4" s="15"/>
      <c r="R4" s="15"/>
      <c r="S4" s="15"/>
      <c r="T4" s="80"/>
      <c r="U4" s="81" t="s">
        <v>4</v>
      </c>
    </row>
    <row r="5" spans="1:21" ht="14.25" customHeight="1">
      <c r="A5" s="139" t="s">
        <v>0</v>
      </c>
      <c r="B5" s="139" t="s">
        <v>1</v>
      </c>
      <c r="C5" s="141" t="s">
        <v>111</v>
      </c>
      <c r="D5" s="142"/>
      <c r="E5" s="142"/>
      <c r="F5" s="142"/>
      <c r="G5" s="142"/>
      <c r="H5" s="143"/>
      <c r="I5" s="141" t="s">
        <v>87</v>
      </c>
      <c r="J5" s="142"/>
      <c r="K5" s="143"/>
      <c r="L5" s="14"/>
      <c r="M5" s="14"/>
      <c r="N5" s="139" t="s">
        <v>0</v>
      </c>
      <c r="O5" s="139" t="s">
        <v>1</v>
      </c>
      <c r="P5" s="141" t="s">
        <v>112</v>
      </c>
      <c r="Q5" s="142"/>
      <c r="R5" s="142"/>
      <c r="S5" s="142"/>
      <c r="T5" s="142"/>
      <c r="U5" s="143"/>
    </row>
    <row r="6" spans="1:21" ht="14.25" customHeight="1">
      <c r="A6" s="140"/>
      <c r="B6" s="140"/>
      <c r="C6" s="171" t="s">
        <v>113</v>
      </c>
      <c r="D6" s="172"/>
      <c r="E6" s="172"/>
      <c r="F6" s="172"/>
      <c r="G6" s="172"/>
      <c r="H6" s="173"/>
      <c r="I6" s="148" t="s">
        <v>88</v>
      </c>
      <c r="J6" s="149"/>
      <c r="K6" s="150"/>
      <c r="L6" s="14"/>
      <c r="M6" s="14"/>
      <c r="N6" s="140"/>
      <c r="O6" s="140"/>
      <c r="P6" s="148" t="s">
        <v>114</v>
      </c>
      <c r="Q6" s="149"/>
      <c r="R6" s="149"/>
      <c r="S6" s="149"/>
      <c r="T6" s="149"/>
      <c r="U6" s="150"/>
    </row>
    <row r="7" spans="1:21" ht="14.25" customHeight="1">
      <c r="A7" s="140"/>
      <c r="B7" s="140"/>
      <c r="C7" s="144">
        <v>2019</v>
      </c>
      <c r="D7" s="145"/>
      <c r="E7" s="154">
        <v>2018</v>
      </c>
      <c r="F7" s="145"/>
      <c r="G7" s="129" t="s">
        <v>5</v>
      </c>
      <c r="H7" s="125" t="s">
        <v>61</v>
      </c>
      <c r="I7" s="159">
        <v>2019</v>
      </c>
      <c r="J7" s="126" t="s">
        <v>115</v>
      </c>
      <c r="K7" s="125" t="s">
        <v>119</v>
      </c>
      <c r="L7" s="14"/>
      <c r="M7" s="14"/>
      <c r="N7" s="140"/>
      <c r="O7" s="140"/>
      <c r="P7" s="153">
        <v>2019</v>
      </c>
      <c r="Q7" s="169"/>
      <c r="R7" s="170">
        <v>2018</v>
      </c>
      <c r="S7" s="169"/>
      <c r="T7" s="130" t="s">
        <v>5</v>
      </c>
      <c r="U7" s="137" t="s">
        <v>67</v>
      </c>
    </row>
    <row r="8" spans="1:21" ht="14.25" customHeight="1">
      <c r="A8" s="133" t="s">
        <v>6</v>
      </c>
      <c r="B8" s="133" t="s">
        <v>7</v>
      </c>
      <c r="C8" s="146"/>
      <c r="D8" s="147"/>
      <c r="E8" s="155"/>
      <c r="F8" s="147"/>
      <c r="G8" s="130"/>
      <c r="H8" s="126"/>
      <c r="I8" s="159"/>
      <c r="J8" s="126"/>
      <c r="K8" s="126"/>
      <c r="L8" s="14"/>
      <c r="M8" s="14"/>
      <c r="N8" s="133" t="s">
        <v>6</v>
      </c>
      <c r="O8" s="133" t="s">
        <v>7</v>
      </c>
      <c r="P8" s="146"/>
      <c r="Q8" s="147"/>
      <c r="R8" s="155"/>
      <c r="S8" s="147"/>
      <c r="T8" s="130"/>
      <c r="U8" s="138"/>
    </row>
    <row r="9" spans="1:21" ht="14.25" customHeight="1">
      <c r="A9" s="133"/>
      <c r="B9" s="133"/>
      <c r="C9" s="110" t="s">
        <v>8</v>
      </c>
      <c r="D9" s="82" t="s">
        <v>2</v>
      </c>
      <c r="E9" s="110" t="s">
        <v>8</v>
      </c>
      <c r="F9" s="82" t="s">
        <v>2</v>
      </c>
      <c r="G9" s="131" t="s">
        <v>9</v>
      </c>
      <c r="H9" s="131" t="s">
        <v>62</v>
      </c>
      <c r="I9" s="83" t="s">
        <v>8</v>
      </c>
      <c r="J9" s="160" t="s">
        <v>116</v>
      </c>
      <c r="K9" s="160" t="s">
        <v>120</v>
      </c>
      <c r="L9" s="14"/>
      <c r="M9" s="14"/>
      <c r="N9" s="133"/>
      <c r="O9" s="133"/>
      <c r="P9" s="110" t="s">
        <v>8</v>
      </c>
      <c r="Q9" s="82" t="s">
        <v>2</v>
      </c>
      <c r="R9" s="110" t="s">
        <v>8</v>
      </c>
      <c r="S9" s="82" t="s">
        <v>2</v>
      </c>
      <c r="T9" s="131" t="s">
        <v>9</v>
      </c>
      <c r="U9" s="121" t="s">
        <v>68</v>
      </c>
    </row>
    <row r="10" spans="1:21" ht="14.25" customHeight="1">
      <c r="A10" s="134"/>
      <c r="B10" s="134"/>
      <c r="C10" s="114" t="s">
        <v>10</v>
      </c>
      <c r="D10" s="45" t="s">
        <v>11</v>
      </c>
      <c r="E10" s="114" t="s">
        <v>10</v>
      </c>
      <c r="F10" s="45" t="s">
        <v>11</v>
      </c>
      <c r="G10" s="162"/>
      <c r="H10" s="162"/>
      <c r="I10" s="114" t="s">
        <v>10</v>
      </c>
      <c r="J10" s="161"/>
      <c r="K10" s="161"/>
      <c r="L10" s="14"/>
      <c r="M10" s="14"/>
      <c r="N10" s="134"/>
      <c r="O10" s="134"/>
      <c r="P10" s="114" t="s">
        <v>10</v>
      </c>
      <c r="Q10" s="45" t="s">
        <v>11</v>
      </c>
      <c r="R10" s="114" t="s">
        <v>10</v>
      </c>
      <c r="S10" s="45" t="s">
        <v>11</v>
      </c>
      <c r="T10" s="132"/>
      <c r="U10" s="122"/>
    </row>
    <row r="11" spans="1:21" ht="14.25" customHeight="1">
      <c r="A11" s="54">
        <v>1</v>
      </c>
      <c r="B11" s="84" t="s">
        <v>19</v>
      </c>
      <c r="C11" s="56">
        <v>4132</v>
      </c>
      <c r="D11" s="58">
        <v>0.11927029211407458</v>
      </c>
      <c r="E11" s="56">
        <v>4479</v>
      </c>
      <c r="F11" s="58">
        <v>0.12437175464415627</v>
      </c>
      <c r="G11" s="104">
        <v>-0.07747265014512172</v>
      </c>
      <c r="H11" s="86">
        <v>0</v>
      </c>
      <c r="I11" s="56">
        <v>3955</v>
      </c>
      <c r="J11" s="57">
        <v>0.04475347661188378</v>
      </c>
      <c r="K11" s="88">
        <v>0</v>
      </c>
      <c r="L11" s="14"/>
      <c r="M11" s="14"/>
      <c r="N11" s="54">
        <v>1</v>
      </c>
      <c r="O11" s="84" t="s">
        <v>19</v>
      </c>
      <c r="P11" s="56">
        <v>11987</v>
      </c>
      <c r="Q11" s="58">
        <v>0.13106419269836758</v>
      </c>
      <c r="R11" s="56">
        <v>12748</v>
      </c>
      <c r="S11" s="58">
        <v>0.1396138387234555</v>
      </c>
      <c r="T11" s="107">
        <v>-0.05969563853153437</v>
      </c>
      <c r="U11" s="88">
        <v>0</v>
      </c>
    </row>
    <row r="12" spans="1:21" ht="14.25" customHeight="1">
      <c r="A12" s="89">
        <v>2</v>
      </c>
      <c r="B12" s="90" t="s">
        <v>20</v>
      </c>
      <c r="C12" s="64">
        <v>3934</v>
      </c>
      <c r="D12" s="66">
        <v>0.11355501674171574</v>
      </c>
      <c r="E12" s="64">
        <v>4056</v>
      </c>
      <c r="F12" s="66">
        <v>0.11262599616805043</v>
      </c>
      <c r="G12" s="105">
        <v>-0.030078895463510835</v>
      </c>
      <c r="H12" s="92">
        <v>0</v>
      </c>
      <c r="I12" s="64">
        <v>3388</v>
      </c>
      <c r="J12" s="65">
        <v>0.16115702479338845</v>
      </c>
      <c r="K12" s="94">
        <v>0</v>
      </c>
      <c r="L12" s="14"/>
      <c r="M12" s="14"/>
      <c r="N12" s="89">
        <v>2</v>
      </c>
      <c r="O12" s="90" t="s">
        <v>20</v>
      </c>
      <c r="P12" s="64">
        <v>11197</v>
      </c>
      <c r="Q12" s="66">
        <v>0.12242644244962224</v>
      </c>
      <c r="R12" s="64">
        <v>10491</v>
      </c>
      <c r="S12" s="66">
        <v>0.11489557436835361</v>
      </c>
      <c r="T12" s="108">
        <v>0.06729577733295211</v>
      </c>
      <c r="U12" s="94">
        <v>0</v>
      </c>
    </row>
    <row r="13" spans="1:21" ht="14.25" customHeight="1">
      <c r="A13" s="62">
        <v>3</v>
      </c>
      <c r="B13" s="90" t="s">
        <v>21</v>
      </c>
      <c r="C13" s="64">
        <v>2801</v>
      </c>
      <c r="D13" s="66">
        <v>0.08085094099988455</v>
      </c>
      <c r="E13" s="64">
        <v>3058</v>
      </c>
      <c r="F13" s="66">
        <v>0.08491378113459029</v>
      </c>
      <c r="G13" s="105">
        <v>-0.0840418574231524</v>
      </c>
      <c r="H13" s="92">
        <v>0</v>
      </c>
      <c r="I13" s="64">
        <v>2558</v>
      </c>
      <c r="J13" s="65">
        <v>0.09499609069585624</v>
      </c>
      <c r="K13" s="94">
        <v>0</v>
      </c>
      <c r="L13" s="14"/>
      <c r="M13" s="14"/>
      <c r="N13" s="62">
        <v>3</v>
      </c>
      <c r="O13" s="90" t="s">
        <v>21</v>
      </c>
      <c r="P13" s="64">
        <v>8132</v>
      </c>
      <c r="Q13" s="66">
        <v>0.08891415825670519</v>
      </c>
      <c r="R13" s="64">
        <v>8207</v>
      </c>
      <c r="S13" s="66">
        <v>0.08988161079411668</v>
      </c>
      <c r="T13" s="108">
        <v>-0.009138540270500761</v>
      </c>
      <c r="U13" s="94">
        <v>0</v>
      </c>
    </row>
    <row r="14" spans="1:21" ht="14.25" customHeight="1">
      <c r="A14" s="62">
        <v>4</v>
      </c>
      <c r="B14" s="90" t="s">
        <v>22</v>
      </c>
      <c r="C14" s="64">
        <v>2288</v>
      </c>
      <c r="D14" s="66">
        <v>0.06604318208059115</v>
      </c>
      <c r="E14" s="64">
        <v>2236</v>
      </c>
      <c r="F14" s="66">
        <v>0.06208869019520728</v>
      </c>
      <c r="G14" s="105">
        <v>0.023255813953488413</v>
      </c>
      <c r="H14" s="92">
        <v>2</v>
      </c>
      <c r="I14" s="64">
        <v>1574</v>
      </c>
      <c r="J14" s="65">
        <v>0.45362134688691236</v>
      </c>
      <c r="K14" s="94">
        <v>1</v>
      </c>
      <c r="L14" s="14"/>
      <c r="M14" s="14"/>
      <c r="N14" s="62">
        <v>4</v>
      </c>
      <c r="O14" s="90" t="s">
        <v>23</v>
      </c>
      <c r="P14" s="64">
        <v>6326</v>
      </c>
      <c r="Q14" s="66">
        <v>0.06916760515640888</v>
      </c>
      <c r="R14" s="64">
        <v>7073</v>
      </c>
      <c r="S14" s="66">
        <v>0.07746224359044562</v>
      </c>
      <c r="T14" s="108">
        <v>-0.1056128941043405</v>
      </c>
      <c r="U14" s="94">
        <v>0</v>
      </c>
    </row>
    <row r="15" spans="1:21" ht="14.25" customHeight="1">
      <c r="A15" s="70">
        <v>5</v>
      </c>
      <c r="B15" s="95" t="s">
        <v>23</v>
      </c>
      <c r="C15" s="72">
        <v>2193</v>
      </c>
      <c r="D15" s="74">
        <v>0.06330100450294424</v>
      </c>
      <c r="E15" s="72">
        <v>2587</v>
      </c>
      <c r="F15" s="74">
        <v>0.07183517063282703</v>
      </c>
      <c r="G15" s="106">
        <v>-0.15229996134518753</v>
      </c>
      <c r="H15" s="97">
        <v>-1</v>
      </c>
      <c r="I15" s="72">
        <v>2218</v>
      </c>
      <c r="J15" s="73">
        <v>-0.011271415689810604</v>
      </c>
      <c r="K15" s="99">
        <v>-1</v>
      </c>
      <c r="L15" s="14"/>
      <c r="M15" s="14"/>
      <c r="N15" s="70">
        <v>5</v>
      </c>
      <c r="O15" s="95" t="s">
        <v>22</v>
      </c>
      <c r="P15" s="72">
        <v>5666</v>
      </c>
      <c r="Q15" s="74">
        <v>0.0619512568473305</v>
      </c>
      <c r="R15" s="72">
        <v>5521</v>
      </c>
      <c r="S15" s="74">
        <v>0.06046501440164716</v>
      </c>
      <c r="T15" s="109">
        <v>0.026263358087303068</v>
      </c>
      <c r="U15" s="99">
        <v>0</v>
      </c>
    </row>
    <row r="16" spans="1:21" ht="14.25" customHeight="1">
      <c r="A16" s="54">
        <v>6</v>
      </c>
      <c r="B16" s="84" t="s">
        <v>26</v>
      </c>
      <c r="C16" s="56">
        <v>1832</v>
      </c>
      <c r="D16" s="58">
        <v>0.052880729707885925</v>
      </c>
      <c r="E16" s="56">
        <v>2372</v>
      </c>
      <c r="F16" s="58">
        <v>0.06586510426790326</v>
      </c>
      <c r="G16" s="104">
        <v>-0.22765598650927488</v>
      </c>
      <c r="H16" s="86">
        <v>-1</v>
      </c>
      <c r="I16" s="56">
        <v>1432</v>
      </c>
      <c r="J16" s="57">
        <v>0.2793296089385475</v>
      </c>
      <c r="K16" s="88">
        <v>0</v>
      </c>
      <c r="L16" s="14"/>
      <c r="M16" s="14"/>
      <c r="N16" s="54">
        <v>6</v>
      </c>
      <c r="O16" s="84" t="s">
        <v>31</v>
      </c>
      <c r="P16" s="56">
        <v>4615</v>
      </c>
      <c r="Q16" s="58">
        <v>0.050459768858176886</v>
      </c>
      <c r="R16" s="56">
        <v>3576</v>
      </c>
      <c r="S16" s="58">
        <v>0.039163718800994424</v>
      </c>
      <c r="T16" s="107">
        <v>0.29054809843400453</v>
      </c>
      <c r="U16" s="88">
        <v>3</v>
      </c>
    </row>
    <row r="17" spans="1:21" ht="14.25" customHeight="1">
      <c r="A17" s="62">
        <v>7</v>
      </c>
      <c r="B17" s="90" t="s">
        <v>18</v>
      </c>
      <c r="C17" s="64">
        <v>1789</v>
      </c>
      <c r="D17" s="66">
        <v>0.05163953354116153</v>
      </c>
      <c r="E17" s="64">
        <v>1195</v>
      </c>
      <c r="F17" s="66">
        <v>0.03318246188876239</v>
      </c>
      <c r="G17" s="105">
        <v>0.49707112970711287</v>
      </c>
      <c r="H17" s="92">
        <v>6</v>
      </c>
      <c r="I17" s="64">
        <v>1259</v>
      </c>
      <c r="J17" s="65">
        <v>0.42096902303415407</v>
      </c>
      <c r="K17" s="94">
        <v>1</v>
      </c>
      <c r="L17" s="14"/>
      <c r="M17" s="14"/>
      <c r="N17" s="62">
        <v>7</v>
      </c>
      <c r="O17" s="90" t="s">
        <v>26</v>
      </c>
      <c r="P17" s="64">
        <v>4392</v>
      </c>
      <c r="Q17" s="66">
        <v>0.04802151783859434</v>
      </c>
      <c r="R17" s="64">
        <v>4655</v>
      </c>
      <c r="S17" s="66">
        <v>0.0509807357434645</v>
      </c>
      <c r="T17" s="108">
        <v>-0.05649838882921587</v>
      </c>
      <c r="U17" s="94">
        <v>-1</v>
      </c>
    </row>
    <row r="18" spans="1:21" ht="14.25" customHeight="1">
      <c r="A18" s="62">
        <v>8</v>
      </c>
      <c r="B18" s="90" t="s">
        <v>31</v>
      </c>
      <c r="C18" s="64">
        <v>1776</v>
      </c>
      <c r="D18" s="66">
        <v>0.051264288188430894</v>
      </c>
      <c r="E18" s="64">
        <v>1471</v>
      </c>
      <c r="F18" s="66">
        <v>0.04084636103629245</v>
      </c>
      <c r="G18" s="105">
        <v>0.20734194425560837</v>
      </c>
      <c r="H18" s="92">
        <v>1</v>
      </c>
      <c r="I18" s="64">
        <v>1412</v>
      </c>
      <c r="J18" s="65">
        <v>0.2577903682719547</v>
      </c>
      <c r="K18" s="94">
        <v>-1</v>
      </c>
      <c r="L18" s="14"/>
      <c r="M18" s="14"/>
      <c r="N18" s="62">
        <v>8</v>
      </c>
      <c r="O18" s="90" t="s">
        <v>18</v>
      </c>
      <c r="P18" s="64">
        <v>4172</v>
      </c>
      <c r="Q18" s="66">
        <v>0.04561606840223488</v>
      </c>
      <c r="R18" s="64">
        <v>2632</v>
      </c>
      <c r="S18" s="66">
        <v>0.028825197954199477</v>
      </c>
      <c r="T18" s="108">
        <v>0.5851063829787233</v>
      </c>
      <c r="U18" s="94">
        <v>7</v>
      </c>
    </row>
    <row r="19" spans="1:21" ht="14.25" customHeight="1">
      <c r="A19" s="62">
        <v>9</v>
      </c>
      <c r="B19" s="90" t="s">
        <v>35</v>
      </c>
      <c r="C19" s="64">
        <v>1673</v>
      </c>
      <c r="D19" s="66">
        <v>0.04829119039371897</v>
      </c>
      <c r="E19" s="64">
        <v>1857</v>
      </c>
      <c r="F19" s="66">
        <v>0.05156471274262072</v>
      </c>
      <c r="G19" s="105">
        <v>-0.0990845449649973</v>
      </c>
      <c r="H19" s="92">
        <v>-2</v>
      </c>
      <c r="I19" s="64">
        <v>1019</v>
      </c>
      <c r="J19" s="65">
        <v>0.6418056918547597</v>
      </c>
      <c r="K19" s="94">
        <v>2</v>
      </c>
      <c r="L19" s="14"/>
      <c r="M19" s="14"/>
      <c r="N19" s="62">
        <v>9</v>
      </c>
      <c r="O19" s="90" t="s">
        <v>34</v>
      </c>
      <c r="P19" s="64">
        <v>4158</v>
      </c>
      <c r="Q19" s="66">
        <v>0.04546299434719382</v>
      </c>
      <c r="R19" s="64">
        <v>3961</v>
      </c>
      <c r="S19" s="66">
        <v>0.04338017062940126</v>
      </c>
      <c r="T19" s="108">
        <v>0.04973491542539765</v>
      </c>
      <c r="U19" s="94">
        <v>-1</v>
      </c>
    </row>
    <row r="20" spans="1:21" ht="14.25" customHeight="1">
      <c r="A20" s="70">
        <v>10</v>
      </c>
      <c r="B20" s="95" t="s">
        <v>34</v>
      </c>
      <c r="C20" s="72">
        <v>1513</v>
      </c>
      <c r="D20" s="74">
        <v>0.04367278605241889</v>
      </c>
      <c r="E20" s="72">
        <v>1471</v>
      </c>
      <c r="F20" s="74">
        <v>0.04084636103629245</v>
      </c>
      <c r="G20" s="106">
        <v>0.028552005438477135</v>
      </c>
      <c r="H20" s="97">
        <v>-1</v>
      </c>
      <c r="I20" s="72">
        <v>1227</v>
      </c>
      <c r="J20" s="73">
        <v>0.2330888345558273</v>
      </c>
      <c r="K20" s="99">
        <v>-1</v>
      </c>
      <c r="L20" s="14"/>
      <c r="M20" s="14"/>
      <c r="N20" s="70">
        <v>10</v>
      </c>
      <c r="O20" s="95" t="s">
        <v>24</v>
      </c>
      <c r="P20" s="72">
        <v>3761</v>
      </c>
      <c r="Q20" s="74">
        <v>0.04112225150067243</v>
      </c>
      <c r="R20" s="72">
        <v>3336</v>
      </c>
      <c r="S20" s="74">
        <v>0.036535281297571984</v>
      </c>
      <c r="T20" s="109">
        <v>0.12739808153477217</v>
      </c>
      <c r="U20" s="99">
        <v>0</v>
      </c>
    </row>
    <row r="21" spans="1:21" ht="14.25" customHeight="1">
      <c r="A21" s="54">
        <v>11</v>
      </c>
      <c r="B21" s="84" t="s">
        <v>36</v>
      </c>
      <c r="C21" s="56">
        <v>1398</v>
      </c>
      <c r="D21" s="58">
        <v>0.04035330793210946</v>
      </c>
      <c r="E21" s="56">
        <v>1333</v>
      </c>
      <c r="F21" s="58">
        <v>0.03701441146252742</v>
      </c>
      <c r="G21" s="104">
        <v>0.048762190547636974</v>
      </c>
      <c r="H21" s="86">
        <v>0</v>
      </c>
      <c r="I21" s="56">
        <v>943</v>
      </c>
      <c r="J21" s="57">
        <v>0.4825026511134676</v>
      </c>
      <c r="K21" s="88">
        <v>1</v>
      </c>
      <c r="L21" s="14"/>
      <c r="M21" s="14"/>
      <c r="N21" s="54">
        <v>11</v>
      </c>
      <c r="O21" s="84" t="s">
        <v>35</v>
      </c>
      <c r="P21" s="56">
        <v>3425</v>
      </c>
      <c r="Q21" s="58">
        <v>0.03744847417968707</v>
      </c>
      <c r="R21" s="56">
        <v>4070</v>
      </c>
      <c r="S21" s="58">
        <v>0.044573919328872294</v>
      </c>
      <c r="T21" s="107">
        <v>-0.15847665847665848</v>
      </c>
      <c r="U21" s="88">
        <v>-4</v>
      </c>
    </row>
    <row r="22" spans="1:21" ht="14.25" customHeight="1">
      <c r="A22" s="62">
        <v>12</v>
      </c>
      <c r="B22" s="90" t="s">
        <v>24</v>
      </c>
      <c r="C22" s="64">
        <v>1296</v>
      </c>
      <c r="D22" s="66">
        <v>0.03740907516453065</v>
      </c>
      <c r="E22" s="64">
        <v>1264</v>
      </c>
      <c r="F22" s="66">
        <v>0.035098436675644905</v>
      </c>
      <c r="G22" s="105">
        <v>0.025316455696202445</v>
      </c>
      <c r="H22" s="92">
        <v>0</v>
      </c>
      <c r="I22" s="64">
        <v>1091</v>
      </c>
      <c r="J22" s="65">
        <v>0.18790100824931266</v>
      </c>
      <c r="K22" s="94">
        <v>-2</v>
      </c>
      <c r="L22" s="14"/>
      <c r="M22" s="14"/>
      <c r="N22" s="62">
        <v>12</v>
      </c>
      <c r="O22" s="90" t="s">
        <v>36</v>
      </c>
      <c r="P22" s="64">
        <v>2993</v>
      </c>
      <c r="Q22" s="66">
        <v>0.03272504619556304</v>
      </c>
      <c r="R22" s="64">
        <v>2769</v>
      </c>
      <c r="S22" s="66">
        <v>0.030325597695736454</v>
      </c>
      <c r="T22" s="108">
        <v>0.08089563019140478</v>
      </c>
      <c r="U22" s="94">
        <v>2</v>
      </c>
    </row>
    <row r="23" spans="1:21" ht="14.25" customHeight="1">
      <c r="A23" s="62">
        <v>13</v>
      </c>
      <c r="B23" s="90" t="s">
        <v>25</v>
      </c>
      <c r="C23" s="64">
        <v>1114</v>
      </c>
      <c r="D23" s="66">
        <v>0.03215564022630181</v>
      </c>
      <c r="E23" s="64">
        <v>1107</v>
      </c>
      <c r="F23" s="66">
        <v>0.030738899841723823</v>
      </c>
      <c r="G23" s="105">
        <v>0.006323396567299078</v>
      </c>
      <c r="H23" s="92">
        <v>1</v>
      </c>
      <c r="I23" s="64">
        <v>887</v>
      </c>
      <c r="J23" s="65">
        <v>0.2559188275084554</v>
      </c>
      <c r="K23" s="94">
        <v>0</v>
      </c>
      <c r="L23" s="14"/>
      <c r="M23" s="14"/>
      <c r="N23" s="62">
        <v>13</v>
      </c>
      <c r="O23" s="90" t="s">
        <v>25</v>
      </c>
      <c r="P23" s="64">
        <v>2992</v>
      </c>
      <c r="Q23" s="66">
        <v>0.032714112334488676</v>
      </c>
      <c r="R23" s="64">
        <v>2874</v>
      </c>
      <c r="S23" s="66">
        <v>0.031475539103483774</v>
      </c>
      <c r="T23" s="108">
        <v>0.04105775922059851</v>
      </c>
      <c r="U23" s="94">
        <v>0</v>
      </c>
    </row>
    <row r="24" spans="1:21" ht="14.25" customHeight="1">
      <c r="A24" s="62">
        <v>14</v>
      </c>
      <c r="B24" s="90" t="s">
        <v>29</v>
      </c>
      <c r="C24" s="64">
        <v>941</v>
      </c>
      <c r="D24" s="66">
        <v>0.0271619905322711</v>
      </c>
      <c r="E24" s="64">
        <v>1102</v>
      </c>
      <c r="F24" s="66">
        <v>0.030600061089051177</v>
      </c>
      <c r="G24" s="105">
        <v>-0.1460980036297641</v>
      </c>
      <c r="H24" s="92">
        <v>1</v>
      </c>
      <c r="I24" s="64">
        <v>876</v>
      </c>
      <c r="J24" s="65">
        <v>0.07420091324200917</v>
      </c>
      <c r="K24" s="94">
        <v>0</v>
      </c>
      <c r="L24" s="14"/>
      <c r="M24" s="14"/>
      <c r="N24" s="62">
        <v>14</v>
      </c>
      <c r="O24" s="90" t="s">
        <v>29</v>
      </c>
      <c r="P24" s="64">
        <v>2775</v>
      </c>
      <c r="Q24" s="66">
        <v>0.0303414644813523</v>
      </c>
      <c r="R24" s="64">
        <v>2972</v>
      </c>
      <c r="S24" s="66">
        <v>0.03254881775071461</v>
      </c>
      <c r="T24" s="108">
        <v>-0.06628532974427992</v>
      </c>
      <c r="U24" s="94">
        <v>-2</v>
      </c>
    </row>
    <row r="25" spans="1:21" ht="14.25" customHeight="1">
      <c r="A25" s="70">
        <v>15</v>
      </c>
      <c r="B25" s="95" t="s">
        <v>27</v>
      </c>
      <c r="C25" s="72">
        <v>872</v>
      </c>
      <c r="D25" s="74">
        <v>0.02517030366008544</v>
      </c>
      <c r="E25" s="72">
        <v>1582</v>
      </c>
      <c r="F25" s="74">
        <v>0.04392858134562519</v>
      </c>
      <c r="G25" s="106">
        <v>-0.4487989886219975</v>
      </c>
      <c r="H25" s="97">
        <v>-7</v>
      </c>
      <c r="I25" s="72">
        <v>535</v>
      </c>
      <c r="J25" s="73">
        <v>0.6299065420560748</v>
      </c>
      <c r="K25" s="99">
        <v>1</v>
      </c>
      <c r="L25" s="14"/>
      <c r="M25" s="14"/>
      <c r="N25" s="70">
        <v>15</v>
      </c>
      <c r="O25" s="95" t="s">
        <v>27</v>
      </c>
      <c r="P25" s="72">
        <v>1946</v>
      </c>
      <c r="Q25" s="74">
        <v>0.021277293650706873</v>
      </c>
      <c r="R25" s="72">
        <v>3164</v>
      </c>
      <c r="S25" s="74">
        <v>0.034651567753452565</v>
      </c>
      <c r="T25" s="109">
        <v>-0.3849557522123894</v>
      </c>
      <c r="U25" s="99">
        <v>-4</v>
      </c>
    </row>
    <row r="26" spans="1:21" ht="14.25" customHeight="1">
      <c r="A26" s="54">
        <v>16</v>
      </c>
      <c r="B26" s="84" t="s">
        <v>56</v>
      </c>
      <c r="C26" s="56">
        <v>652</v>
      </c>
      <c r="D26" s="58">
        <v>0.01881999769079783</v>
      </c>
      <c r="E26" s="56">
        <v>886</v>
      </c>
      <c r="F26" s="58">
        <v>0.02460222697359287</v>
      </c>
      <c r="G26" s="104">
        <v>-0.2641083521444695</v>
      </c>
      <c r="H26" s="86">
        <v>0</v>
      </c>
      <c r="I26" s="56">
        <v>531</v>
      </c>
      <c r="J26" s="57">
        <v>0.22787193973634645</v>
      </c>
      <c r="K26" s="88">
        <v>1</v>
      </c>
      <c r="L26" s="14"/>
      <c r="M26" s="14"/>
      <c r="N26" s="54">
        <v>16</v>
      </c>
      <c r="O26" s="84" t="s">
        <v>28</v>
      </c>
      <c r="P26" s="56">
        <v>1730</v>
      </c>
      <c r="Q26" s="58">
        <v>0.018915579658644856</v>
      </c>
      <c r="R26" s="56">
        <v>1947</v>
      </c>
      <c r="S26" s="58">
        <v>0.021323199246514584</v>
      </c>
      <c r="T26" s="107">
        <v>-0.11145351823317928</v>
      </c>
      <c r="U26" s="88">
        <v>1</v>
      </c>
    </row>
    <row r="27" spans="1:21" ht="14.25" customHeight="1">
      <c r="A27" s="62">
        <v>17</v>
      </c>
      <c r="B27" s="90" t="s">
        <v>28</v>
      </c>
      <c r="C27" s="64">
        <v>651</v>
      </c>
      <c r="D27" s="66">
        <v>0.018791132663664705</v>
      </c>
      <c r="E27" s="64">
        <v>653</v>
      </c>
      <c r="F27" s="66">
        <v>0.018132341099047565</v>
      </c>
      <c r="G27" s="105">
        <v>-0.003062787136294043</v>
      </c>
      <c r="H27" s="92">
        <v>0</v>
      </c>
      <c r="I27" s="64">
        <v>527</v>
      </c>
      <c r="J27" s="65">
        <v>0.23529411764705888</v>
      </c>
      <c r="K27" s="94">
        <v>1</v>
      </c>
      <c r="L27" s="14"/>
      <c r="M27" s="14"/>
      <c r="N27" s="62">
        <v>17</v>
      </c>
      <c r="O27" s="90" t="s">
        <v>30</v>
      </c>
      <c r="P27" s="64">
        <v>1728</v>
      </c>
      <c r="Q27" s="66">
        <v>0.018893711936496135</v>
      </c>
      <c r="R27" s="64">
        <v>1570</v>
      </c>
      <c r="S27" s="66">
        <v>0.01719436200155516</v>
      </c>
      <c r="T27" s="108">
        <v>0.10063694267515921</v>
      </c>
      <c r="U27" s="94">
        <v>2</v>
      </c>
    </row>
    <row r="28" spans="1:21" ht="14.25" customHeight="1">
      <c r="A28" s="62">
        <v>18</v>
      </c>
      <c r="B28" s="90" t="s">
        <v>30</v>
      </c>
      <c r="C28" s="64">
        <v>642</v>
      </c>
      <c r="D28" s="66">
        <v>0.018531347419466573</v>
      </c>
      <c r="E28" s="64">
        <v>541</v>
      </c>
      <c r="F28" s="66">
        <v>0.015022353039180297</v>
      </c>
      <c r="G28" s="105">
        <v>0.18669131238447312</v>
      </c>
      <c r="H28" s="92">
        <v>1</v>
      </c>
      <c r="I28" s="64">
        <v>536</v>
      </c>
      <c r="J28" s="65">
        <v>0.1977611940298507</v>
      </c>
      <c r="K28" s="94">
        <v>-3</v>
      </c>
      <c r="L28" s="14"/>
      <c r="M28" s="14"/>
      <c r="N28" s="62">
        <v>18</v>
      </c>
      <c r="O28" s="90" t="s">
        <v>50</v>
      </c>
      <c r="P28" s="64">
        <v>1700</v>
      </c>
      <c r="Q28" s="66">
        <v>0.018587563826414022</v>
      </c>
      <c r="R28" s="64">
        <v>1684</v>
      </c>
      <c r="S28" s="66">
        <v>0.01844286981568082</v>
      </c>
      <c r="T28" s="108">
        <v>0.009501187648456089</v>
      </c>
      <c r="U28" s="94">
        <v>0</v>
      </c>
    </row>
    <row r="29" spans="1:21" ht="14.25" customHeight="1">
      <c r="A29" s="62">
        <v>19</v>
      </c>
      <c r="B29" s="90" t="s">
        <v>50</v>
      </c>
      <c r="C29" s="64">
        <v>630</v>
      </c>
      <c r="D29" s="66">
        <v>0.01818496709386907</v>
      </c>
      <c r="E29" s="64">
        <v>600</v>
      </c>
      <c r="F29" s="66">
        <v>0.016660650320717518</v>
      </c>
      <c r="G29" s="105">
        <v>0.050000000000000044</v>
      </c>
      <c r="H29" s="92">
        <v>-1</v>
      </c>
      <c r="I29" s="64">
        <v>345</v>
      </c>
      <c r="J29" s="65">
        <v>0.826086956521739</v>
      </c>
      <c r="K29" s="94">
        <v>0</v>
      </c>
      <c r="N29" s="62">
        <v>19</v>
      </c>
      <c r="O29" s="90" t="s">
        <v>56</v>
      </c>
      <c r="P29" s="64">
        <v>1597</v>
      </c>
      <c r="Q29" s="66">
        <v>0.017461376135754818</v>
      </c>
      <c r="R29" s="64">
        <v>2141</v>
      </c>
      <c r="S29" s="66">
        <v>0.02344785289511439</v>
      </c>
      <c r="T29" s="108">
        <v>-0.25408687529191964</v>
      </c>
      <c r="U29" s="94">
        <v>-3</v>
      </c>
    </row>
    <row r="30" spans="1:21" ht="14.25" customHeight="1">
      <c r="A30" s="70">
        <v>20</v>
      </c>
      <c r="B30" s="95" t="s">
        <v>32</v>
      </c>
      <c r="C30" s="72">
        <v>325</v>
      </c>
      <c r="D30" s="74">
        <v>0.00938113381826579</v>
      </c>
      <c r="E30" s="72">
        <v>319</v>
      </c>
      <c r="F30" s="74">
        <v>0.008857912420514815</v>
      </c>
      <c r="G30" s="106">
        <v>0.018808777429467183</v>
      </c>
      <c r="H30" s="97">
        <v>0</v>
      </c>
      <c r="I30" s="72">
        <v>278</v>
      </c>
      <c r="J30" s="73">
        <v>0.1690647482014389</v>
      </c>
      <c r="K30" s="99">
        <v>0</v>
      </c>
      <c r="N30" s="70">
        <v>20</v>
      </c>
      <c r="O30" s="95" t="s">
        <v>32</v>
      </c>
      <c r="P30" s="72">
        <v>935</v>
      </c>
      <c r="Q30" s="74">
        <v>0.010223160104527711</v>
      </c>
      <c r="R30" s="72">
        <v>930</v>
      </c>
      <c r="S30" s="74">
        <v>0.010185195325761972</v>
      </c>
      <c r="T30" s="109">
        <v>0.005376344086021501</v>
      </c>
      <c r="U30" s="99">
        <v>0</v>
      </c>
    </row>
    <row r="31" spans="1:21" ht="14.25" customHeight="1">
      <c r="A31" s="127" t="s">
        <v>53</v>
      </c>
      <c r="B31" s="128"/>
      <c r="C31" s="3">
        <f>SUM(C11:C30)</f>
        <v>32452</v>
      </c>
      <c r="D31" s="6">
        <f>C31/C33</f>
        <v>0.9367278605241889</v>
      </c>
      <c r="E31" s="3">
        <f>SUM(E11:E30)</f>
        <v>34169</v>
      </c>
      <c r="F31" s="6">
        <f>E31/E33</f>
        <v>0.9487962680143281</v>
      </c>
      <c r="G31" s="17">
        <f>C31/E31-1</f>
        <v>-0.050250226813778553</v>
      </c>
      <c r="H31" s="17"/>
      <c r="I31" s="3">
        <f>SUM(I11:I30)</f>
        <v>26591</v>
      </c>
      <c r="J31" s="18">
        <f>C31/I31-1</f>
        <v>0.22041292166522508</v>
      </c>
      <c r="K31" s="19"/>
      <c r="N31" s="127" t="s">
        <v>53</v>
      </c>
      <c r="O31" s="128"/>
      <c r="P31" s="3">
        <f>SUM(P11:P30)</f>
        <v>86227</v>
      </c>
      <c r="Q31" s="6">
        <f>P31/P33</f>
        <v>0.9427940388589423</v>
      </c>
      <c r="R31" s="3">
        <f>SUM(R11:R30)</f>
        <v>86321</v>
      </c>
      <c r="S31" s="6">
        <f>R31/R33</f>
        <v>0.9453723072205369</v>
      </c>
      <c r="T31" s="17">
        <f>P31/R31-1</f>
        <v>-0.0010889586543251228</v>
      </c>
      <c r="U31" s="27"/>
    </row>
    <row r="32" spans="1:21" ht="14.25" customHeight="1">
      <c r="A32" s="127" t="s">
        <v>12</v>
      </c>
      <c r="B32" s="128"/>
      <c r="C32" s="3">
        <f>C33-SUM(C11:C30)</f>
        <v>2192</v>
      </c>
      <c r="D32" s="6">
        <f>C32/C33</f>
        <v>0.0632721394758111</v>
      </c>
      <c r="E32" s="3">
        <f>E33-SUM(E11:E30)</f>
        <v>1844</v>
      </c>
      <c r="F32" s="6">
        <f>E32/E33</f>
        <v>0.05120373198567184</v>
      </c>
      <c r="G32" s="17">
        <f>C32/E32-1</f>
        <v>0.18872017353579174</v>
      </c>
      <c r="H32" s="17"/>
      <c r="I32" s="3">
        <f>I33-SUM(I11:I30)</f>
        <v>1448</v>
      </c>
      <c r="J32" s="18">
        <f>C32/I32-1</f>
        <v>0.5138121546961325</v>
      </c>
      <c r="K32" s="19"/>
      <c r="N32" s="127" t="s">
        <v>12</v>
      </c>
      <c r="O32" s="128"/>
      <c r="P32" s="3">
        <f>P33-SUM(P11:P30)</f>
        <v>5232</v>
      </c>
      <c r="Q32" s="6">
        <f>P32/P33</f>
        <v>0.05720596114105774</v>
      </c>
      <c r="R32" s="3">
        <f>R33-SUM(R11:R30)</f>
        <v>4988</v>
      </c>
      <c r="S32" s="6">
        <f>R32/R33</f>
        <v>0.05462769277946314</v>
      </c>
      <c r="T32" s="17">
        <f>P32/R32-1</f>
        <v>0.0489174017642342</v>
      </c>
      <c r="U32" s="28"/>
    </row>
    <row r="33" spans="1:21" ht="14.25" customHeight="1">
      <c r="A33" s="123" t="s">
        <v>38</v>
      </c>
      <c r="B33" s="124"/>
      <c r="C33" s="24">
        <v>34644</v>
      </c>
      <c r="D33" s="102">
        <v>1</v>
      </c>
      <c r="E33" s="24">
        <v>36013</v>
      </c>
      <c r="F33" s="102">
        <v>0.999527948240913</v>
      </c>
      <c r="G33" s="20">
        <v>-0.03801405048177042</v>
      </c>
      <c r="H33" s="20"/>
      <c r="I33" s="24">
        <v>28039</v>
      </c>
      <c r="J33" s="48">
        <v>0.23556474909946856</v>
      </c>
      <c r="K33" s="103"/>
      <c r="L33" s="14"/>
      <c r="M33" s="14"/>
      <c r="N33" s="123" t="s">
        <v>38</v>
      </c>
      <c r="O33" s="124"/>
      <c r="P33" s="24">
        <v>91459</v>
      </c>
      <c r="Q33" s="102">
        <v>1</v>
      </c>
      <c r="R33" s="24">
        <v>91309</v>
      </c>
      <c r="S33" s="102">
        <v>1</v>
      </c>
      <c r="T33" s="29">
        <v>0.0016427734396389226</v>
      </c>
      <c r="U33" s="103"/>
    </row>
    <row r="34" spans="1:14" ht="14.25" customHeight="1">
      <c r="A34" t="s">
        <v>106</v>
      </c>
      <c r="N34" t="s">
        <v>106</v>
      </c>
    </row>
    <row r="35" spans="1:14" ht="15">
      <c r="A35" s="9" t="s">
        <v>108</v>
      </c>
      <c r="N35" s="9" t="s">
        <v>108</v>
      </c>
    </row>
    <row r="39" spans="1:21" ht="15">
      <c r="A39" s="135" t="s">
        <v>123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4"/>
      <c r="M39" s="21"/>
      <c r="N39" s="135" t="s">
        <v>95</v>
      </c>
      <c r="O39" s="135"/>
      <c r="P39" s="135"/>
      <c r="Q39" s="135"/>
      <c r="R39" s="135"/>
      <c r="S39" s="135"/>
      <c r="T39" s="135"/>
      <c r="U39" s="135"/>
    </row>
    <row r="40" spans="1:21" ht="15">
      <c r="A40" s="136" t="s">
        <v>124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4"/>
      <c r="M40" s="21"/>
      <c r="N40" s="136" t="s">
        <v>96</v>
      </c>
      <c r="O40" s="136"/>
      <c r="P40" s="136"/>
      <c r="Q40" s="136"/>
      <c r="R40" s="136"/>
      <c r="S40" s="136"/>
      <c r="T40" s="136"/>
      <c r="U40" s="136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17"/>
      <c r="K41" s="81" t="s">
        <v>4</v>
      </c>
      <c r="L41" s="14"/>
      <c r="M41" s="14"/>
      <c r="N41" s="15"/>
      <c r="O41" s="15"/>
      <c r="P41" s="15"/>
      <c r="Q41" s="15"/>
      <c r="R41" s="15"/>
      <c r="S41" s="15"/>
      <c r="T41" s="80"/>
      <c r="U41" s="81" t="s">
        <v>4</v>
      </c>
    </row>
    <row r="42" spans="1:21" ht="15">
      <c r="A42" s="139" t="s">
        <v>0</v>
      </c>
      <c r="B42" s="139" t="s">
        <v>52</v>
      </c>
      <c r="C42" s="141" t="s">
        <v>111</v>
      </c>
      <c r="D42" s="142"/>
      <c r="E42" s="142"/>
      <c r="F42" s="142"/>
      <c r="G42" s="142"/>
      <c r="H42" s="143"/>
      <c r="I42" s="141" t="s">
        <v>87</v>
      </c>
      <c r="J42" s="142"/>
      <c r="K42" s="143"/>
      <c r="L42" s="14"/>
      <c r="M42" s="14"/>
      <c r="N42" s="139" t="s">
        <v>0</v>
      </c>
      <c r="O42" s="139" t="s">
        <v>52</v>
      </c>
      <c r="P42" s="141" t="s">
        <v>112</v>
      </c>
      <c r="Q42" s="142"/>
      <c r="R42" s="142"/>
      <c r="S42" s="142"/>
      <c r="T42" s="142"/>
      <c r="U42" s="143"/>
    </row>
    <row r="43" spans="1:21" ht="15">
      <c r="A43" s="140"/>
      <c r="B43" s="140"/>
      <c r="C43" s="171" t="s">
        <v>113</v>
      </c>
      <c r="D43" s="172"/>
      <c r="E43" s="172"/>
      <c r="F43" s="172"/>
      <c r="G43" s="172"/>
      <c r="H43" s="173"/>
      <c r="I43" s="148" t="s">
        <v>88</v>
      </c>
      <c r="J43" s="149"/>
      <c r="K43" s="150"/>
      <c r="L43" s="14"/>
      <c r="M43" s="14"/>
      <c r="N43" s="140"/>
      <c r="O43" s="140"/>
      <c r="P43" s="148" t="s">
        <v>114</v>
      </c>
      <c r="Q43" s="149"/>
      <c r="R43" s="149"/>
      <c r="S43" s="149"/>
      <c r="T43" s="149"/>
      <c r="U43" s="150"/>
    </row>
    <row r="44" spans="1:21" ht="15" customHeight="1">
      <c r="A44" s="140"/>
      <c r="B44" s="140"/>
      <c r="C44" s="144">
        <v>2019</v>
      </c>
      <c r="D44" s="145"/>
      <c r="E44" s="154">
        <v>2018</v>
      </c>
      <c r="F44" s="145"/>
      <c r="G44" s="129" t="s">
        <v>5</v>
      </c>
      <c r="H44" s="125" t="s">
        <v>61</v>
      </c>
      <c r="I44" s="159">
        <v>2019</v>
      </c>
      <c r="J44" s="126" t="s">
        <v>115</v>
      </c>
      <c r="K44" s="125" t="s">
        <v>119</v>
      </c>
      <c r="L44" s="14"/>
      <c r="M44" s="14"/>
      <c r="N44" s="140"/>
      <c r="O44" s="140"/>
      <c r="P44" s="144">
        <v>2019</v>
      </c>
      <c r="Q44" s="145"/>
      <c r="R44" s="144">
        <v>2018</v>
      </c>
      <c r="S44" s="145"/>
      <c r="T44" s="129" t="s">
        <v>5</v>
      </c>
      <c r="U44" s="137" t="s">
        <v>67</v>
      </c>
    </row>
    <row r="45" spans="1:21" ht="15" customHeight="1">
      <c r="A45" s="133" t="s">
        <v>6</v>
      </c>
      <c r="B45" s="133" t="s">
        <v>52</v>
      </c>
      <c r="C45" s="146"/>
      <c r="D45" s="147"/>
      <c r="E45" s="155"/>
      <c r="F45" s="147"/>
      <c r="G45" s="130"/>
      <c r="H45" s="126"/>
      <c r="I45" s="159"/>
      <c r="J45" s="126"/>
      <c r="K45" s="126"/>
      <c r="L45" s="14"/>
      <c r="M45" s="14"/>
      <c r="N45" s="133" t="s">
        <v>6</v>
      </c>
      <c r="O45" s="133" t="s">
        <v>52</v>
      </c>
      <c r="P45" s="146"/>
      <c r="Q45" s="147"/>
      <c r="R45" s="146"/>
      <c r="S45" s="147"/>
      <c r="T45" s="130"/>
      <c r="U45" s="138"/>
    </row>
    <row r="46" spans="1:21" ht="15" customHeight="1">
      <c r="A46" s="133"/>
      <c r="B46" s="133"/>
      <c r="C46" s="110" t="s">
        <v>8</v>
      </c>
      <c r="D46" s="82" t="s">
        <v>2</v>
      </c>
      <c r="E46" s="110" t="s">
        <v>8</v>
      </c>
      <c r="F46" s="82" t="s">
        <v>2</v>
      </c>
      <c r="G46" s="131" t="s">
        <v>9</v>
      </c>
      <c r="H46" s="131" t="s">
        <v>62</v>
      </c>
      <c r="I46" s="83" t="s">
        <v>8</v>
      </c>
      <c r="J46" s="160" t="s">
        <v>116</v>
      </c>
      <c r="K46" s="160" t="s">
        <v>120</v>
      </c>
      <c r="L46" s="14"/>
      <c r="M46" s="14"/>
      <c r="N46" s="133"/>
      <c r="O46" s="133"/>
      <c r="P46" s="110" t="s">
        <v>8</v>
      </c>
      <c r="Q46" s="82" t="s">
        <v>2</v>
      </c>
      <c r="R46" s="110" t="s">
        <v>8</v>
      </c>
      <c r="S46" s="82" t="s">
        <v>2</v>
      </c>
      <c r="T46" s="131" t="s">
        <v>9</v>
      </c>
      <c r="U46" s="121" t="s">
        <v>68</v>
      </c>
    </row>
    <row r="47" spans="1:21" ht="15" customHeight="1">
      <c r="A47" s="134"/>
      <c r="B47" s="134"/>
      <c r="C47" s="114" t="s">
        <v>10</v>
      </c>
      <c r="D47" s="45" t="s">
        <v>11</v>
      </c>
      <c r="E47" s="114" t="s">
        <v>10</v>
      </c>
      <c r="F47" s="45" t="s">
        <v>11</v>
      </c>
      <c r="G47" s="162"/>
      <c r="H47" s="162"/>
      <c r="I47" s="114" t="s">
        <v>10</v>
      </c>
      <c r="J47" s="161"/>
      <c r="K47" s="161"/>
      <c r="L47" s="14"/>
      <c r="M47" s="14"/>
      <c r="N47" s="134"/>
      <c r="O47" s="134"/>
      <c r="P47" s="114" t="s">
        <v>10</v>
      </c>
      <c r="Q47" s="45" t="s">
        <v>11</v>
      </c>
      <c r="R47" s="114" t="s">
        <v>10</v>
      </c>
      <c r="S47" s="45" t="s">
        <v>11</v>
      </c>
      <c r="T47" s="132"/>
      <c r="U47" s="122"/>
    </row>
    <row r="48" spans="1:21" ht="15">
      <c r="A48" s="54">
        <v>1</v>
      </c>
      <c r="B48" s="84" t="s">
        <v>39</v>
      </c>
      <c r="C48" s="56">
        <v>1327</v>
      </c>
      <c r="D48" s="61">
        <v>0.038303891005657544</v>
      </c>
      <c r="E48" s="56">
        <v>1435</v>
      </c>
      <c r="F48" s="61">
        <v>0.0398467220170494</v>
      </c>
      <c r="G48" s="85">
        <v>-0.07526132404181185</v>
      </c>
      <c r="H48" s="86">
        <v>0</v>
      </c>
      <c r="I48" s="56">
        <v>1127</v>
      </c>
      <c r="J48" s="87">
        <v>0.17746228926353158</v>
      </c>
      <c r="K48" s="88">
        <v>1</v>
      </c>
      <c r="L48" s="14"/>
      <c r="M48" s="14"/>
      <c r="N48" s="54">
        <v>1</v>
      </c>
      <c r="O48" s="84" t="s">
        <v>39</v>
      </c>
      <c r="P48" s="56">
        <v>4065</v>
      </c>
      <c r="Q48" s="61">
        <v>0.044446145267278234</v>
      </c>
      <c r="R48" s="56">
        <v>4353</v>
      </c>
      <c r="S48" s="61">
        <v>0.04767328521832459</v>
      </c>
      <c r="T48" s="59">
        <v>-0.06616126809097178</v>
      </c>
      <c r="U48" s="88">
        <v>0</v>
      </c>
    </row>
    <row r="49" spans="1:21" ht="15">
      <c r="A49" s="89">
        <v>2</v>
      </c>
      <c r="B49" s="90" t="s">
        <v>44</v>
      </c>
      <c r="C49" s="64">
        <v>1208</v>
      </c>
      <c r="D49" s="69">
        <v>0.034868952776815614</v>
      </c>
      <c r="E49" s="64">
        <v>1254</v>
      </c>
      <c r="F49" s="69">
        <v>0.034820759170299614</v>
      </c>
      <c r="G49" s="91">
        <v>-0.036682615629984094</v>
      </c>
      <c r="H49" s="92">
        <v>0</v>
      </c>
      <c r="I49" s="64">
        <v>809</v>
      </c>
      <c r="J49" s="93">
        <v>0.49320148331273184</v>
      </c>
      <c r="K49" s="94">
        <v>2</v>
      </c>
      <c r="L49" s="14"/>
      <c r="M49" s="14"/>
      <c r="N49" s="89">
        <v>2</v>
      </c>
      <c r="O49" s="90" t="s">
        <v>44</v>
      </c>
      <c r="P49" s="64">
        <v>3028</v>
      </c>
      <c r="Q49" s="69">
        <v>0.033107731333165684</v>
      </c>
      <c r="R49" s="64">
        <v>3131</v>
      </c>
      <c r="S49" s="69">
        <v>0.03429015759673198</v>
      </c>
      <c r="T49" s="67">
        <v>-0.03289683807090382</v>
      </c>
      <c r="U49" s="94">
        <v>1</v>
      </c>
    </row>
    <row r="50" spans="1:21" ht="15">
      <c r="A50" s="89">
        <v>3</v>
      </c>
      <c r="B50" s="90" t="s">
        <v>42</v>
      </c>
      <c r="C50" s="64">
        <v>1067</v>
      </c>
      <c r="D50" s="69">
        <v>0.030798983951044915</v>
      </c>
      <c r="E50" s="64">
        <v>1173</v>
      </c>
      <c r="F50" s="69">
        <v>0.03257157137700275</v>
      </c>
      <c r="G50" s="91">
        <v>-0.09036658141517473</v>
      </c>
      <c r="H50" s="92">
        <v>0</v>
      </c>
      <c r="I50" s="64">
        <v>1189</v>
      </c>
      <c r="J50" s="93">
        <v>-0.10260723296888141</v>
      </c>
      <c r="K50" s="94">
        <v>-2</v>
      </c>
      <c r="L50" s="14"/>
      <c r="M50" s="14"/>
      <c r="N50" s="89">
        <v>3</v>
      </c>
      <c r="O50" s="90" t="s">
        <v>42</v>
      </c>
      <c r="P50" s="64">
        <v>3011</v>
      </c>
      <c r="Q50" s="69">
        <v>0.03292185569490154</v>
      </c>
      <c r="R50" s="64">
        <v>3407</v>
      </c>
      <c r="S50" s="69">
        <v>0.037312860725667786</v>
      </c>
      <c r="T50" s="67">
        <v>-0.11623128852362785</v>
      </c>
      <c r="U50" s="94">
        <v>-1</v>
      </c>
    </row>
    <row r="51" spans="1:21" ht="15">
      <c r="A51" s="89">
        <v>4</v>
      </c>
      <c r="B51" s="90" t="s">
        <v>41</v>
      </c>
      <c r="C51" s="64">
        <v>961</v>
      </c>
      <c r="D51" s="69">
        <v>0.02773929107493361</v>
      </c>
      <c r="E51" s="64">
        <v>1025</v>
      </c>
      <c r="F51" s="69">
        <v>0.02846194429789243</v>
      </c>
      <c r="G51" s="91">
        <v>-0.06243902439024396</v>
      </c>
      <c r="H51" s="92">
        <v>2</v>
      </c>
      <c r="I51" s="64">
        <v>703</v>
      </c>
      <c r="J51" s="93">
        <v>0.3669985775248934</v>
      </c>
      <c r="K51" s="94">
        <v>1</v>
      </c>
      <c r="L51" s="14"/>
      <c r="M51" s="14"/>
      <c r="N51" s="89">
        <v>4</v>
      </c>
      <c r="O51" s="90" t="s">
        <v>41</v>
      </c>
      <c r="P51" s="64">
        <v>2624</v>
      </c>
      <c r="Q51" s="69">
        <v>0.028690451459123762</v>
      </c>
      <c r="R51" s="64">
        <v>2536</v>
      </c>
      <c r="S51" s="69">
        <v>0.0277738229528305</v>
      </c>
      <c r="T51" s="67">
        <v>0.034700315457413256</v>
      </c>
      <c r="U51" s="94">
        <v>1</v>
      </c>
    </row>
    <row r="52" spans="1:21" ht="15">
      <c r="A52" s="89">
        <v>5</v>
      </c>
      <c r="B52" s="95" t="s">
        <v>40</v>
      </c>
      <c r="C52" s="72">
        <v>773</v>
      </c>
      <c r="D52" s="77">
        <v>0.022312665973906014</v>
      </c>
      <c r="E52" s="72">
        <v>1079</v>
      </c>
      <c r="F52" s="77">
        <v>0.029961402826757005</v>
      </c>
      <c r="G52" s="96">
        <v>-0.28359592215013907</v>
      </c>
      <c r="H52" s="97">
        <v>0</v>
      </c>
      <c r="I52" s="72">
        <v>1009</v>
      </c>
      <c r="J52" s="98">
        <v>-0.23389494549058476</v>
      </c>
      <c r="K52" s="99">
        <v>-2</v>
      </c>
      <c r="L52" s="14"/>
      <c r="M52" s="14"/>
      <c r="N52" s="89">
        <v>5</v>
      </c>
      <c r="O52" s="95" t="s">
        <v>40</v>
      </c>
      <c r="P52" s="72">
        <v>2614</v>
      </c>
      <c r="Q52" s="77">
        <v>0.02858111284838015</v>
      </c>
      <c r="R52" s="72">
        <v>2724</v>
      </c>
      <c r="S52" s="77">
        <v>0.029832765663844747</v>
      </c>
      <c r="T52" s="75">
        <v>-0.04038179148311305</v>
      </c>
      <c r="U52" s="99">
        <v>-1</v>
      </c>
    </row>
    <row r="53" spans="1:21" ht="15">
      <c r="A53" s="100">
        <v>6</v>
      </c>
      <c r="B53" s="84" t="s">
        <v>64</v>
      </c>
      <c r="C53" s="56">
        <v>713</v>
      </c>
      <c r="D53" s="61">
        <v>0.020580764345918486</v>
      </c>
      <c r="E53" s="56">
        <v>342</v>
      </c>
      <c r="F53" s="61">
        <v>0.009496570682808986</v>
      </c>
      <c r="G53" s="85">
        <v>1.084795321637427</v>
      </c>
      <c r="H53" s="86">
        <v>21</v>
      </c>
      <c r="I53" s="56">
        <v>385</v>
      </c>
      <c r="J53" s="87">
        <v>0.851948051948052</v>
      </c>
      <c r="K53" s="88">
        <v>9</v>
      </c>
      <c r="L53" s="14"/>
      <c r="M53" s="14"/>
      <c r="N53" s="100">
        <v>6</v>
      </c>
      <c r="O53" s="84" t="s">
        <v>46</v>
      </c>
      <c r="P53" s="56">
        <v>1855</v>
      </c>
      <c r="Q53" s="61">
        <v>0.020282312292940006</v>
      </c>
      <c r="R53" s="56">
        <v>1885</v>
      </c>
      <c r="S53" s="61">
        <v>0.020644186224797117</v>
      </c>
      <c r="T53" s="59">
        <v>-0.01591511936339518</v>
      </c>
      <c r="U53" s="88">
        <v>0</v>
      </c>
    </row>
    <row r="54" spans="1:21" ht="15">
      <c r="A54" s="89">
        <v>7</v>
      </c>
      <c r="B54" s="90" t="s">
        <v>43</v>
      </c>
      <c r="C54" s="64">
        <v>626</v>
      </c>
      <c r="D54" s="69">
        <v>0.018069506985336565</v>
      </c>
      <c r="E54" s="64">
        <v>613</v>
      </c>
      <c r="F54" s="69">
        <v>0.0170216310776664</v>
      </c>
      <c r="G54" s="91">
        <v>0.021207177814029254</v>
      </c>
      <c r="H54" s="92">
        <v>5</v>
      </c>
      <c r="I54" s="64">
        <v>524</v>
      </c>
      <c r="J54" s="93">
        <v>0.19465648854961826</v>
      </c>
      <c r="K54" s="94">
        <v>3</v>
      </c>
      <c r="L54" s="14"/>
      <c r="M54" s="14"/>
      <c r="N54" s="89">
        <v>7</v>
      </c>
      <c r="O54" s="90" t="s">
        <v>76</v>
      </c>
      <c r="P54" s="64">
        <v>1787</v>
      </c>
      <c r="Q54" s="69">
        <v>0.019538809739883443</v>
      </c>
      <c r="R54" s="64">
        <v>1091</v>
      </c>
      <c r="S54" s="69">
        <v>0.011948438817641197</v>
      </c>
      <c r="T54" s="67">
        <v>0.6379468377635198</v>
      </c>
      <c r="U54" s="94">
        <v>10</v>
      </c>
    </row>
    <row r="55" spans="1:21" ht="15">
      <c r="A55" s="89">
        <v>8</v>
      </c>
      <c r="B55" s="90" t="s">
        <v>46</v>
      </c>
      <c r="C55" s="64">
        <v>622</v>
      </c>
      <c r="D55" s="69">
        <v>0.017954046876804065</v>
      </c>
      <c r="E55" s="64">
        <v>753</v>
      </c>
      <c r="F55" s="69">
        <v>0.020909116152500486</v>
      </c>
      <c r="G55" s="91">
        <v>-0.17397078353253648</v>
      </c>
      <c r="H55" s="92">
        <v>0</v>
      </c>
      <c r="I55" s="64">
        <v>556</v>
      </c>
      <c r="J55" s="93">
        <v>0.11870503597122295</v>
      </c>
      <c r="K55" s="94">
        <v>0</v>
      </c>
      <c r="L55" s="14"/>
      <c r="M55" s="14"/>
      <c r="N55" s="89">
        <v>8</v>
      </c>
      <c r="O55" s="90" t="s">
        <v>55</v>
      </c>
      <c r="P55" s="64">
        <v>1749</v>
      </c>
      <c r="Q55" s="69">
        <v>0.01912332301905772</v>
      </c>
      <c r="R55" s="64">
        <v>1780</v>
      </c>
      <c r="S55" s="69">
        <v>0.019494244817049797</v>
      </c>
      <c r="T55" s="67">
        <v>-0.01741573033707866</v>
      </c>
      <c r="U55" s="94">
        <v>2</v>
      </c>
    </row>
    <row r="56" spans="1:21" ht="15">
      <c r="A56" s="89">
        <v>9</v>
      </c>
      <c r="B56" s="90" t="s">
        <v>55</v>
      </c>
      <c r="C56" s="64">
        <v>620</v>
      </c>
      <c r="D56" s="69">
        <v>0.017896316822537815</v>
      </c>
      <c r="E56" s="64">
        <v>642</v>
      </c>
      <c r="F56" s="69">
        <v>0.017826895843167746</v>
      </c>
      <c r="G56" s="91">
        <v>-0.034267912772585674</v>
      </c>
      <c r="H56" s="92">
        <v>1</v>
      </c>
      <c r="I56" s="64">
        <v>525</v>
      </c>
      <c r="J56" s="93">
        <v>0.18095238095238098</v>
      </c>
      <c r="K56" s="94">
        <v>0</v>
      </c>
      <c r="L56" s="14"/>
      <c r="M56" s="14"/>
      <c r="N56" s="89">
        <v>9</v>
      </c>
      <c r="O56" s="90" t="s">
        <v>43</v>
      </c>
      <c r="P56" s="64">
        <v>1697</v>
      </c>
      <c r="Q56" s="69">
        <v>0.01855476224319094</v>
      </c>
      <c r="R56" s="64">
        <v>1811</v>
      </c>
      <c r="S56" s="69">
        <v>0.01983375132790853</v>
      </c>
      <c r="T56" s="67">
        <v>-0.06294864715626725</v>
      </c>
      <c r="U56" s="94">
        <v>-1</v>
      </c>
    </row>
    <row r="57" spans="1:21" ht="15">
      <c r="A57" s="101">
        <v>10</v>
      </c>
      <c r="B57" s="95" t="s">
        <v>45</v>
      </c>
      <c r="C57" s="72">
        <v>609</v>
      </c>
      <c r="D57" s="77">
        <v>0.017578801524073432</v>
      </c>
      <c r="E57" s="72">
        <v>515</v>
      </c>
      <c r="F57" s="77">
        <v>0.014300391525282537</v>
      </c>
      <c r="G57" s="96">
        <v>0.18252427184466025</v>
      </c>
      <c r="H57" s="97">
        <v>4</v>
      </c>
      <c r="I57" s="72">
        <v>449</v>
      </c>
      <c r="J57" s="98">
        <v>0.3563474387527841</v>
      </c>
      <c r="K57" s="99">
        <v>2</v>
      </c>
      <c r="L57" s="14"/>
      <c r="M57" s="14"/>
      <c r="N57" s="101">
        <v>10</v>
      </c>
      <c r="O57" s="95" t="s">
        <v>48</v>
      </c>
      <c r="P57" s="72">
        <v>1693</v>
      </c>
      <c r="Q57" s="77">
        <v>0.018511026798893493</v>
      </c>
      <c r="R57" s="72">
        <v>1706</v>
      </c>
      <c r="S57" s="77">
        <v>0.01868380992016121</v>
      </c>
      <c r="T57" s="75">
        <v>-0.007620164126611928</v>
      </c>
      <c r="U57" s="99">
        <v>1</v>
      </c>
    </row>
    <row r="58" spans="1:21" ht="15">
      <c r="A58" s="100">
        <v>11</v>
      </c>
      <c r="B58" s="84" t="s">
        <v>93</v>
      </c>
      <c r="C58" s="56">
        <v>606</v>
      </c>
      <c r="D58" s="61">
        <v>0.017492206442674057</v>
      </c>
      <c r="E58" s="56">
        <v>538</v>
      </c>
      <c r="F58" s="61">
        <v>0.014939049787576708</v>
      </c>
      <c r="G58" s="85">
        <v>0.12639405204460963</v>
      </c>
      <c r="H58" s="86">
        <v>2</v>
      </c>
      <c r="I58" s="56">
        <v>408</v>
      </c>
      <c r="J58" s="87">
        <v>0.4852941176470589</v>
      </c>
      <c r="K58" s="88">
        <v>3</v>
      </c>
      <c r="L58" s="14"/>
      <c r="M58" s="14"/>
      <c r="N58" s="100">
        <v>11</v>
      </c>
      <c r="O58" s="84" t="s">
        <v>47</v>
      </c>
      <c r="P58" s="56">
        <v>1637</v>
      </c>
      <c r="Q58" s="61">
        <v>0.017898730578729267</v>
      </c>
      <c r="R58" s="56">
        <v>1875</v>
      </c>
      <c r="S58" s="61">
        <v>0.020534667995487848</v>
      </c>
      <c r="T58" s="59">
        <v>-0.12693333333333334</v>
      </c>
      <c r="U58" s="88">
        <v>-4</v>
      </c>
    </row>
    <row r="59" spans="1:21" ht="15">
      <c r="A59" s="89">
        <v>12</v>
      </c>
      <c r="B59" s="90" t="s">
        <v>76</v>
      </c>
      <c r="C59" s="64">
        <v>599</v>
      </c>
      <c r="D59" s="69">
        <v>0.017290151252742178</v>
      </c>
      <c r="E59" s="64">
        <v>440</v>
      </c>
      <c r="F59" s="69">
        <v>0.012217810235192847</v>
      </c>
      <c r="G59" s="91">
        <v>0.36136363636363633</v>
      </c>
      <c r="H59" s="92">
        <v>7</v>
      </c>
      <c r="I59" s="64">
        <v>491</v>
      </c>
      <c r="J59" s="93">
        <v>0.21995926680244393</v>
      </c>
      <c r="K59" s="94">
        <v>-1</v>
      </c>
      <c r="L59" s="14"/>
      <c r="M59" s="14"/>
      <c r="N59" s="89">
        <v>12</v>
      </c>
      <c r="O59" s="90" t="s">
        <v>64</v>
      </c>
      <c r="P59" s="64">
        <v>1417</v>
      </c>
      <c r="Q59" s="69">
        <v>0.015493281142369805</v>
      </c>
      <c r="R59" s="64">
        <v>868</v>
      </c>
      <c r="S59" s="69">
        <v>0.009506182304044508</v>
      </c>
      <c r="T59" s="67">
        <v>0.6324884792626728</v>
      </c>
      <c r="U59" s="94">
        <v>15</v>
      </c>
    </row>
    <row r="60" spans="1:21" ht="15">
      <c r="A60" s="89">
        <v>13</v>
      </c>
      <c r="B60" s="90" t="s">
        <v>57</v>
      </c>
      <c r="C60" s="64">
        <v>573</v>
      </c>
      <c r="D60" s="69">
        <v>0.016539660547280913</v>
      </c>
      <c r="E60" s="64">
        <v>859</v>
      </c>
      <c r="F60" s="69">
        <v>0.02385249770916058</v>
      </c>
      <c r="G60" s="91">
        <v>-0.3329452852153667</v>
      </c>
      <c r="H60" s="92">
        <v>-6</v>
      </c>
      <c r="I60" s="64">
        <v>351</v>
      </c>
      <c r="J60" s="93">
        <v>0.6324786324786325</v>
      </c>
      <c r="K60" s="94">
        <v>4</v>
      </c>
      <c r="L60" s="14"/>
      <c r="M60" s="14"/>
      <c r="N60" s="89">
        <v>13</v>
      </c>
      <c r="O60" s="90" t="s">
        <v>54</v>
      </c>
      <c r="P60" s="64">
        <v>1374</v>
      </c>
      <c r="Q60" s="69">
        <v>0.015023125116172273</v>
      </c>
      <c r="R60" s="64">
        <v>1706</v>
      </c>
      <c r="S60" s="69">
        <v>0.01868380992016121</v>
      </c>
      <c r="T60" s="67">
        <v>-0.1946072684642438</v>
      </c>
      <c r="U60" s="94">
        <v>-2</v>
      </c>
    </row>
    <row r="61" spans="1:21" ht="15">
      <c r="A61" s="89">
        <v>14</v>
      </c>
      <c r="B61" s="90" t="s">
        <v>47</v>
      </c>
      <c r="C61" s="64">
        <v>570</v>
      </c>
      <c r="D61" s="69">
        <v>0.016453065465881538</v>
      </c>
      <c r="E61" s="64">
        <v>1140</v>
      </c>
      <c r="F61" s="69">
        <v>0.031655235609363286</v>
      </c>
      <c r="G61" s="91">
        <v>-0.5</v>
      </c>
      <c r="H61" s="92">
        <v>-10</v>
      </c>
      <c r="I61" s="64">
        <v>662</v>
      </c>
      <c r="J61" s="93">
        <v>-0.13897280966767367</v>
      </c>
      <c r="K61" s="94">
        <v>-8</v>
      </c>
      <c r="L61" s="14"/>
      <c r="M61" s="14"/>
      <c r="N61" s="89">
        <v>14</v>
      </c>
      <c r="O61" s="90" t="s">
        <v>45</v>
      </c>
      <c r="P61" s="64">
        <v>1302</v>
      </c>
      <c r="Q61" s="69">
        <v>0.014235887118818269</v>
      </c>
      <c r="R61" s="64">
        <v>1161</v>
      </c>
      <c r="S61" s="69">
        <v>0.012715066422806075</v>
      </c>
      <c r="T61" s="67">
        <v>0.12144702842377253</v>
      </c>
      <c r="U61" s="94">
        <v>1</v>
      </c>
    </row>
    <row r="62" spans="1:21" ht="15">
      <c r="A62" s="101">
        <v>15</v>
      </c>
      <c r="B62" s="95" t="s">
        <v>94</v>
      </c>
      <c r="C62" s="72">
        <v>517</v>
      </c>
      <c r="D62" s="77">
        <v>0.014923219027825885</v>
      </c>
      <c r="E62" s="72">
        <v>372</v>
      </c>
      <c r="F62" s="77">
        <v>0.010329603198844862</v>
      </c>
      <c r="G62" s="96">
        <v>0.38978494623655924</v>
      </c>
      <c r="H62" s="97">
        <v>8</v>
      </c>
      <c r="I62" s="72">
        <v>309</v>
      </c>
      <c r="J62" s="98">
        <v>0.6731391585760518</v>
      </c>
      <c r="K62" s="99">
        <v>5</v>
      </c>
      <c r="L62" s="14"/>
      <c r="M62" s="14"/>
      <c r="N62" s="101">
        <v>15</v>
      </c>
      <c r="O62" s="95" t="s">
        <v>72</v>
      </c>
      <c r="P62" s="72">
        <v>1285</v>
      </c>
      <c r="Q62" s="77">
        <v>0.014050011480554129</v>
      </c>
      <c r="R62" s="72">
        <v>1162</v>
      </c>
      <c r="S62" s="77">
        <v>0.012726018245737002</v>
      </c>
      <c r="T62" s="75">
        <v>0.10585197934595536</v>
      </c>
      <c r="U62" s="99">
        <v>-1</v>
      </c>
    </row>
    <row r="63" spans="1:21" ht="15">
      <c r="A63" s="100">
        <v>16</v>
      </c>
      <c r="B63" s="84" t="s">
        <v>54</v>
      </c>
      <c r="C63" s="56">
        <v>478</v>
      </c>
      <c r="D63" s="61">
        <v>0.013797482969633991</v>
      </c>
      <c r="E63" s="56">
        <v>614</v>
      </c>
      <c r="F63" s="61">
        <v>0.01704939882820093</v>
      </c>
      <c r="G63" s="85">
        <v>-0.22149837133550487</v>
      </c>
      <c r="H63" s="86">
        <v>-5</v>
      </c>
      <c r="I63" s="56">
        <v>427</v>
      </c>
      <c r="J63" s="87">
        <v>0.11943793911007017</v>
      </c>
      <c r="K63" s="88">
        <v>-3</v>
      </c>
      <c r="L63" s="14"/>
      <c r="M63" s="14"/>
      <c r="N63" s="100">
        <v>16</v>
      </c>
      <c r="O63" s="84" t="s">
        <v>57</v>
      </c>
      <c r="P63" s="56">
        <v>1264</v>
      </c>
      <c r="Q63" s="61">
        <v>0.013820400397992543</v>
      </c>
      <c r="R63" s="56">
        <v>1796</v>
      </c>
      <c r="S63" s="61">
        <v>0.019669473983944627</v>
      </c>
      <c r="T63" s="59">
        <v>-0.2962138084632516</v>
      </c>
      <c r="U63" s="88">
        <v>-7</v>
      </c>
    </row>
    <row r="64" spans="1:21" ht="15">
      <c r="A64" s="89">
        <v>17</v>
      </c>
      <c r="B64" s="90" t="s">
        <v>97</v>
      </c>
      <c r="C64" s="64">
        <v>476</v>
      </c>
      <c r="D64" s="69">
        <v>0.01373975291536774</v>
      </c>
      <c r="E64" s="64">
        <v>441</v>
      </c>
      <c r="F64" s="69">
        <v>0.012245577985727377</v>
      </c>
      <c r="G64" s="91">
        <v>0.0793650793650793</v>
      </c>
      <c r="H64" s="92">
        <v>1</v>
      </c>
      <c r="I64" s="64">
        <v>300</v>
      </c>
      <c r="J64" s="93">
        <v>0.5866666666666667</v>
      </c>
      <c r="K64" s="94">
        <v>4</v>
      </c>
      <c r="L64" s="14"/>
      <c r="M64" s="14"/>
      <c r="N64" s="89">
        <v>17</v>
      </c>
      <c r="O64" s="90" t="s">
        <v>93</v>
      </c>
      <c r="P64" s="64">
        <v>1191</v>
      </c>
      <c r="Q64" s="69">
        <v>0.013022228539564177</v>
      </c>
      <c r="R64" s="64">
        <v>1087</v>
      </c>
      <c r="S64" s="69">
        <v>0.011904631525917489</v>
      </c>
      <c r="T64" s="67">
        <v>0.09567617295308195</v>
      </c>
      <c r="U64" s="94">
        <v>1</v>
      </c>
    </row>
    <row r="65" spans="1:21" ht="15">
      <c r="A65" s="89">
        <v>18</v>
      </c>
      <c r="B65" s="90" t="s">
        <v>72</v>
      </c>
      <c r="C65" s="64">
        <v>473</v>
      </c>
      <c r="D65" s="69">
        <v>0.013653157833968364</v>
      </c>
      <c r="E65" s="64">
        <v>445</v>
      </c>
      <c r="F65" s="69">
        <v>0.012356648987865494</v>
      </c>
      <c r="G65" s="91">
        <v>0.06292134831460672</v>
      </c>
      <c r="H65" s="92">
        <v>-1</v>
      </c>
      <c r="I65" s="64">
        <v>380</v>
      </c>
      <c r="J65" s="93">
        <v>0.24473684210526314</v>
      </c>
      <c r="K65" s="94">
        <v>-2</v>
      </c>
      <c r="L65" s="14"/>
      <c r="M65" s="14"/>
      <c r="N65" s="89">
        <v>18</v>
      </c>
      <c r="O65" s="90" t="s">
        <v>66</v>
      </c>
      <c r="P65" s="64">
        <v>1176</v>
      </c>
      <c r="Q65" s="69">
        <v>0.012858220623448758</v>
      </c>
      <c r="R65" s="64">
        <v>996</v>
      </c>
      <c r="S65" s="69">
        <v>0.010908015639203145</v>
      </c>
      <c r="T65" s="67">
        <v>0.1807228915662651</v>
      </c>
      <c r="U65" s="94">
        <v>2</v>
      </c>
    </row>
    <row r="66" spans="1:21" ht="15">
      <c r="A66" s="89">
        <v>19</v>
      </c>
      <c r="B66" s="90" t="s">
        <v>49</v>
      </c>
      <c r="C66" s="64">
        <v>418</v>
      </c>
      <c r="D66" s="69">
        <v>0.012065581341646462</v>
      </c>
      <c r="E66" s="64">
        <v>329</v>
      </c>
      <c r="F66" s="69">
        <v>0.009135589925860107</v>
      </c>
      <c r="G66" s="91">
        <v>0.27051671732522786</v>
      </c>
      <c r="H66" s="92">
        <v>9</v>
      </c>
      <c r="I66" s="64">
        <v>249</v>
      </c>
      <c r="J66" s="93">
        <v>0.678714859437751</v>
      </c>
      <c r="K66" s="94">
        <v>12</v>
      </c>
      <c r="N66" s="89">
        <v>19</v>
      </c>
      <c r="O66" s="90" t="s">
        <v>97</v>
      </c>
      <c r="P66" s="64">
        <v>1142</v>
      </c>
      <c r="Q66" s="69">
        <v>0.012486469346920478</v>
      </c>
      <c r="R66" s="64">
        <v>1113</v>
      </c>
      <c r="S66" s="69">
        <v>0.012189378922121586</v>
      </c>
      <c r="T66" s="67">
        <v>0.02605570530098822</v>
      </c>
      <c r="U66" s="94">
        <v>-3</v>
      </c>
    </row>
    <row r="67" spans="1:21" ht="15">
      <c r="A67" s="101">
        <v>20</v>
      </c>
      <c r="B67" s="95" t="s">
        <v>70</v>
      </c>
      <c r="C67" s="72">
        <v>401</v>
      </c>
      <c r="D67" s="77">
        <v>0.011574875880383327</v>
      </c>
      <c r="E67" s="72">
        <v>376</v>
      </c>
      <c r="F67" s="77">
        <v>0.010440674200982979</v>
      </c>
      <c r="G67" s="96">
        <v>0.0664893617021276</v>
      </c>
      <c r="H67" s="97">
        <v>1</v>
      </c>
      <c r="I67" s="72">
        <v>347</v>
      </c>
      <c r="J67" s="98">
        <v>0.1556195965417868</v>
      </c>
      <c r="K67" s="99">
        <v>-2</v>
      </c>
      <c r="N67" s="101">
        <v>20</v>
      </c>
      <c r="O67" s="95" t="s">
        <v>70</v>
      </c>
      <c r="P67" s="72">
        <v>1114</v>
      </c>
      <c r="Q67" s="77">
        <v>0.012180321236838364</v>
      </c>
      <c r="R67" s="72">
        <v>1181</v>
      </c>
      <c r="S67" s="77">
        <v>0.012934102881424613</v>
      </c>
      <c r="T67" s="75">
        <v>-0.05673158340389506</v>
      </c>
      <c r="U67" s="99">
        <v>-7</v>
      </c>
    </row>
    <row r="68" spans="1:21" ht="15">
      <c r="A68" s="127" t="s">
        <v>53</v>
      </c>
      <c r="B68" s="128"/>
      <c r="C68" s="3">
        <f>SUM(C48:C67)</f>
        <v>13637</v>
      </c>
      <c r="D68" s="6">
        <f>C68/C70</f>
        <v>0.3936323750144325</v>
      </c>
      <c r="E68" s="3">
        <f>SUM(E48:E67)</f>
        <v>14385</v>
      </c>
      <c r="F68" s="6">
        <f>E68/E70</f>
        <v>0.39943909143920253</v>
      </c>
      <c r="G68" s="17">
        <f>C68/E68-1</f>
        <v>-0.0519986096628432</v>
      </c>
      <c r="H68" s="17"/>
      <c r="I68" s="3">
        <f>SUM(I48:I67)</f>
        <v>11200</v>
      </c>
      <c r="J68" s="18">
        <f>C68/I68-1</f>
        <v>0.21758928571428582</v>
      </c>
      <c r="K68" s="19"/>
      <c r="N68" s="127" t="s">
        <v>53</v>
      </c>
      <c r="O68" s="128"/>
      <c r="P68" s="3">
        <f>SUM(P48:P67)</f>
        <v>37025</v>
      </c>
      <c r="Q68" s="6">
        <f>P68/P70</f>
        <v>0.404826206278223</v>
      </c>
      <c r="R68" s="3">
        <f>SUM(R48:R67)</f>
        <v>37369</v>
      </c>
      <c r="S68" s="6">
        <f>R68/R70</f>
        <v>0.40925867110580555</v>
      </c>
      <c r="T68" s="17">
        <f>P68/R68-1</f>
        <v>-0.009205491182531</v>
      </c>
      <c r="U68" s="27"/>
    </row>
    <row r="69" spans="1:21" ht="15">
      <c r="A69" s="127" t="s">
        <v>12</v>
      </c>
      <c r="B69" s="128"/>
      <c r="C69" s="26">
        <f>C70-SUM(C48:C67)</f>
        <v>21007</v>
      </c>
      <c r="D69" s="6">
        <f>C69/C70</f>
        <v>0.6063676249855675</v>
      </c>
      <c r="E69" s="26">
        <f>E70-SUM(E48:E67)</f>
        <v>21628</v>
      </c>
      <c r="F69" s="6">
        <f>E69/E70</f>
        <v>0.6005609085607975</v>
      </c>
      <c r="G69" s="17">
        <f>C69/E69-1</f>
        <v>-0.028712779729979654</v>
      </c>
      <c r="H69" s="17"/>
      <c r="I69" s="26">
        <f>I70-SUM(I48:I67)</f>
        <v>16839</v>
      </c>
      <c r="J69" s="18">
        <f>C69/I69-1</f>
        <v>0.24752063661737633</v>
      </c>
      <c r="K69" s="19"/>
      <c r="N69" s="127" t="s">
        <v>12</v>
      </c>
      <c r="O69" s="128"/>
      <c r="P69" s="3">
        <f>P70-SUM(P48:P67)</f>
        <v>54434</v>
      </c>
      <c r="Q69" s="6">
        <f>P69/P70</f>
        <v>0.5951737937217769</v>
      </c>
      <c r="R69" s="3">
        <f>R70-SUM(R48:R67)</f>
        <v>53940</v>
      </c>
      <c r="S69" s="6">
        <f>R69/R70</f>
        <v>0.5907413288941944</v>
      </c>
      <c r="T69" s="17">
        <f>P69/R69-1</f>
        <v>0.009158324063774481</v>
      </c>
      <c r="U69" s="28"/>
    </row>
    <row r="70" spans="1:21" ht="15">
      <c r="A70" s="123" t="s">
        <v>38</v>
      </c>
      <c r="B70" s="124"/>
      <c r="C70" s="24">
        <v>34644</v>
      </c>
      <c r="D70" s="102">
        <v>1</v>
      </c>
      <c r="E70" s="24">
        <v>36013</v>
      </c>
      <c r="F70" s="102">
        <v>1</v>
      </c>
      <c r="G70" s="20">
        <v>-0.03801405048177042</v>
      </c>
      <c r="H70" s="20"/>
      <c r="I70" s="24">
        <v>28039</v>
      </c>
      <c r="J70" s="48">
        <v>0.23556474909946856</v>
      </c>
      <c r="K70" s="103"/>
      <c r="L70" s="14"/>
      <c r="N70" s="123" t="s">
        <v>38</v>
      </c>
      <c r="O70" s="124"/>
      <c r="P70" s="24">
        <v>91459</v>
      </c>
      <c r="Q70" s="102">
        <v>1</v>
      </c>
      <c r="R70" s="24">
        <v>91309</v>
      </c>
      <c r="S70" s="102">
        <v>1</v>
      </c>
      <c r="T70" s="29">
        <v>0.0016427734396389226</v>
      </c>
      <c r="U70" s="103"/>
    </row>
    <row r="71" spans="1:14" ht="15">
      <c r="A71" t="s">
        <v>106</v>
      </c>
      <c r="N71" t="s">
        <v>106</v>
      </c>
    </row>
    <row r="72" spans="1:14" ht="15" customHeight="1">
      <c r="A72" s="9" t="s">
        <v>108</v>
      </c>
      <c r="N72" s="9" t="s">
        <v>108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763" dxfId="146" operator="lessThan">
      <formula>0</formula>
    </cfRule>
  </conditionalFormatting>
  <conditionalFormatting sqref="K31">
    <cfRule type="cellIs" priority="762" dxfId="146" operator="lessThan">
      <formula>0</formula>
    </cfRule>
  </conditionalFormatting>
  <conditionalFormatting sqref="K32">
    <cfRule type="cellIs" priority="764" dxfId="146" operator="lessThan">
      <formula>0</formula>
    </cfRule>
  </conditionalFormatting>
  <conditionalFormatting sqref="G32:H32 J32">
    <cfRule type="cellIs" priority="765" dxfId="146" operator="lessThan">
      <formula>0</formula>
    </cfRule>
  </conditionalFormatting>
  <conditionalFormatting sqref="K68">
    <cfRule type="cellIs" priority="758" dxfId="146" operator="lessThan">
      <formula>0</formula>
    </cfRule>
  </conditionalFormatting>
  <conditionalFormatting sqref="K69">
    <cfRule type="cellIs" priority="760" dxfId="146" operator="lessThan">
      <formula>0</formula>
    </cfRule>
  </conditionalFormatting>
  <conditionalFormatting sqref="G69:H69 J69">
    <cfRule type="cellIs" priority="761" dxfId="146" operator="lessThan">
      <formula>0</formula>
    </cfRule>
  </conditionalFormatting>
  <conditionalFormatting sqref="G68:H68 J68">
    <cfRule type="cellIs" priority="759" dxfId="146" operator="lessThan">
      <formula>0</formula>
    </cfRule>
  </conditionalFormatting>
  <conditionalFormatting sqref="U32">
    <cfRule type="cellIs" priority="754" dxfId="146" operator="lessThan">
      <formula>0</formula>
    </cfRule>
  </conditionalFormatting>
  <conditionalFormatting sqref="T32">
    <cfRule type="cellIs" priority="753" dxfId="146" operator="lessThan">
      <formula>0</formula>
    </cfRule>
  </conditionalFormatting>
  <conditionalFormatting sqref="T31">
    <cfRule type="cellIs" priority="752" dxfId="146" operator="lessThan">
      <formula>0</formula>
    </cfRule>
  </conditionalFormatting>
  <conditionalFormatting sqref="U31">
    <cfRule type="cellIs" priority="755" dxfId="146" operator="lessThan">
      <formula>0</formula>
    </cfRule>
    <cfRule type="cellIs" priority="756" dxfId="147" operator="equal">
      <formula>0</formula>
    </cfRule>
    <cfRule type="cellIs" priority="757" dxfId="148" operator="greaterThan">
      <formula>0</formula>
    </cfRule>
  </conditionalFormatting>
  <conditionalFormatting sqref="T68">
    <cfRule type="cellIs" priority="746" dxfId="146" operator="lessThan">
      <formula>0</formula>
    </cfRule>
  </conditionalFormatting>
  <conditionalFormatting sqref="U69">
    <cfRule type="cellIs" priority="748" dxfId="146" operator="lessThan">
      <formula>0</formula>
    </cfRule>
  </conditionalFormatting>
  <conditionalFormatting sqref="U68">
    <cfRule type="cellIs" priority="749" dxfId="146" operator="lessThan">
      <formula>0</formula>
    </cfRule>
    <cfRule type="cellIs" priority="750" dxfId="147" operator="equal">
      <formula>0</formula>
    </cfRule>
    <cfRule type="cellIs" priority="751" dxfId="148" operator="greaterThan">
      <formula>0</formula>
    </cfRule>
  </conditionalFormatting>
  <conditionalFormatting sqref="T69">
    <cfRule type="cellIs" priority="747" dxfId="146" operator="lessThan">
      <formula>0</formula>
    </cfRule>
  </conditionalFormatting>
  <conditionalFormatting sqref="G11:G30 J11:J30">
    <cfRule type="cellIs" priority="32" dxfId="146" operator="lessThan">
      <formula>0</formula>
    </cfRule>
  </conditionalFormatting>
  <conditionalFormatting sqref="K11:K30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1:H30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3 J33">
    <cfRule type="cellIs" priority="25" dxfId="146" operator="lessThan">
      <formula>0</formula>
    </cfRule>
  </conditionalFormatting>
  <conditionalFormatting sqref="K33">
    <cfRule type="cellIs" priority="24" dxfId="146" operator="lessThan">
      <formula>0</formula>
    </cfRule>
  </conditionalFormatting>
  <conditionalFormatting sqref="H33">
    <cfRule type="cellIs" priority="23" dxfId="146" operator="lessThan">
      <formula>0</formula>
    </cfRule>
  </conditionalFormatting>
  <conditionalFormatting sqref="T11:T30">
    <cfRule type="cellIs" priority="22" dxfId="146" operator="lessThan">
      <formula>0</formula>
    </cfRule>
  </conditionalFormatting>
  <conditionalFormatting sqref="U11:U30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3">
    <cfRule type="cellIs" priority="18" dxfId="146" operator="lessThan">
      <formula>0</formula>
    </cfRule>
  </conditionalFormatting>
  <conditionalFormatting sqref="U33">
    <cfRule type="cellIs" priority="17" dxfId="146" operator="lessThan">
      <formula>0</formula>
    </cfRule>
  </conditionalFormatting>
  <conditionalFormatting sqref="G48:G67 J48:J67">
    <cfRule type="cellIs" priority="16" dxfId="146" operator="lessThan">
      <formula>0</formula>
    </cfRule>
  </conditionalFormatting>
  <conditionalFormatting sqref="K48:K67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8:H67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0 J70">
    <cfRule type="cellIs" priority="9" dxfId="146" operator="lessThan">
      <formula>0</formula>
    </cfRule>
  </conditionalFormatting>
  <conditionalFormatting sqref="K70">
    <cfRule type="cellIs" priority="8" dxfId="146" operator="lessThan">
      <formula>0</formula>
    </cfRule>
  </conditionalFormatting>
  <conditionalFormatting sqref="H70">
    <cfRule type="cellIs" priority="7" dxfId="146" operator="lessThan">
      <formula>0</formula>
    </cfRule>
  </conditionalFormatting>
  <conditionalFormatting sqref="T48:T67">
    <cfRule type="cellIs" priority="6" dxfId="146" operator="lessThan">
      <formula>0</formula>
    </cfRule>
  </conditionalFormatting>
  <conditionalFormatting sqref="U48:U67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0">
    <cfRule type="cellIs" priority="2" dxfId="146" operator="lessThan">
      <formula>0</formula>
    </cfRule>
  </conditionalFormatting>
  <conditionalFormatting sqref="U70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2"/>
      <c r="K1" s="53"/>
      <c r="O1" s="52"/>
      <c r="U1" s="53">
        <v>43559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4" t="s">
        <v>99</v>
      </c>
      <c r="O2" s="174"/>
      <c r="P2" s="174"/>
      <c r="Q2" s="174"/>
      <c r="R2" s="174"/>
      <c r="S2" s="174"/>
      <c r="T2" s="174"/>
      <c r="U2" s="174"/>
    </row>
    <row r="3" spans="1:21" ht="14.25" customHeight="1">
      <c r="A3" s="135" t="s">
        <v>125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4"/>
      <c r="M3" s="21"/>
      <c r="N3" s="174"/>
      <c r="O3" s="174"/>
      <c r="P3" s="174"/>
      <c r="Q3" s="174"/>
      <c r="R3" s="174"/>
      <c r="S3" s="174"/>
      <c r="T3" s="174"/>
      <c r="U3" s="174"/>
    </row>
    <row r="4" spans="1:21" ht="14.25" customHeight="1">
      <c r="A4" s="136" t="s">
        <v>126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4"/>
      <c r="M4" s="21"/>
      <c r="N4" s="136" t="s">
        <v>100</v>
      </c>
      <c r="O4" s="136"/>
      <c r="P4" s="136"/>
      <c r="Q4" s="136"/>
      <c r="R4" s="136"/>
      <c r="S4" s="136"/>
      <c r="T4" s="136"/>
      <c r="U4" s="136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17"/>
      <c r="K5" s="81" t="s">
        <v>4</v>
      </c>
      <c r="L5" s="14"/>
      <c r="M5" s="14"/>
      <c r="N5" s="15"/>
      <c r="O5" s="15"/>
      <c r="P5" s="15"/>
      <c r="Q5" s="15"/>
      <c r="R5" s="15"/>
      <c r="S5" s="15"/>
      <c r="T5" s="80"/>
      <c r="U5" s="81" t="s">
        <v>4</v>
      </c>
    </row>
    <row r="6" spans="1:21" ht="14.25" customHeight="1">
      <c r="A6" s="139" t="s">
        <v>0</v>
      </c>
      <c r="B6" s="139" t="s">
        <v>1</v>
      </c>
      <c r="C6" s="141" t="s">
        <v>111</v>
      </c>
      <c r="D6" s="142"/>
      <c r="E6" s="142"/>
      <c r="F6" s="142"/>
      <c r="G6" s="142"/>
      <c r="H6" s="143"/>
      <c r="I6" s="141" t="s">
        <v>87</v>
      </c>
      <c r="J6" s="142"/>
      <c r="K6" s="143"/>
      <c r="L6" s="14"/>
      <c r="M6" s="14"/>
      <c r="N6" s="139" t="s">
        <v>0</v>
      </c>
      <c r="O6" s="139" t="s">
        <v>1</v>
      </c>
      <c r="P6" s="141" t="s">
        <v>112</v>
      </c>
      <c r="Q6" s="142"/>
      <c r="R6" s="142"/>
      <c r="S6" s="142"/>
      <c r="T6" s="142"/>
      <c r="U6" s="143"/>
    </row>
    <row r="7" spans="1:21" ht="14.25" customHeight="1">
      <c r="A7" s="140"/>
      <c r="B7" s="140"/>
      <c r="C7" s="171" t="s">
        <v>113</v>
      </c>
      <c r="D7" s="172"/>
      <c r="E7" s="172"/>
      <c r="F7" s="172"/>
      <c r="G7" s="172"/>
      <c r="H7" s="173"/>
      <c r="I7" s="148" t="s">
        <v>88</v>
      </c>
      <c r="J7" s="149"/>
      <c r="K7" s="150"/>
      <c r="L7" s="14"/>
      <c r="M7" s="14"/>
      <c r="N7" s="140"/>
      <c r="O7" s="140"/>
      <c r="P7" s="148" t="s">
        <v>114</v>
      </c>
      <c r="Q7" s="149"/>
      <c r="R7" s="149"/>
      <c r="S7" s="149"/>
      <c r="T7" s="149"/>
      <c r="U7" s="150"/>
    </row>
    <row r="8" spans="1:21" ht="14.25" customHeight="1">
      <c r="A8" s="140"/>
      <c r="B8" s="140"/>
      <c r="C8" s="144">
        <v>2019</v>
      </c>
      <c r="D8" s="145"/>
      <c r="E8" s="154">
        <v>2018</v>
      </c>
      <c r="F8" s="145"/>
      <c r="G8" s="129" t="s">
        <v>5</v>
      </c>
      <c r="H8" s="125" t="s">
        <v>61</v>
      </c>
      <c r="I8" s="159">
        <v>2019</v>
      </c>
      <c r="J8" s="126" t="s">
        <v>115</v>
      </c>
      <c r="K8" s="125" t="s">
        <v>119</v>
      </c>
      <c r="L8" s="14"/>
      <c r="M8" s="14"/>
      <c r="N8" s="140"/>
      <c r="O8" s="140"/>
      <c r="P8" s="153">
        <v>2019</v>
      </c>
      <c r="Q8" s="169"/>
      <c r="R8" s="170">
        <v>2018</v>
      </c>
      <c r="S8" s="169"/>
      <c r="T8" s="130" t="s">
        <v>5</v>
      </c>
      <c r="U8" s="137" t="s">
        <v>67</v>
      </c>
    </row>
    <row r="9" spans="1:21" ht="14.25" customHeight="1">
      <c r="A9" s="133" t="s">
        <v>6</v>
      </c>
      <c r="B9" s="133" t="s">
        <v>7</v>
      </c>
      <c r="C9" s="146"/>
      <c r="D9" s="147"/>
      <c r="E9" s="155"/>
      <c r="F9" s="147"/>
      <c r="G9" s="130"/>
      <c r="H9" s="126"/>
      <c r="I9" s="159"/>
      <c r="J9" s="126"/>
      <c r="K9" s="126"/>
      <c r="L9" s="14"/>
      <c r="M9" s="14"/>
      <c r="N9" s="133" t="s">
        <v>6</v>
      </c>
      <c r="O9" s="133" t="s">
        <v>7</v>
      </c>
      <c r="P9" s="146"/>
      <c r="Q9" s="147"/>
      <c r="R9" s="155"/>
      <c r="S9" s="147"/>
      <c r="T9" s="130"/>
      <c r="U9" s="138"/>
    </row>
    <row r="10" spans="1:21" ht="14.25" customHeight="1">
      <c r="A10" s="133"/>
      <c r="B10" s="133"/>
      <c r="C10" s="110" t="s">
        <v>8</v>
      </c>
      <c r="D10" s="82" t="s">
        <v>2</v>
      </c>
      <c r="E10" s="110" t="s">
        <v>8</v>
      </c>
      <c r="F10" s="82" t="s">
        <v>2</v>
      </c>
      <c r="G10" s="131" t="s">
        <v>9</v>
      </c>
      <c r="H10" s="131" t="s">
        <v>62</v>
      </c>
      <c r="I10" s="83" t="s">
        <v>8</v>
      </c>
      <c r="J10" s="160" t="s">
        <v>116</v>
      </c>
      <c r="K10" s="160" t="s">
        <v>120</v>
      </c>
      <c r="L10" s="14"/>
      <c r="M10" s="14"/>
      <c r="N10" s="133"/>
      <c r="O10" s="133"/>
      <c r="P10" s="110" t="s">
        <v>8</v>
      </c>
      <c r="Q10" s="82" t="s">
        <v>2</v>
      </c>
      <c r="R10" s="110" t="s">
        <v>8</v>
      </c>
      <c r="S10" s="82" t="s">
        <v>2</v>
      </c>
      <c r="T10" s="131" t="s">
        <v>9</v>
      </c>
      <c r="U10" s="121" t="s">
        <v>68</v>
      </c>
    </row>
    <row r="11" spans="1:21" ht="14.25" customHeight="1">
      <c r="A11" s="134"/>
      <c r="B11" s="134"/>
      <c r="C11" s="114" t="s">
        <v>10</v>
      </c>
      <c r="D11" s="45" t="s">
        <v>11</v>
      </c>
      <c r="E11" s="114" t="s">
        <v>10</v>
      </c>
      <c r="F11" s="45" t="s">
        <v>11</v>
      </c>
      <c r="G11" s="162"/>
      <c r="H11" s="162"/>
      <c r="I11" s="114" t="s">
        <v>10</v>
      </c>
      <c r="J11" s="161"/>
      <c r="K11" s="161"/>
      <c r="L11" s="14"/>
      <c r="M11" s="14"/>
      <c r="N11" s="134"/>
      <c r="O11" s="134"/>
      <c r="P11" s="114" t="s">
        <v>10</v>
      </c>
      <c r="Q11" s="45" t="s">
        <v>11</v>
      </c>
      <c r="R11" s="114" t="s">
        <v>10</v>
      </c>
      <c r="S11" s="45" t="s">
        <v>11</v>
      </c>
      <c r="T11" s="132"/>
      <c r="U11" s="122"/>
    </row>
    <row r="12" spans="1:21" ht="14.25" customHeight="1">
      <c r="A12" s="54">
        <v>1</v>
      </c>
      <c r="B12" s="84" t="s">
        <v>21</v>
      </c>
      <c r="C12" s="56">
        <v>2216</v>
      </c>
      <c r="D12" s="58">
        <v>0.14320796174227737</v>
      </c>
      <c r="E12" s="56">
        <v>2190</v>
      </c>
      <c r="F12" s="58">
        <v>0.13988247317322433</v>
      </c>
      <c r="G12" s="104">
        <v>0.01187214611872145</v>
      </c>
      <c r="H12" s="86">
        <v>0</v>
      </c>
      <c r="I12" s="56">
        <v>2182</v>
      </c>
      <c r="J12" s="57">
        <v>0.015582034830430747</v>
      </c>
      <c r="K12" s="88">
        <v>0</v>
      </c>
      <c r="L12" s="14"/>
      <c r="M12" s="14"/>
      <c r="N12" s="54">
        <v>1</v>
      </c>
      <c r="O12" s="84" t="s">
        <v>21</v>
      </c>
      <c r="P12" s="56">
        <v>6571</v>
      </c>
      <c r="Q12" s="58">
        <v>0.13590486039296795</v>
      </c>
      <c r="R12" s="56">
        <v>7665</v>
      </c>
      <c r="S12" s="58">
        <v>0.1577939723320158</v>
      </c>
      <c r="T12" s="107">
        <v>-0.14272667971298103</v>
      </c>
      <c r="U12" s="88">
        <v>0</v>
      </c>
    </row>
    <row r="13" spans="1:21" ht="14.25" customHeight="1">
      <c r="A13" s="89">
        <v>2</v>
      </c>
      <c r="B13" s="90" t="s">
        <v>19</v>
      </c>
      <c r="C13" s="64">
        <v>1721</v>
      </c>
      <c r="D13" s="66">
        <v>0.11121881866356469</v>
      </c>
      <c r="E13" s="64">
        <v>1880</v>
      </c>
      <c r="F13" s="66">
        <v>0.1200817577925396</v>
      </c>
      <c r="G13" s="105">
        <v>-0.08457446808510638</v>
      </c>
      <c r="H13" s="92">
        <v>0</v>
      </c>
      <c r="I13" s="64">
        <v>1706</v>
      </c>
      <c r="J13" s="65">
        <v>0.008792497069167737</v>
      </c>
      <c r="K13" s="94">
        <v>0</v>
      </c>
      <c r="L13" s="14"/>
      <c r="M13" s="14"/>
      <c r="N13" s="89">
        <v>2</v>
      </c>
      <c r="O13" s="90" t="s">
        <v>19</v>
      </c>
      <c r="P13" s="64">
        <v>5852</v>
      </c>
      <c r="Q13" s="66">
        <v>0.12103412616339193</v>
      </c>
      <c r="R13" s="64">
        <v>6138</v>
      </c>
      <c r="S13" s="66">
        <v>0.12635869565217392</v>
      </c>
      <c r="T13" s="108">
        <v>-0.04659498207885304</v>
      </c>
      <c r="U13" s="94">
        <v>0</v>
      </c>
    </row>
    <row r="14" spans="1:21" ht="14.25" customHeight="1">
      <c r="A14" s="62">
        <v>3</v>
      </c>
      <c r="B14" s="90" t="s">
        <v>31</v>
      </c>
      <c r="C14" s="64">
        <v>1657</v>
      </c>
      <c r="D14" s="66">
        <v>0.10708284864934729</v>
      </c>
      <c r="E14" s="64">
        <v>1099</v>
      </c>
      <c r="F14" s="66">
        <v>0.07019672968829842</v>
      </c>
      <c r="G14" s="105">
        <v>0.5077343039126478</v>
      </c>
      <c r="H14" s="92">
        <v>2</v>
      </c>
      <c r="I14" s="64">
        <v>1306</v>
      </c>
      <c r="J14" s="65">
        <v>0.268759571209801</v>
      </c>
      <c r="K14" s="94">
        <v>0</v>
      </c>
      <c r="L14" s="14"/>
      <c r="M14" s="14"/>
      <c r="N14" s="62">
        <v>3</v>
      </c>
      <c r="O14" s="90" t="s">
        <v>31</v>
      </c>
      <c r="P14" s="64">
        <v>4117</v>
      </c>
      <c r="Q14" s="66">
        <v>0.08514994829369182</v>
      </c>
      <c r="R14" s="64">
        <v>2551</v>
      </c>
      <c r="S14" s="66">
        <v>0.05251564558629776</v>
      </c>
      <c r="T14" s="108">
        <v>0.6138769110152882</v>
      </c>
      <c r="U14" s="94">
        <v>4</v>
      </c>
    </row>
    <row r="15" spans="1:21" ht="14.25" customHeight="1">
      <c r="A15" s="62">
        <v>4</v>
      </c>
      <c r="B15" s="90" t="s">
        <v>24</v>
      </c>
      <c r="C15" s="64">
        <v>1063</v>
      </c>
      <c r="D15" s="66">
        <v>0.06869587695489207</v>
      </c>
      <c r="E15" s="64">
        <v>1078</v>
      </c>
      <c r="F15" s="66">
        <v>0.06885539090444558</v>
      </c>
      <c r="G15" s="105">
        <v>-0.013914656771799594</v>
      </c>
      <c r="H15" s="92">
        <v>2</v>
      </c>
      <c r="I15" s="64">
        <v>1203</v>
      </c>
      <c r="J15" s="65">
        <v>-0.11637572734829593</v>
      </c>
      <c r="K15" s="94">
        <v>1</v>
      </c>
      <c r="L15" s="14"/>
      <c r="M15" s="14"/>
      <c r="N15" s="62">
        <v>4</v>
      </c>
      <c r="O15" s="90" t="s">
        <v>22</v>
      </c>
      <c r="P15" s="64">
        <v>3647</v>
      </c>
      <c r="Q15" s="66">
        <v>0.07542916235780765</v>
      </c>
      <c r="R15" s="64">
        <v>4141</v>
      </c>
      <c r="S15" s="66">
        <v>0.08524785902503294</v>
      </c>
      <c r="T15" s="108">
        <v>-0.11929485631489978</v>
      </c>
      <c r="U15" s="94">
        <v>-1</v>
      </c>
    </row>
    <row r="16" spans="1:21" ht="14.25" customHeight="1">
      <c r="A16" s="70">
        <v>5</v>
      </c>
      <c r="B16" s="95" t="s">
        <v>25</v>
      </c>
      <c r="C16" s="72">
        <v>1035</v>
      </c>
      <c r="D16" s="74">
        <v>0.06688639007367196</v>
      </c>
      <c r="E16" s="72">
        <v>907</v>
      </c>
      <c r="F16" s="74">
        <v>0.0579330608073582</v>
      </c>
      <c r="G16" s="106">
        <v>0.1411245865490629</v>
      </c>
      <c r="H16" s="97">
        <v>2</v>
      </c>
      <c r="I16" s="72">
        <v>1164</v>
      </c>
      <c r="J16" s="73">
        <v>-0.11082474226804129</v>
      </c>
      <c r="K16" s="99">
        <v>1</v>
      </c>
      <c r="L16" s="14"/>
      <c r="M16" s="14"/>
      <c r="N16" s="70">
        <v>5</v>
      </c>
      <c r="O16" s="95" t="s">
        <v>24</v>
      </c>
      <c r="P16" s="72">
        <v>3605</v>
      </c>
      <c r="Q16" s="74">
        <v>0.07456049638055842</v>
      </c>
      <c r="R16" s="72">
        <v>3580</v>
      </c>
      <c r="S16" s="74">
        <v>0.07369894598155467</v>
      </c>
      <c r="T16" s="109">
        <v>0.006983240223463749</v>
      </c>
      <c r="U16" s="99">
        <v>-1</v>
      </c>
    </row>
    <row r="17" spans="1:21" ht="14.25" customHeight="1">
      <c r="A17" s="54">
        <v>6</v>
      </c>
      <c r="B17" s="84" t="s">
        <v>22</v>
      </c>
      <c r="C17" s="56">
        <v>932</v>
      </c>
      <c r="D17" s="58">
        <v>0.06023006333204084</v>
      </c>
      <c r="E17" s="56">
        <v>1455</v>
      </c>
      <c r="F17" s="58">
        <v>0.09293561573837507</v>
      </c>
      <c r="G17" s="104">
        <v>-0.3594501718213059</v>
      </c>
      <c r="H17" s="86">
        <v>-3</v>
      </c>
      <c r="I17" s="56">
        <v>1216</v>
      </c>
      <c r="J17" s="57">
        <v>-0.23355263157894735</v>
      </c>
      <c r="K17" s="88">
        <v>-2</v>
      </c>
      <c r="L17" s="14"/>
      <c r="M17" s="14"/>
      <c r="N17" s="54">
        <v>6</v>
      </c>
      <c r="O17" s="84" t="s">
        <v>25</v>
      </c>
      <c r="P17" s="56">
        <v>3492</v>
      </c>
      <c r="Q17" s="58">
        <v>0.07222337125129266</v>
      </c>
      <c r="R17" s="56">
        <v>3192</v>
      </c>
      <c r="S17" s="58">
        <v>0.06571146245059288</v>
      </c>
      <c r="T17" s="107">
        <v>0.09398496240601495</v>
      </c>
      <c r="U17" s="88">
        <v>0</v>
      </c>
    </row>
    <row r="18" spans="1:21" ht="14.25" customHeight="1">
      <c r="A18" s="62">
        <v>7</v>
      </c>
      <c r="B18" s="90" t="s">
        <v>20</v>
      </c>
      <c r="C18" s="64">
        <v>769</v>
      </c>
      <c r="D18" s="66">
        <v>0.04969626470208091</v>
      </c>
      <c r="E18" s="64">
        <v>1157</v>
      </c>
      <c r="F18" s="66">
        <v>0.07390137966274911</v>
      </c>
      <c r="G18" s="105">
        <v>-0.3353500432152118</v>
      </c>
      <c r="H18" s="92">
        <v>-3</v>
      </c>
      <c r="I18" s="64">
        <v>966</v>
      </c>
      <c r="J18" s="65">
        <v>-0.20393374741200831</v>
      </c>
      <c r="K18" s="94">
        <v>0</v>
      </c>
      <c r="L18" s="14"/>
      <c r="M18" s="14"/>
      <c r="N18" s="62">
        <v>7</v>
      </c>
      <c r="O18" s="90" t="s">
        <v>20</v>
      </c>
      <c r="P18" s="64">
        <v>3186</v>
      </c>
      <c r="Q18" s="66">
        <v>0.06589451913133403</v>
      </c>
      <c r="R18" s="64">
        <v>3437</v>
      </c>
      <c r="S18" s="66">
        <v>0.07075510540184453</v>
      </c>
      <c r="T18" s="108">
        <v>-0.07302880418970037</v>
      </c>
      <c r="U18" s="94">
        <v>-2</v>
      </c>
    </row>
    <row r="19" spans="1:21" ht="14.25" customHeight="1">
      <c r="A19" s="62">
        <v>8</v>
      </c>
      <c r="B19" s="90" t="s">
        <v>28</v>
      </c>
      <c r="C19" s="64">
        <v>636</v>
      </c>
      <c r="D19" s="66">
        <v>0.04110120201628538</v>
      </c>
      <c r="E19" s="64">
        <v>363</v>
      </c>
      <c r="F19" s="66">
        <v>0.023185998978027592</v>
      </c>
      <c r="G19" s="105">
        <v>0.7520661157024793</v>
      </c>
      <c r="H19" s="92">
        <v>8</v>
      </c>
      <c r="I19" s="64">
        <v>755</v>
      </c>
      <c r="J19" s="65">
        <v>-0.15761589403973508</v>
      </c>
      <c r="K19" s="94">
        <v>0</v>
      </c>
      <c r="L19" s="14"/>
      <c r="M19" s="14"/>
      <c r="N19" s="62">
        <v>8</v>
      </c>
      <c r="O19" s="90" t="s">
        <v>28</v>
      </c>
      <c r="P19" s="64">
        <v>2263</v>
      </c>
      <c r="Q19" s="66">
        <v>0.046804550155118925</v>
      </c>
      <c r="R19" s="64">
        <v>1432</v>
      </c>
      <c r="S19" s="66">
        <v>0.029479578392621872</v>
      </c>
      <c r="T19" s="108">
        <v>0.5803072625698324</v>
      </c>
      <c r="U19" s="94">
        <v>4</v>
      </c>
    </row>
    <row r="20" spans="1:21" ht="14.25" customHeight="1">
      <c r="A20" s="62">
        <v>9</v>
      </c>
      <c r="B20" s="90" t="s">
        <v>23</v>
      </c>
      <c r="C20" s="64">
        <v>623</v>
      </c>
      <c r="D20" s="66">
        <v>0.040261083107147475</v>
      </c>
      <c r="E20" s="64">
        <v>653</v>
      </c>
      <c r="F20" s="66">
        <v>0.041709248850281044</v>
      </c>
      <c r="G20" s="105">
        <v>-0.04594180704441042</v>
      </c>
      <c r="H20" s="92">
        <v>-1</v>
      </c>
      <c r="I20" s="64">
        <v>619</v>
      </c>
      <c r="J20" s="65">
        <v>0.00646203554119551</v>
      </c>
      <c r="K20" s="94">
        <v>1</v>
      </c>
      <c r="L20" s="14"/>
      <c r="M20" s="14"/>
      <c r="N20" s="62">
        <v>9</v>
      </c>
      <c r="O20" s="90" t="s">
        <v>26</v>
      </c>
      <c r="P20" s="64">
        <v>1999</v>
      </c>
      <c r="Q20" s="66">
        <v>0.04134436401240951</v>
      </c>
      <c r="R20" s="64">
        <v>1947</v>
      </c>
      <c r="S20" s="66">
        <v>0.04008152173913043</v>
      </c>
      <c r="T20" s="108">
        <v>0.02670775552131488</v>
      </c>
      <c r="U20" s="94">
        <v>-1</v>
      </c>
    </row>
    <row r="21" spans="1:21" ht="14.25" customHeight="1">
      <c r="A21" s="70">
        <v>10</v>
      </c>
      <c r="B21" s="95" t="s">
        <v>26</v>
      </c>
      <c r="C21" s="72">
        <v>605</v>
      </c>
      <c r="D21" s="74">
        <v>0.03909784154064883</v>
      </c>
      <c r="E21" s="72">
        <v>570</v>
      </c>
      <c r="F21" s="74">
        <v>0.03640776699029126</v>
      </c>
      <c r="G21" s="106">
        <v>0.06140350877192979</v>
      </c>
      <c r="H21" s="97">
        <v>0</v>
      </c>
      <c r="I21" s="72">
        <v>626</v>
      </c>
      <c r="J21" s="73">
        <v>-0.033546325878594296</v>
      </c>
      <c r="K21" s="99">
        <v>-1</v>
      </c>
      <c r="L21" s="14"/>
      <c r="M21" s="14"/>
      <c r="N21" s="70">
        <v>10</v>
      </c>
      <c r="O21" s="95" t="s">
        <v>23</v>
      </c>
      <c r="P21" s="72">
        <v>1741</v>
      </c>
      <c r="Q21" s="74">
        <v>0.03600827300930714</v>
      </c>
      <c r="R21" s="72">
        <v>1813</v>
      </c>
      <c r="S21" s="74">
        <v>0.037322957839262184</v>
      </c>
      <c r="T21" s="109">
        <v>-0.03971318257032541</v>
      </c>
      <c r="U21" s="99">
        <v>-1</v>
      </c>
    </row>
    <row r="22" spans="1:21" ht="14.25" customHeight="1">
      <c r="A22" s="54">
        <v>11</v>
      </c>
      <c r="B22" s="84" t="s">
        <v>33</v>
      </c>
      <c r="C22" s="56">
        <v>549</v>
      </c>
      <c r="D22" s="58">
        <v>0.035478867778208606</v>
      </c>
      <c r="E22" s="56">
        <v>588</v>
      </c>
      <c r="F22" s="58">
        <v>0.03755748594787941</v>
      </c>
      <c r="G22" s="104">
        <v>-0.06632653061224492</v>
      </c>
      <c r="H22" s="86">
        <v>-2</v>
      </c>
      <c r="I22" s="56">
        <v>619</v>
      </c>
      <c r="J22" s="57">
        <v>-0.11308562197092087</v>
      </c>
      <c r="K22" s="88">
        <v>-1</v>
      </c>
      <c r="L22" s="14"/>
      <c r="M22" s="14"/>
      <c r="N22" s="54">
        <v>11</v>
      </c>
      <c r="O22" s="84" t="s">
        <v>33</v>
      </c>
      <c r="P22" s="56">
        <v>1571</v>
      </c>
      <c r="Q22" s="58">
        <v>0.03249224405377456</v>
      </c>
      <c r="R22" s="56">
        <v>1643</v>
      </c>
      <c r="S22" s="58">
        <v>0.03382328722002635</v>
      </c>
      <c r="T22" s="107">
        <v>-0.04382227632379798</v>
      </c>
      <c r="U22" s="88">
        <v>-1</v>
      </c>
    </row>
    <row r="23" spans="1:21" ht="14.25" customHeight="1">
      <c r="A23" s="62">
        <v>12</v>
      </c>
      <c r="B23" s="90" t="s">
        <v>32</v>
      </c>
      <c r="C23" s="64">
        <v>453</v>
      </c>
      <c r="D23" s="66">
        <v>0.02927491275688251</v>
      </c>
      <c r="E23" s="64">
        <v>356</v>
      </c>
      <c r="F23" s="66">
        <v>0.022738886050076648</v>
      </c>
      <c r="G23" s="105">
        <v>0.2724719101123596</v>
      </c>
      <c r="H23" s="92">
        <v>5</v>
      </c>
      <c r="I23" s="64">
        <v>467</v>
      </c>
      <c r="J23" s="65">
        <v>-0.02997858672376874</v>
      </c>
      <c r="K23" s="94">
        <v>0</v>
      </c>
      <c r="L23" s="14"/>
      <c r="M23" s="14"/>
      <c r="N23" s="62">
        <v>12</v>
      </c>
      <c r="O23" s="90" t="s">
        <v>32</v>
      </c>
      <c r="P23" s="64">
        <v>1409</v>
      </c>
      <c r="Q23" s="66">
        <v>0.029141675284384695</v>
      </c>
      <c r="R23" s="64">
        <v>1156</v>
      </c>
      <c r="S23" s="66">
        <v>0.023797760210803688</v>
      </c>
      <c r="T23" s="108">
        <v>0.21885813148788924</v>
      </c>
      <c r="U23" s="94">
        <v>4</v>
      </c>
    </row>
    <row r="24" spans="1:21" ht="14.25" customHeight="1">
      <c r="A24" s="62">
        <v>13</v>
      </c>
      <c r="B24" s="90" t="s">
        <v>37</v>
      </c>
      <c r="C24" s="64">
        <v>434</v>
      </c>
      <c r="D24" s="66">
        <v>0.028047046658911723</v>
      </c>
      <c r="E24" s="64">
        <v>183</v>
      </c>
      <c r="F24" s="66">
        <v>0.011688809402146142</v>
      </c>
      <c r="G24" s="105">
        <v>1.3715846994535519</v>
      </c>
      <c r="H24" s="92">
        <v>6</v>
      </c>
      <c r="I24" s="64">
        <v>310</v>
      </c>
      <c r="J24" s="65">
        <v>0.3999999999999999</v>
      </c>
      <c r="K24" s="94">
        <v>5</v>
      </c>
      <c r="L24" s="14"/>
      <c r="M24" s="14"/>
      <c r="N24" s="62">
        <v>13</v>
      </c>
      <c r="O24" s="90" t="s">
        <v>50</v>
      </c>
      <c r="P24" s="64">
        <v>1197</v>
      </c>
      <c r="Q24" s="66">
        <v>0.024756980351602894</v>
      </c>
      <c r="R24" s="64">
        <v>1407</v>
      </c>
      <c r="S24" s="66">
        <v>0.0289649209486166</v>
      </c>
      <c r="T24" s="108">
        <v>-0.14925373134328357</v>
      </c>
      <c r="U24" s="94">
        <v>0</v>
      </c>
    </row>
    <row r="25" spans="1:21" ht="14.25" customHeight="1">
      <c r="A25" s="62">
        <v>14</v>
      </c>
      <c r="B25" s="90" t="s">
        <v>50</v>
      </c>
      <c r="C25" s="64">
        <v>415</v>
      </c>
      <c r="D25" s="66">
        <v>0.026819180560940934</v>
      </c>
      <c r="E25" s="64">
        <v>441</v>
      </c>
      <c r="F25" s="66">
        <v>0.028168114460909555</v>
      </c>
      <c r="G25" s="105">
        <v>-0.05895691609977327</v>
      </c>
      <c r="H25" s="92">
        <v>-2</v>
      </c>
      <c r="I25" s="64">
        <v>326</v>
      </c>
      <c r="J25" s="65">
        <v>0.27300613496932513</v>
      </c>
      <c r="K25" s="94">
        <v>3</v>
      </c>
      <c r="L25" s="14"/>
      <c r="M25" s="14"/>
      <c r="N25" s="62">
        <v>14</v>
      </c>
      <c r="O25" s="90" t="s">
        <v>30</v>
      </c>
      <c r="P25" s="64">
        <v>1101</v>
      </c>
      <c r="Q25" s="66">
        <v>0.022771458117890383</v>
      </c>
      <c r="R25" s="64">
        <v>1393</v>
      </c>
      <c r="S25" s="66">
        <v>0.028676712779973648</v>
      </c>
      <c r="T25" s="108">
        <v>-0.20961952620244073</v>
      </c>
      <c r="U25" s="94">
        <v>0</v>
      </c>
    </row>
    <row r="26" spans="1:21" ht="14.25" customHeight="1">
      <c r="A26" s="70">
        <v>15</v>
      </c>
      <c r="B26" s="95" t="s">
        <v>30</v>
      </c>
      <c r="C26" s="72">
        <v>375</v>
      </c>
      <c r="D26" s="74">
        <v>0.02423419930205506</v>
      </c>
      <c r="E26" s="72">
        <v>410</v>
      </c>
      <c r="F26" s="74">
        <v>0.026188042922841083</v>
      </c>
      <c r="G26" s="106">
        <v>-0.08536585365853655</v>
      </c>
      <c r="H26" s="97">
        <v>-1</v>
      </c>
      <c r="I26" s="72">
        <v>349</v>
      </c>
      <c r="J26" s="73">
        <v>0.07449856733524363</v>
      </c>
      <c r="K26" s="99">
        <v>1</v>
      </c>
      <c r="L26" s="14"/>
      <c r="M26" s="14"/>
      <c r="N26" s="70">
        <v>15</v>
      </c>
      <c r="O26" s="95" t="s">
        <v>37</v>
      </c>
      <c r="P26" s="72">
        <v>1086</v>
      </c>
      <c r="Q26" s="74">
        <v>0.022461220268872803</v>
      </c>
      <c r="R26" s="72">
        <v>724</v>
      </c>
      <c r="S26" s="74">
        <v>0.014904479578392622</v>
      </c>
      <c r="T26" s="109">
        <v>0.5</v>
      </c>
      <c r="U26" s="99">
        <v>3</v>
      </c>
    </row>
    <row r="27" spans="1:21" ht="14.25" customHeight="1">
      <c r="A27" s="54">
        <v>16</v>
      </c>
      <c r="B27" s="84" t="s">
        <v>56</v>
      </c>
      <c r="C27" s="56">
        <v>366</v>
      </c>
      <c r="D27" s="58">
        <v>0.02365257851880574</v>
      </c>
      <c r="E27" s="56">
        <v>431</v>
      </c>
      <c r="F27" s="58">
        <v>0.02752938170669392</v>
      </c>
      <c r="G27" s="104">
        <v>-0.15081206496519717</v>
      </c>
      <c r="H27" s="86">
        <v>-3</v>
      </c>
      <c r="I27" s="56">
        <v>376</v>
      </c>
      <c r="J27" s="57">
        <v>-0.02659574468085102</v>
      </c>
      <c r="K27" s="88">
        <v>-3</v>
      </c>
      <c r="L27" s="14"/>
      <c r="M27" s="14"/>
      <c r="N27" s="54">
        <v>16</v>
      </c>
      <c r="O27" s="84" t="s">
        <v>56</v>
      </c>
      <c r="P27" s="56">
        <v>1075</v>
      </c>
      <c r="Q27" s="58">
        <v>0.022233712512926575</v>
      </c>
      <c r="R27" s="56">
        <v>1241</v>
      </c>
      <c r="S27" s="58">
        <v>0.025547595520421608</v>
      </c>
      <c r="T27" s="107">
        <v>-0.1337630942788074</v>
      </c>
      <c r="U27" s="88">
        <v>-1</v>
      </c>
    </row>
    <row r="28" spans="1:21" ht="14.25" customHeight="1">
      <c r="A28" s="62">
        <v>17</v>
      </c>
      <c r="B28" s="90" t="s">
        <v>29</v>
      </c>
      <c r="C28" s="64">
        <v>346</v>
      </c>
      <c r="D28" s="66">
        <v>0.022360087889362803</v>
      </c>
      <c r="E28" s="64">
        <v>379</v>
      </c>
      <c r="F28" s="66">
        <v>0.02420797138477261</v>
      </c>
      <c r="G28" s="105">
        <v>-0.0870712401055409</v>
      </c>
      <c r="H28" s="92">
        <v>-2</v>
      </c>
      <c r="I28" s="64">
        <v>355</v>
      </c>
      <c r="J28" s="65">
        <v>-0.025352112676056304</v>
      </c>
      <c r="K28" s="94">
        <v>-2</v>
      </c>
      <c r="L28" s="14"/>
      <c r="M28" s="14"/>
      <c r="N28" s="62">
        <v>17</v>
      </c>
      <c r="O28" s="90" t="s">
        <v>29</v>
      </c>
      <c r="P28" s="64">
        <v>1044</v>
      </c>
      <c r="Q28" s="66">
        <v>0.02159255429162358</v>
      </c>
      <c r="R28" s="64">
        <v>1091</v>
      </c>
      <c r="S28" s="66">
        <v>0.022459650856389988</v>
      </c>
      <c r="T28" s="108">
        <v>-0.04307974335472042</v>
      </c>
      <c r="U28" s="94">
        <v>0</v>
      </c>
    </row>
    <row r="29" spans="1:21" ht="14.25" customHeight="1">
      <c r="A29" s="62">
        <v>18</v>
      </c>
      <c r="B29" s="90" t="s">
        <v>27</v>
      </c>
      <c r="C29" s="64">
        <v>336</v>
      </c>
      <c r="D29" s="66">
        <v>0.021713842574641335</v>
      </c>
      <c r="E29" s="64">
        <v>545</v>
      </c>
      <c r="F29" s="66">
        <v>0.03481093510475217</v>
      </c>
      <c r="G29" s="105">
        <v>-0.38348623853211006</v>
      </c>
      <c r="H29" s="92">
        <v>-7</v>
      </c>
      <c r="I29" s="64">
        <v>356</v>
      </c>
      <c r="J29" s="65">
        <v>-0.0561797752808989</v>
      </c>
      <c r="K29" s="94">
        <v>-4</v>
      </c>
      <c r="L29" s="14"/>
      <c r="M29" s="14"/>
      <c r="N29" s="62">
        <v>18</v>
      </c>
      <c r="O29" s="90" t="s">
        <v>27</v>
      </c>
      <c r="P29" s="64">
        <v>1037</v>
      </c>
      <c r="Q29" s="66">
        <v>0.021447776628748708</v>
      </c>
      <c r="R29" s="64">
        <v>1495</v>
      </c>
      <c r="S29" s="66">
        <v>0.030776515151515152</v>
      </c>
      <c r="T29" s="108">
        <v>-0.3063545150501672</v>
      </c>
      <c r="U29" s="94">
        <v>-7</v>
      </c>
    </row>
    <row r="30" spans="1:21" ht="14.25" customHeight="1">
      <c r="A30" s="62">
        <v>19</v>
      </c>
      <c r="B30" s="90" t="s">
        <v>34</v>
      </c>
      <c r="C30" s="64">
        <v>156</v>
      </c>
      <c r="D30" s="66">
        <v>0.010081426909654904</v>
      </c>
      <c r="E30" s="64">
        <v>147</v>
      </c>
      <c r="F30" s="66">
        <v>0.009389371486969852</v>
      </c>
      <c r="G30" s="105">
        <v>0.061224489795918435</v>
      </c>
      <c r="H30" s="92">
        <v>2</v>
      </c>
      <c r="I30" s="64">
        <v>194</v>
      </c>
      <c r="J30" s="65">
        <v>-0.19587628865979378</v>
      </c>
      <c r="K30" s="94">
        <v>0</v>
      </c>
      <c r="N30" s="62">
        <v>19</v>
      </c>
      <c r="O30" s="90" t="s">
        <v>34</v>
      </c>
      <c r="P30" s="64">
        <v>503</v>
      </c>
      <c r="Q30" s="66">
        <v>0.010403309203722854</v>
      </c>
      <c r="R30" s="64">
        <v>483</v>
      </c>
      <c r="S30" s="66">
        <v>0.009943181818181818</v>
      </c>
      <c r="T30" s="108">
        <v>0.04140786749482395</v>
      </c>
      <c r="U30" s="94">
        <v>1</v>
      </c>
    </row>
    <row r="31" spans="1:21" ht="14.25" customHeight="1">
      <c r="A31" s="70">
        <v>20</v>
      </c>
      <c r="B31" s="95" t="s">
        <v>36</v>
      </c>
      <c r="C31" s="72">
        <v>154</v>
      </c>
      <c r="D31" s="74">
        <v>0.009952177846710611</v>
      </c>
      <c r="E31" s="72">
        <v>166</v>
      </c>
      <c r="F31" s="74">
        <v>0.01060296371997956</v>
      </c>
      <c r="G31" s="106">
        <v>-0.07228915662650603</v>
      </c>
      <c r="H31" s="97">
        <v>0</v>
      </c>
      <c r="I31" s="72">
        <v>112</v>
      </c>
      <c r="J31" s="73">
        <v>0.375</v>
      </c>
      <c r="K31" s="99">
        <v>1</v>
      </c>
      <c r="N31" s="70">
        <v>20</v>
      </c>
      <c r="O31" s="95" t="s">
        <v>98</v>
      </c>
      <c r="P31" s="72">
        <v>376</v>
      </c>
      <c r="Q31" s="74">
        <v>0.0077766287487073425</v>
      </c>
      <c r="R31" s="72">
        <v>294</v>
      </c>
      <c r="S31" s="74">
        <v>0.006052371541501976</v>
      </c>
      <c r="T31" s="109">
        <v>0.2789115646258504</v>
      </c>
      <c r="U31" s="99">
        <v>2</v>
      </c>
    </row>
    <row r="32" spans="1:21" ht="14.25" customHeight="1">
      <c r="A32" s="127" t="s">
        <v>53</v>
      </c>
      <c r="B32" s="128"/>
      <c r="C32" s="26">
        <f>SUM(C12:C31)</f>
        <v>14841</v>
      </c>
      <c r="D32" s="6">
        <f>C32/C34</f>
        <v>0.959092671578131</v>
      </c>
      <c r="E32" s="26">
        <f>SUM(E12:E31)</f>
        <v>14998</v>
      </c>
      <c r="F32" s="6">
        <f>E32/E34</f>
        <v>0.9579713847726111</v>
      </c>
      <c r="G32" s="17">
        <f>C32/E32-1</f>
        <v>-0.0104680624083211</v>
      </c>
      <c r="H32" s="17"/>
      <c r="I32" s="26">
        <f>SUM(I12:I31)</f>
        <v>15207</v>
      </c>
      <c r="J32" s="18">
        <f>C32/I32-1</f>
        <v>-0.02406786348392187</v>
      </c>
      <c r="K32" s="19"/>
      <c r="N32" s="127" t="s">
        <v>53</v>
      </c>
      <c r="O32" s="128"/>
      <c r="P32" s="3">
        <f>SUM(P12:P31)</f>
        <v>46872</v>
      </c>
      <c r="Q32" s="6">
        <f>P32/P34</f>
        <v>0.9694312306101345</v>
      </c>
      <c r="R32" s="3">
        <f>SUM(R12:R31)</f>
        <v>46823</v>
      </c>
      <c r="S32" s="6">
        <f>R32/R34</f>
        <v>0.9639122200263505</v>
      </c>
      <c r="T32" s="17">
        <f>P32/R32-1</f>
        <v>0.0010464942442816039</v>
      </c>
      <c r="U32" s="27"/>
    </row>
    <row r="33" spans="1:21" ht="14.25" customHeight="1">
      <c r="A33" s="127" t="s">
        <v>12</v>
      </c>
      <c r="B33" s="128"/>
      <c r="C33" s="26">
        <f>C34-SUM(C12:C31)</f>
        <v>633</v>
      </c>
      <c r="D33" s="6">
        <f>C33/C34</f>
        <v>0.04090732842186894</v>
      </c>
      <c r="E33" s="26">
        <f>E34-SUM(E12:E31)</f>
        <v>658</v>
      </c>
      <c r="F33" s="6">
        <f>E33/E34</f>
        <v>0.04202861522738886</v>
      </c>
      <c r="G33" s="17">
        <f>C33/E33-1</f>
        <v>-0.037993920972644424</v>
      </c>
      <c r="H33" s="17"/>
      <c r="I33" s="26">
        <f>I34-SUM(I12:I31)</f>
        <v>518</v>
      </c>
      <c r="J33" s="18">
        <f>C33/I33-1</f>
        <v>0.2220077220077219</v>
      </c>
      <c r="K33" s="19"/>
      <c r="N33" s="127" t="s">
        <v>12</v>
      </c>
      <c r="O33" s="128"/>
      <c r="P33" s="3">
        <f>P34-SUM(P12:P31)</f>
        <v>1478</v>
      </c>
      <c r="Q33" s="6">
        <f>P33/P34</f>
        <v>0.030568769389865563</v>
      </c>
      <c r="R33" s="3">
        <f>R34-SUM(R12:R31)</f>
        <v>1753</v>
      </c>
      <c r="S33" s="6">
        <f>R33/R34</f>
        <v>0.036087779973649536</v>
      </c>
      <c r="T33" s="17">
        <f>P33/R33-1</f>
        <v>-0.15687393040501996</v>
      </c>
      <c r="U33" s="28"/>
    </row>
    <row r="34" spans="1:21" ht="14.25" customHeight="1">
      <c r="A34" s="123" t="s">
        <v>38</v>
      </c>
      <c r="B34" s="124"/>
      <c r="C34" s="24">
        <v>15474</v>
      </c>
      <c r="D34" s="102">
        <v>1</v>
      </c>
      <c r="E34" s="24">
        <v>15656</v>
      </c>
      <c r="F34" s="102">
        <v>0.9996806336228925</v>
      </c>
      <c r="G34" s="20">
        <v>-0.01162493612672455</v>
      </c>
      <c r="H34" s="20"/>
      <c r="I34" s="24">
        <v>15725</v>
      </c>
      <c r="J34" s="48">
        <v>-0.01596184419713831</v>
      </c>
      <c r="K34" s="103"/>
      <c r="N34" s="123" t="s">
        <v>38</v>
      </c>
      <c r="O34" s="124"/>
      <c r="P34" s="24">
        <v>48350</v>
      </c>
      <c r="Q34" s="102">
        <v>1</v>
      </c>
      <c r="R34" s="24">
        <v>48576</v>
      </c>
      <c r="S34" s="102">
        <v>1</v>
      </c>
      <c r="T34" s="29">
        <v>-0.004652503293807619</v>
      </c>
      <c r="U34" s="103"/>
    </row>
    <row r="35" spans="1:14" ht="14.25" customHeight="1">
      <c r="A35" t="s">
        <v>106</v>
      </c>
      <c r="C35" s="16"/>
      <c r="D35" s="16"/>
      <c r="E35" s="16"/>
      <c r="F35" s="16"/>
      <c r="G35" s="16"/>
      <c r="H35" s="16"/>
      <c r="I35" s="16"/>
      <c r="J35" s="16"/>
      <c r="N35" t="s">
        <v>106</v>
      </c>
    </row>
    <row r="36" spans="1:14" ht="15">
      <c r="A36" s="9" t="s">
        <v>108</v>
      </c>
      <c r="N36" s="9" t="s">
        <v>108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4" t="s">
        <v>101</v>
      </c>
      <c r="O39" s="174"/>
      <c r="P39" s="174"/>
      <c r="Q39" s="174"/>
      <c r="R39" s="174"/>
      <c r="S39" s="174"/>
      <c r="T39" s="174"/>
      <c r="U39" s="174"/>
    </row>
    <row r="40" spans="1:21" ht="15" customHeight="1">
      <c r="A40" s="135" t="s">
        <v>127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4"/>
      <c r="M40" s="21"/>
      <c r="N40" s="174"/>
      <c r="O40" s="174"/>
      <c r="P40" s="174"/>
      <c r="Q40" s="174"/>
      <c r="R40" s="174"/>
      <c r="S40" s="174"/>
      <c r="T40" s="174"/>
      <c r="U40" s="174"/>
    </row>
    <row r="41" spans="1:21" ht="15">
      <c r="A41" s="136" t="s">
        <v>128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4"/>
      <c r="M41" s="21"/>
      <c r="N41" s="136" t="s">
        <v>102</v>
      </c>
      <c r="O41" s="136"/>
      <c r="P41" s="136"/>
      <c r="Q41" s="136"/>
      <c r="R41" s="136"/>
      <c r="S41" s="136"/>
      <c r="T41" s="136"/>
      <c r="U41" s="136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17"/>
      <c r="K42" s="81" t="s">
        <v>4</v>
      </c>
      <c r="L42" s="14"/>
      <c r="M42" s="14"/>
      <c r="N42" s="15"/>
      <c r="O42" s="15"/>
      <c r="P42" s="15"/>
      <c r="Q42" s="15"/>
      <c r="R42" s="15"/>
      <c r="S42" s="15"/>
      <c r="T42" s="80"/>
      <c r="U42" s="81" t="s">
        <v>4</v>
      </c>
    </row>
    <row r="43" spans="1:21" ht="15">
      <c r="A43" s="139" t="s">
        <v>0</v>
      </c>
      <c r="B43" s="139" t="s">
        <v>52</v>
      </c>
      <c r="C43" s="141" t="s">
        <v>111</v>
      </c>
      <c r="D43" s="142"/>
      <c r="E43" s="142"/>
      <c r="F43" s="142"/>
      <c r="G43" s="142"/>
      <c r="H43" s="143"/>
      <c r="I43" s="141" t="s">
        <v>87</v>
      </c>
      <c r="J43" s="142"/>
      <c r="K43" s="143"/>
      <c r="L43" s="14"/>
      <c r="M43" s="14"/>
      <c r="N43" s="139" t="s">
        <v>0</v>
      </c>
      <c r="O43" s="139" t="s">
        <v>52</v>
      </c>
      <c r="P43" s="141" t="s">
        <v>112</v>
      </c>
      <c r="Q43" s="142"/>
      <c r="R43" s="142"/>
      <c r="S43" s="142"/>
      <c r="T43" s="142"/>
      <c r="U43" s="143"/>
    </row>
    <row r="44" spans="1:21" ht="15" customHeight="1">
      <c r="A44" s="140"/>
      <c r="B44" s="140"/>
      <c r="C44" s="148" t="s">
        <v>113</v>
      </c>
      <c r="D44" s="149"/>
      <c r="E44" s="149"/>
      <c r="F44" s="149"/>
      <c r="G44" s="149"/>
      <c r="H44" s="150"/>
      <c r="I44" s="148" t="s">
        <v>88</v>
      </c>
      <c r="J44" s="149"/>
      <c r="K44" s="150"/>
      <c r="L44" s="14"/>
      <c r="M44" s="14"/>
      <c r="N44" s="140"/>
      <c r="O44" s="140"/>
      <c r="P44" s="148" t="s">
        <v>114</v>
      </c>
      <c r="Q44" s="149"/>
      <c r="R44" s="149"/>
      <c r="S44" s="149"/>
      <c r="T44" s="149"/>
      <c r="U44" s="150"/>
    </row>
    <row r="45" spans="1:21" ht="15" customHeight="1">
      <c r="A45" s="140"/>
      <c r="B45" s="140"/>
      <c r="C45" s="144">
        <v>2019</v>
      </c>
      <c r="D45" s="145"/>
      <c r="E45" s="154">
        <v>2018</v>
      </c>
      <c r="F45" s="145"/>
      <c r="G45" s="129" t="s">
        <v>5</v>
      </c>
      <c r="H45" s="125" t="s">
        <v>61</v>
      </c>
      <c r="I45" s="159">
        <v>2019</v>
      </c>
      <c r="J45" s="126" t="s">
        <v>115</v>
      </c>
      <c r="K45" s="125" t="s">
        <v>119</v>
      </c>
      <c r="L45" s="14"/>
      <c r="M45" s="14"/>
      <c r="N45" s="140"/>
      <c r="O45" s="140"/>
      <c r="P45" s="144">
        <v>2019</v>
      </c>
      <c r="Q45" s="145"/>
      <c r="R45" s="144">
        <v>2018</v>
      </c>
      <c r="S45" s="145"/>
      <c r="T45" s="129" t="s">
        <v>5</v>
      </c>
      <c r="U45" s="137" t="s">
        <v>67</v>
      </c>
    </row>
    <row r="46" spans="1:21" ht="15" customHeight="1">
      <c r="A46" s="133" t="s">
        <v>6</v>
      </c>
      <c r="B46" s="133" t="s">
        <v>52</v>
      </c>
      <c r="C46" s="146"/>
      <c r="D46" s="147"/>
      <c r="E46" s="155"/>
      <c r="F46" s="147"/>
      <c r="G46" s="130"/>
      <c r="H46" s="126"/>
      <c r="I46" s="159"/>
      <c r="J46" s="126"/>
      <c r="K46" s="126"/>
      <c r="L46" s="14"/>
      <c r="M46" s="14"/>
      <c r="N46" s="133" t="s">
        <v>6</v>
      </c>
      <c r="O46" s="133" t="s">
        <v>52</v>
      </c>
      <c r="P46" s="146"/>
      <c r="Q46" s="147"/>
      <c r="R46" s="146"/>
      <c r="S46" s="147"/>
      <c r="T46" s="130"/>
      <c r="U46" s="138"/>
    </row>
    <row r="47" spans="1:21" ht="15" customHeight="1">
      <c r="A47" s="133"/>
      <c r="B47" s="133"/>
      <c r="C47" s="110" t="s">
        <v>8</v>
      </c>
      <c r="D47" s="82" t="s">
        <v>2</v>
      </c>
      <c r="E47" s="110" t="s">
        <v>8</v>
      </c>
      <c r="F47" s="82" t="s">
        <v>2</v>
      </c>
      <c r="G47" s="131" t="s">
        <v>9</v>
      </c>
      <c r="H47" s="131" t="s">
        <v>62</v>
      </c>
      <c r="I47" s="83" t="s">
        <v>8</v>
      </c>
      <c r="J47" s="160" t="s">
        <v>116</v>
      </c>
      <c r="K47" s="160" t="s">
        <v>120</v>
      </c>
      <c r="L47" s="14"/>
      <c r="M47" s="14"/>
      <c r="N47" s="133"/>
      <c r="O47" s="133"/>
      <c r="P47" s="110" t="s">
        <v>8</v>
      </c>
      <c r="Q47" s="82" t="s">
        <v>2</v>
      </c>
      <c r="R47" s="110" t="s">
        <v>8</v>
      </c>
      <c r="S47" s="82" t="s">
        <v>2</v>
      </c>
      <c r="T47" s="131" t="s">
        <v>9</v>
      </c>
      <c r="U47" s="121" t="s">
        <v>68</v>
      </c>
    </row>
    <row r="48" spans="1:21" ht="15" customHeight="1">
      <c r="A48" s="134"/>
      <c r="B48" s="134"/>
      <c r="C48" s="114" t="s">
        <v>10</v>
      </c>
      <c r="D48" s="45" t="s">
        <v>11</v>
      </c>
      <c r="E48" s="114" t="s">
        <v>10</v>
      </c>
      <c r="F48" s="45" t="s">
        <v>11</v>
      </c>
      <c r="G48" s="162"/>
      <c r="H48" s="162"/>
      <c r="I48" s="114" t="s">
        <v>10</v>
      </c>
      <c r="J48" s="161"/>
      <c r="K48" s="161"/>
      <c r="L48" s="14"/>
      <c r="M48" s="14"/>
      <c r="N48" s="134"/>
      <c r="O48" s="134"/>
      <c r="P48" s="114" t="s">
        <v>10</v>
      </c>
      <c r="Q48" s="45" t="s">
        <v>11</v>
      </c>
      <c r="R48" s="114" t="s">
        <v>10</v>
      </c>
      <c r="S48" s="45" t="s">
        <v>11</v>
      </c>
      <c r="T48" s="132"/>
      <c r="U48" s="122"/>
    </row>
    <row r="49" spans="1:21" ht="15">
      <c r="A49" s="54">
        <v>1</v>
      </c>
      <c r="B49" s="84" t="s">
        <v>45</v>
      </c>
      <c r="C49" s="56">
        <v>1103</v>
      </c>
      <c r="D49" s="61">
        <v>0.07128085821377796</v>
      </c>
      <c r="E49" s="56">
        <v>586</v>
      </c>
      <c r="F49" s="61">
        <v>0.03742973939703628</v>
      </c>
      <c r="G49" s="85">
        <v>0.8822525597269624</v>
      </c>
      <c r="H49" s="86">
        <v>2</v>
      </c>
      <c r="I49" s="56">
        <v>814</v>
      </c>
      <c r="J49" s="87">
        <v>0.355036855036855</v>
      </c>
      <c r="K49" s="88">
        <v>0</v>
      </c>
      <c r="L49" s="14"/>
      <c r="M49" s="14"/>
      <c r="N49" s="54">
        <v>1</v>
      </c>
      <c r="O49" s="84" t="s">
        <v>46</v>
      </c>
      <c r="P49" s="56">
        <v>2488</v>
      </c>
      <c r="Q49" s="61">
        <v>0.051458117890382626</v>
      </c>
      <c r="R49" s="56">
        <v>2610</v>
      </c>
      <c r="S49" s="61">
        <v>0.0537302371541502</v>
      </c>
      <c r="T49" s="59">
        <v>-0.04674329501915708</v>
      </c>
      <c r="U49" s="88">
        <v>0</v>
      </c>
    </row>
    <row r="50" spans="1:21" ht="15">
      <c r="A50" s="89">
        <v>2</v>
      </c>
      <c r="B50" s="90" t="s">
        <v>46</v>
      </c>
      <c r="C50" s="64">
        <v>742</v>
      </c>
      <c r="D50" s="69">
        <v>0.047951402352332945</v>
      </c>
      <c r="E50" s="64">
        <v>749</v>
      </c>
      <c r="F50" s="69">
        <v>0.04784108329075115</v>
      </c>
      <c r="G50" s="91">
        <v>-0.009345794392523366</v>
      </c>
      <c r="H50" s="92">
        <v>-1</v>
      </c>
      <c r="I50" s="64">
        <v>767</v>
      </c>
      <c r="J50" s="93">
        <v>-0.0325945241199479</v>
      </c>
      <c r="K50" s="94">
        <v>0</v>
      </c>
      <c r="L50" s="14"/>
      <c r="M50" s="14"/>
      <c r="N50" s="89">
        <v>2</v>
      </c>
      <c r="O50" s="90" t="s">
        <v>45</v>
      </c>
      <c r="P50" s="64">
        <v>2389</v>
      </c>
      <c r="Q50" s="69">
        <v>0.049410548086866596</v>
      </c>
      <c r="R50" s="64">
        <v>1182</v>
      </c>
      <c r="S50" s="69">
        <v>0.024333003952569168</v>
      </c>
      <c r="T50" s="67">
        <v>1.021150592216582</v>
      </c>
      <c r="U50" s="94">
        <v>3</v>
      </c>
    </row>
    <row r="51" spans="1:21" ht="15">
      <c r="A51" s="89">
        <v>3</v>
      </c>
      <c r="B51" s="90" t="s">
        <v>42</v>
      </c>
      <c r="C51" s="64">
        <v>600</v>
      </c>
      <c r="D51" s="69">
        <v>0.038774718883288095</v>
      </c>
      <c r="E51" s="64">
        <v>562</v>
      </c>
      <c r="F51" s="69">
        <v>0.035896780786918756</v>
      </c>
      <c r="G51" s="91">
        <v>0.06761565836298922</v>
      </c>
      <c r="H51" s="92">
        <v>1</v>
      </c>
      <c r="I51" s="64">
        <v>562</v>
      </c>
      <c r="J51" s="93">
        <v>0.06761565836298922</v>
      </c>
      <c r="K51" s="94">
        <v>0</v>
      </c>
      <c r="L51" s="14"/>
      <c r="M51" s="14"/>
      <c r="N51" s="89">
        <v>3</v>
      </c>
      <c r="O51" s="90" t="s">
        <v>42</v>
      </c>
      <c r="P51" s="64">
        <v>1933</v>
      </c>
      <c r="Q51" s="69">
        <v>0.03997931747673216</v>
      </c>
      <c r="R51" s="64">
        <v>2216</v>
      </c>
      <c r="S51" s="69">
        <v>0.045619235836627144</v>
      </c>
      <c r="T51" s="67">
        <v>-0.12770758122743686</v>
      </c>
      <c r="U51" s="94">
        <v>-1</v>
      </c>
    </row>
    <row r="52" spans="1:21" ht="15">
      <c r="A52" s="89">
        <v>4</v>
      </c>
      <c r="B52" s="90" t="s">
        <v>70</v>
      </c>
      <c r="C52" s="64">
        <v>438</v>
      </c>
      <c r="D52" s="69">
        <v>0.02830554478480031</v>
      </c>
      <c r="E52" s="64">
        <v>225</v>
      </c>
      <c r="F52" s="69">
        <v>0.014371486969851814</v>
      </c>
      <c r="G52" s="91">
        <v>0.9466666666666668</v>
      </c>
      <c r="H52" s="92">
        <v>15</v>
      </c>
      <c r="I52" s="64">
        <v>540</v>
      </c>
      <c r="J52" s="93">
        <v>-0.18888888888888888</v>
      </c>
      <c r="K52" s="94">
        <v>0</v>
      </c>
      <c r="L52" s="14"/>
      <c r="M52" s="14"/>
      <c r="N52" s="89">
        <v>4</v>
      </c>
      <c r="O52" s="90" t="s">
        <v>70</v>
      </c>
      <c r="P52" s="64">
        <v>1604</v>
      </c>
      <c r="Q52" s="69">
        <v>0.03317476732161324</v>
      </c>
      <c r="R52" s="64">
        <v>1009</v>
      </c>
      <c r="S52" s="69">
        <v>0.0207715744400527</v>
      </c>
      <c r="T52" s="67">
        <v>0.5896927651139743</v>
      </c>
      <c r="U52" s="94">
        <v>6</v>
      </c>
    </row>
    <row r="53" spans="1:21" ht="15">
      <c r="A53" s="89">
        <v>5</v>
      </c>
      <c r="B53" s="95" t="s">
        <v>48</v>
      </c>
      <c r="C53" s="72">
        <v>397</v>
      </c>
      <c r="D53" s="77">
        <v>0.02565593899444229</v>
      </c>
      <c r="E53" s="72">
        <v>381</v>
      </c>
      <c r="F53" s="77">
        <v>0.024335717935615737</v>
      </c>
      <c r="G53" s="96">
        <v>0.04199475065616798</v>
      </c>
      <c r="H53" s="97">
        <v>1</v>
      </c>
      <c r="I53" s="72">
        <v>404</v>
      </c>
      <c r="J53" s="98">
        <v>-0.017326732673267342</v>
      </c>
      <c r="K53" s="99">
        <v>2</v>
      </c>
      <c r="L53" s="14"/>
      <c r="M53" s="14"/>
      <c r="N53" s="89">
        <v>5</v>
      </c>
      <c r="O53" s="95" t="s">
        <v>66</v>
      </c>
      <c r="P53" s="72">
        <v>1281</v>
      </c>
      <c r="Q53" s="77">
        <v>0.026494312306101345</v>
      </c>
      <c r="R53" s="72">
        <v>1079</v>
      </c>
      <c r="S53" s="77">
        <v>0.022212615283267456</v>
      </c>
      <c r="T53" s="75">
        <v>0.1872103799814644</v>
      </c>
      <c r="U53" s="99">
        <v>4</v>
      </c>
    </row>
    <row r="54" spans="1:21" ht="15">
      <c r="A54" s="100">
        <v>6</v>
      </c>
      <c r="B54" s="84" t="s">
        <v>66</v>
      </c>
      <c r="C54" s="56">
        <v>354</v>
      </c>
      <c r="D54" s="61">
        <v>0.022877084141139977</v>
      </c>
      <c r="E54" s="56">
        <v>324</v>
      </c>
      <c r="F54" s="61">
        <v>0.020694941236586613</v>
      </c>
      <c r="G54" s="85">
        <v>0.09259259259259256</v>
      </c>
      <c r="H54" s="86">
        <v>4</v>
      </c>
      <c r="I54" s="56">
        <v>414</v>
      </c>
      <c r="J54" s="87">
        <v>-0.14492753623188404</v>
      </c>
      <c r="K54" s="88">
        <v>0</v>
      </c>
      <c r="L54" s="14"/>
      <c r="M54" s="14"/>
      <c r="N54" s="100">
        <v>6</v>
      </c>
      <c r="O54" s="84" t="s">
        <v>49</v>
      </c>
      <c r="P54" s="56">
        <v>1254</v>
      </c>
      <c r="Q54" s="61">
        <v>0.0259358841778697</v>
      </c>
      <c r="R54" s="56">
        <v>1111</v>
      </c>
      <c r="S54" s="61">
        <v>0.022871376811594204</v>
      </c>
      <c r="T54" s="59">
        <v>0.1287128712871286</v>
      </c>
      <c r="U54" s="88">
        <v>2</v>
      </c>
    </row>
    <row r="55" spans="1:21" ht="15">
      <c r="A55" s="89">
        <v>7</v>
      </c>
      <c r="B55" s="90" t="s">
        <v>64</v>
      </c>
      <c r="C55" s="64">
        <v>349</v>
      </c>
      <c r="D55" s="69">
        <v>0.022553961483779243</v>
      </c>
      <c r="E55" s="64">
        <v>270</v>
      </c>
      <c r="F55" s="69">
        <v>0.017245784363822177</v>
      </c>
      <c r="G55" s="91">
        <v>0.2925925925925925</v>
      </c>
      <c r="H55" s="92">
        <v>7</v>
      </c>
      <c r="I55" s="64">
        <v>350</v>
      </c>
      <c r="J55" s="93">
        <v>-0.0028571428571428914</v>
      </c>
      <c r="K55" s="94">
        <v>2</v>
      </c>
      <c r="L55" s="14"/>
      <c r="M55" s="14"/>
      <c r="N55" s="89">
        <v>7</v>
      </c>
      <c r="O55" s="90" t="s">
        <v>54</v>
      </c>
      <c r="P55" s="64">
        <v>1232</v>
      </c>
      <c r="Q55" s="69">
        <v>0.02548086866597725</v>
      </c>
      <c r="R55" s="64">
        <v>996</v>
      </c>
      <c r="S55" s="69">
        <v>0.02050395256916996</v>
      </c>
      <c r="T55" s="67">
        <v>0.2369477911646587</v>
      </c>
      <c r="U55" s="94">
        <v>4</v>
      </c>
    </row>
    <row r="56" spans="1:21" ht="15">
      <c r="A56" s="89">
        <v>8</v>
      </c>
      <c r="B56" s="90" t="s">
        <v>39</v>
      </c>
      <c r="C56" s="64">
        <v>339</v>
      </c>
      <c r="D56" s="69">
        <v>0.021907716169057775</v>
      </c>
      <c r="E56" s="64">
        <v>443</v>
      </c>
      <c r="F56" s="69">
        <v>0.028295861011752684</v>
      </c>
      <c r="G56" s="91">
        <v>-0.23476297968397286</v>
      </c>
      <c r="H56" s="92">
        <v>-3</v>
      </c>
      <c r="I56" s="64">
        <v>325</v>
      </c>
      <c r="J56" s="93">
        <v>0.04307692307692301</v>
      </c>
      <c r="K56" s="94">
        <v>2</v>
      </c>
      <c r="L56" s="14"/>
      <c r="M56" s="14"/>
      <c r="N56" s="89">
        <v>8</v>
      </c>
      <c r="O56" s="90" t="s">
        <v>39</v>
      </c>
      <c r="P56" s="64">
        <v>1163</v>
      </c>
      <c r="Q56" s="69">
        <v>0.024053774560496382</v>
      </c>
      <c r="R56" s="64">
        <v>1332</v>
      </c>
      <c r="S56" s="69">
        <v>0.027420948616600792</v>
      </c>
      <c r="T56" s="67">
        <v>-0.12687687687687688</v>
      </c>
      <c r="U56" s="94">
        <v>-4</v>
      </c>
    </row>
    <row r="57" spans="1:21" ht="15">
      <c r="A57" s="89">
        <v>9</v>
      </c>
      <c r="B57" s="90" t="s">
        <v>54</v>
      </c>
      <c r="C57" s="64">
        <v>326</v>
      </c>
      <c r="D57" s="69">
        <v>0.021067597259919867</v>
      </c>
      <c r="E57" s="64">
        <v>329</v>
      </c>
      <c r="F57" s="69">
        <v>0.02101430761369443</v>
      </c>
      <c r="G57" s="91">
        <v>-0.00911854103343468</v>
      </c>
      <c r="H57" s="92">
        <v>0</v>
      </c>
      <c r="I57" s="64">
        <v>374</v>
      </c>
      <c r="J57" s="93">
        <v>-0.12834224598930477</v>
      </c>
      <c r="K57" s="94">
        <v>-1</v>
      </c>
      <c r="L57" s="14"/>
      <c r="M57" s="14"/>
      <c r="N57" s="89">
        <v>9</v>
      </c>
      <c r="O57" s="90" t="s">
        <v>48</v>
      </c>
      <c r="P57" s="64">
        <v>1047</v>
      </c>
      <c r="Q57" s="69">
        <v>0.021654601861427095</v>
      </c>
      <c r="R57" s="64">
        <v>1171</v>
      </c>
      <c r="S57" s="69">
        <v>0.024106554677206852</v>
      </c>
      <c r="T57" s="67">
        <v>-0.10589239965841157</v>
      </c>
      <c r="U57" s="94">
        <v>-3</v>
      </c>
    </row>
    <row r="58" spans="1:21" ht="15">
      <c r="A58" s="101">
        <v>10</v>
      </c>
      <c r="B58" s="95" t="s">
        <v>72</v>
      </c>
      <c r="C58" s="72">
        <v>309</v>
      </c>
      <c r="D58" s="77">
        <v>0.01996898022489337</v>
      </c>
      <c r="E58" s="72">
        <v>237</v>
      </c>
      <c r="F58" s="77">
        <v>0.015137966274910578</v>
      </c>
      <c r="G58" s="96">
        <v>0.30379746835443044</v>
      </c>
      <c r="H58" s="97">
        <v>8</v>
      </c>
      <c r="I58" s="72">
        <v>291</v>
      </c>
      <c r="J58" s="98">
        <v>0.061855670103092786</v>
      </c>
      <c r="K58" s="99">
        <v>4</v>
      </c>
      <c r="L58" s="14"/>
      <c r="M58" s="14"/>
      <c r="N58" s="101">
        <v>10</v>
      </c>
      <c r="O58" s="95" t="s">
        <v>41</v>
      </c>
      <c r="P58" s="72">
        <v>1017</v>
      </c>
      <c r="Q58" s="77">
        <v>0.021034126163391932</v>
      </c>
      <c r="R58" s="72">
        <v>1677</v>
      </c>
      <c r="S58" s="77">
        <v>0.03452322134387352</v>
      </c>
      <c r="T58" s="75">
        <v>-0.3935599284436494</v>
      </c>
      <c r="U58" s="99">
        <v>-7</v>
      </c>
    </row>
    <row r="59" spans="1:21" ht="15">
      <c r="A59" s="100">
        <v>11</v>
      </c>
      <c r="B59" s="84" t="s">
        <v>73</v>
      </c>
      <c r="C59" s="56">
        <v>280</v>
      </c>
      <c r="D59" s="61">
        <v>0.018094868812201112</v>
      </c>
      <c r="E59" s="56">
        <v>309</v>
      </c>
      <c r="F59" s="61">
        <v>0.019736842105263157</v>
      </c>
      <c r="G59" s="85">
        <v>-0.09385113268608414</v>
      </c>
      <c r="H59" s="86">
        <v>0</v>
      </c>
      <c r="I59" s="56">
        <v>281</v>
      </c>
      <c r="J59" s="87">
        <v>-0.003558718861209953</v>
      </c>
      <c r="K59" s="88">
        <v>5</v>
      </c>
      <c r="L59" s="14"/>
      <c r="M59" s="14"/>
      <c r="N59" s="100">
        <v>11</v>
      </c>
      <c r="O59" s="84" t="s">
        <v>73</v>
      </c>
      <c r="P59" s="56">
        <v>982</v>
      </c>
      <c r="Q59" s="61">
        <v>0.02031023784901758</v>
      </c>
      <c r="R59" s="56">
        <v>770</v>
      </c>
      <c r="S59" s="61">
        <v>0.01585144927536232</v>
      </c>
      <c r="T59" s="59">
        <v>0.2753246753246754</v>
      </c>
      <c r="U59" s="88">
        <v>7</v>
      </c>
    </row>
    <row r="60" spans="1:21" ht="15">
      <c r="A60" s="89">
        <v>12</v>
      </c>
      <c r="B60" s="90" t="s">
        <v>74</v>
      </c>
      <c r="C60" s="64">
        <v>271</v>
      </c>
      <c r="D60" s="69">
        <v>0.01751324802895179</v>
      </c>
      <c r="E60" s="64">
        <v>289</v>
      </c>
      <c r="F60" s="69">
        <v>0.018459376596831886</v>
      </c>
      <c r="G60" s="91">
        <v>-0.06228373702422141</v>
      </c>
      <c r="H60" s="92">
        <v>1</v>
      </c>
      <c r="I60" s="64">
        <v>291</v>
      </c>
      <c r="J60" s="93">
        <v>-0.06872852233676974</v>
      </c>
      <c r="K60" s="94">
        <v>2</v>
      </c>
      <c r="L60" s="14"/>
      <c r="M60" s="14"/>
      <c r="N60" s="89">
        <v>12</v>
      </c>
      <c r="O60" s="90" t="s">
        <v>51</v>
      </c>
      <c r="P60" s="64">
        <v>960</v>
      </c>
      <c r="Q60" s="69">
        <v>0.01985522233712513</v>
      </c>
      <c r="R60" s="64">
        <v>822</v>
      </c>
      <c r="S60" s="69">
        <v>0.01692193675889328</v>
      </c>
      <c r="T60" s="67">
        <v>0.16788321167883202</v>
      </c>
      <c r="U60" s="94">
        <v>4</v>
      </c>
    </row>
    <row r="61" spans="1:21" ht="15">
      <c r="A61" s="89">
        <v>13</v>
      </c>
      <c r="B61" s="90" t="s">
        <v>49</v>
      </c>
      <c r="C61" s="64">
        <v>264</v>
      </c>
      <c r="D61" s="69">
        <v>0.017060876308646764</v>
      </c>
      <c r="E61" s="64">
        <v>359</v>
      </c>
      <c r="F61" s="69">
        <v>0.02293050587634134</v>
      </c>
      <c r="G61" s="91">
        <v>-0.2646239554317549</v>
      </c>
      <c r="H61" s="92">
        <v>-5</v>
      </c>
      <c r="I61" s="64">
        <v>460</v>
      </c>
      <c r="J61" s="93">
        <v>-0.4260869565217391</v>
      </c>
      <c r="K61" s="94">
        <v>-8</v>
      </c>
      <c r="L61" s="14"/>
      <c r="M61" s="14"/>
      <c r="N61" s="89">
        <v>13</v>
      </c>
      <c r="O61" s="90" t="s">
        <v>74</v>
      </c>
      <c r="P61" s="64">
        <v>899</v>
      </c>
      <c r="Q61" s="69">
        <v>0.01859358841778697</v>
      </c>
      <c r="R61" s="64">
        <v>1127</v>
      </c>
      <c r="S61" s="69">
        <v>0.023200757575757576</v>
      </c>
      <c r="T61" s="67">
        <v>-0.20230700976042593</v>
      </c>
      <c r="U61" s="94">
        <v>-6</v>
      </c>
    </row>
    <row r="62" spans="1:21" ht="15">
      <c r="A62" s="89">
        <v>14</v>
      </c>
      <c r="B62" s="90" t="s">
        <v>41</v>
      </c>
      <c r="C62" s="64">
        <v>261</v>
      </c>
      <c r="D62" s="69">
        <v>0.016867002714230323</v>
      </c>
      <c r="E62" s="64">
        <v>650</v>
      </c>
      <c r="F62" s="69">
        <v>0.04151762902401635</v>
      </c>
      <c r="G62" s="91">
        <v>-0.5984615384615385</v>
      </c>
      <c r="H62" s="92">
        <v>-12</v>
      </c>
      <c r="I62" s="64">
        <v>314</v>
      </c>
      <c r="J62" s="93">
        <v>-0.16878980891719741</v>
      </c>
      <c r="K62" s="94">
        <v>-3</v>
      </c>
      <c r="L62" s="14"/>
      <c r="M62" s="14"/>
      <c r="N62" s="89">
        <v>14</v>
      </c>
      <c r="O62" s="90" t="s">
        <v>64</v>
      </c>
      <c r="P62" s="64">
        <v>896</v>
      </c>
      <c r="Q62" s="69">
        <v>0.018531540847983453</v>
      </c>
      <c r="R62" s="64">
        <v>895</v>
      </c>
      <c r="S62" s="69">
        <v>0.018424736495388668</v>
      </c>
      <c r="T62" s="67">
        <v>0.0011173184357542443</v>
      </c>
      <c r="U62" s="94">
        <v>0</v>
      </c>
    </row>
    <row r="63" spans="1:21" ht="15">
      <c r="A63" s="101">
        <v>15</v>
      </c>
      <c r="B63" s="95" t="s">
        <v>69</v>
      </c>
      <c r="C63" s="72">
        <v>256</v>
      </c>
      <c r="D63" s="77">
        <v>0.01654388005686959</v>
      </c>
      <c r="E63" s="72">
        <v>262</v>
      </c>
      <c r="F63" s="77">
        <v>0.01673479816044967</v>
      </c>
      <c r="G63" s="96">
        <v>-0.022900763358778664</v>
      </c>
      <c r="H63" s="97">
        <v>0</v>
      </c>
      <c r="I63" s="72">
        <v>225</v>
      </c>
      <c r="J63" s="98">
        <v>0.13777777777777778</v>
      </c>
      <c r="K63" s="99">
        <v>3</v>
      </c>
      <c r="L63" s="14"/>
      <c r="M63" s="14"/>
      <c r="N63" s="101">
        <v>15</v>
      </c>
      <c r="O63" s="95" t="s">
        <v>72</v>
      </c>
      <c r="P63" s="72">
        <v>869</v>
      </c>
      <c r="Q63" s="77">
        <v>0.01797311271975181</v>
      </c>
      <c r="R63" s="72">
        <v>806</v>
      </c>
      <c r="S63" s="77">
        <v>0.016592555994729908</v>
      </c>
      <c r="T63" s="75">
        <v>0.07816377171215882</v>
      </c>
      <c r="U63" s="99">
        <v>2</v>
      </c>
    </row>
    <row r="64" spans="1:21" ht="15">
      <c r="A64" s="100"/>
      <c r="B64" s="84" t="s">
        <v>129</v>
      </c>
      <c r="C64" s="56">
        <v>256</v>
      </c>
      <c r="D64" s="61">
        <v>0.01654388005686959</v>
      </c>
      <c r="E64" s="56">
        <v>89</v>
      </c>
      <c r="F64" s="61">
        <v>0.005684721512519162</v>
      </c>
      <c r="G64" s="85">
        <v>1.8764044943820224</v>
      </c>
      <c r="H64" s="86">
        <v>35</v>
      </c>
      <c r="I64" s="56">
        <v>186</v>
      </c>
      <c r="J64" s="87">
        <v>0.3763440860215055</v>
      </c>
      <c r="K64" s="88">
        <v>10</v>
      </c>
      <c r="L64" s="14"/>
      <c r="M64" s="14"/>
      <c r="N64" s="100">
        <v>16</v>
      </c>
      <c r="O64" s="84" t="s">
        <v>71</v>
      </c>
      <c r="P64" s="56">
        <v>835</v>
      </c>
      <c r="Q64" s="61">
        <v>0.017269906928645294</v>
      </c>
      <c r="R64" s="56">
        <v>858</v>
      </c>
      <c r="S64" s="61">
        <v>0.017663043478260868</v>
      </c>
      <c r="T64" s="59">
        <v>-0.026806526806526842</v>
      </c>
      <c r="U64" s="88">
        <v>-1</v>
      </c>
    </row>
    <row r="65" spans="1:21" ht="15">
      <c r="A65" s="89">
        <v>17</v>
      </c>
      <c r="B65" s="90" t="s">
        <v>71</v>
      </c>
      <c r="C65" s="64">
        <v>251</v>
      </c>
      <c r="D65" s="69">
        <v>0.016220757399508852</v>
      </c>
      <c r="E65" s="64">
        <v>194</v>
      </c>
      <c r="F65" s="69">
        <v>0.012391415431783341</v>
      </c>
      <c r="G65" s="91">
        <v>0.2938144329896908</v>
      </c>
      <c r="H65" s="92">
        <v>4</v>
      </c>
      <c r="I65" s="64">
        <v>313</v>
      </c>
      <c r="J65" s="93">
        <v>-0.19808306709265178</v>
      </c>
      <c r="K65" s="94">
        <v>-5</v>
      </c>
      <c r="L65" s="14"/>
      <c r="M65" s="14"/>
      <c r="N65" s="89">
        <v>17</v>
      </c>
      <c r="O65" s="90" t="s">
        <v>86</v>
      </c>
      <c r="P65" s="64">
        <v>721</v>
      </c>
      <c r="Q65" s="69">
        <v>0.014912099276111685</v>
      </c>
      <c r="R65" s="64">
        <v>278</v>
      </c>
      <c r="S65" s="69">
        <v>0.005722990777338603</v>
      </c>
      <c r="T65" s="67">
        <v>1.593525179856115</v>
      </c>
      <c r="U65" s="94">
        <v>34</v>
      </c>
    </row>
    <row r="66" spans="1:21" ht="15">
      <c r="A66" s="89">
        <v>18</v>
      </c>
      <c r="B66" s="90" t="s">
        <v>51</v>
      </c>
      <c r="C66" s="64">
        <v>231</v>
      </c>
      <c r="D66" s="69">
        <v>0.014928266770065916</v>
      </c>
      <c r="E66" s="64">
        <v>250</v>
      </c>
      <c r="F66" s="69">
        <v>0.015968318855390906</v>
      </c>
      <c r="G66" s="91">
        <v>-0.07599999999999996</v>
      </c>
      <c r="H66" s="92">
        <v>-2</v>
      </c>
      <c r="I66" s="64">
        <v>292</v>
      </c>
      <c r="J66" s="93">
        <v>-0.20890410958904104</v>
      </c>
      <c r="K66" s="94">
        <v>-5</v>
      </c>
      <c r="L66" s="14"/>
      <c r="M66" s="14"/>
      <c r="N66" s="89">
        <v>18</v>
      </c>
      <c r="O66" s="90" t="s">
        <v>44</v>
      </c>
      <c r="P66" s="64">
        <v>674</v>
      </c>
      <c r="Q66" s="69">
        <v>0.013940020682523268</v>
      </c>
      <c r="R66" s="64">
        <v>960</v>
      </c>
      <c r="S66" s="69">
        <v>0.019762845849802372</v>
      </c>
      <c r="T66" s="67">
        <v>-0.2979166666666667</v>
      </c>
      <c r="U66" s="94">
        <v>-5</v>
      </c>
    </row>
    <row r="67" spans="1:21" ht="15">
      <c r="A67" s="89">
        <v>19</v>
      </c>
      <c r="B67" s="90" t="s">
        <v>94</v>
      </c>
      <c r="C67" s="64">
        <v>204</v>
      </c>
      <c r="D67" s="69">
        <v>0.013183404420317953</v>
      </c>
      <c r="E67" s="64">
        <v>137</v>
      </c>
      <c r="F67" s="69">
        <v>0.008750638732754216</v>
      </c>
      <c r="G67" s="91">
        <v>0.4890510948905109</v>
      </c>
      <c r="H67" s="92">
        <v>17</v>
      </c>
      <c r="I67" s="64">
        <v>142</v>
      </c>
      <c r="J67" s="93">
        <v>0.43661971830985924</v>
      </c>
      <c r="K67" s="94">
        <v>15</v>
      </c>
      <c r="N67" s="89">
        <v>19</v>
      </c>
      <c r="O67" s="90" t="s">
        <v>129</v>
      </c>
      <c r="P67" s="64">
        <v>640</v>
      </c>
      <c r="Q67" s="69">
        <v>0.013236814891416752</v>
      </c>
      <c r="R67" s="64">
        <v>501</v>
      </c>
      <c r="S67" s="69">
        <v>0.010313735177865612</v>
      </c>
      <c r="T67" s="67">
        <v>0.2774451097804391</v>
      </c>
      <c r="U67" s="94">
        <v>10</v>
      </c>
    </row>
    <row r="68" spans="1:21" ht="15">
      <c r="A68" s="101">
        <v>20</v>
      </c>
      <c r="B68" s="95" t="s">
        <v>130</v>
      </c>
      <c r="C68" s="72">
        <v>195</v>
      </c>
      <c r="D68" s="77">
        <v>0.01260178363706863</v>
      </c>
      <c r="E68" s="72">
        <v>248</v>
      </c>
      <c r="F68" s="77">
        <v>0.015840572304547777</v>
      </c>
      <c r="G68" s="96">
        <v>-0.21370967741935487</v>
      </c>
      <c r="H68" s="97">
        <v>-3</v>
      </c>
      <c r="I68" s="72">
        <v>187</v>
      </c>
      <c r="J68" s="98">
        <v>0.04278074866310155</v>
      </c>
      <c r="K68" s="99">
        <v>4</v>
      </c>
      <c r="N68" s="101">
        <v>20</v>
      </c>
      <c r="O68" s="95" t="s">
        <v>47</v>
      </c>
      <c r="P68" s="72">
        <v>626</v>
      </c>
      <c r="Q68" s="77">
        <v>0.01294725956566701</v>
      </c>
      <c r="R68" s="72">
        <v>649</v>
      </c>
      <c r="S68" s="77">
        <v>0.013360507246376812</v>
      </c>
      <c r="T68" s="75">
        <v>-0.035439137134052334</v>
      </c>
      <c r="U68" s="99">
        <v>3</v>
      </c>
    </row>
    <row r="69" spans="1:21" ht="15">
      <c r="A69" s="127" t="s">
        <v>53</v>
      </c>
      <c r="B69" s="128"/>
      <c r="C69" s="26">
        <f>SUM(C49:C68)</f>
        <v>7426</v>
      </c>
      <c r="D69" s="6">
        <f>C69/C71</f>
        <v>0.47990177071216233</v>
      </c>
      <c r="E69" s="26">
        <f>SUM(E49:E68)</f>
        <v>6893</v>
      </c>
      <c r="F69" s="6">
        <f>E69/E71</f>
        <v>0.44027848748083803</v>
      </c>
      <c r="G69" s="17">
        <f>C69/E69-1</f>
        <v>0.07732482228347592</v>
      </c>
      <c r="H69" s="17"/>
      <c r="I69" s="26">
        <f>SUM(I49:I68)</f>
        <v>7532</v>
      </c>
      <c r="J69" s="18">
        <f>C69/I69-1</f>
        <v>-0.014073287307488025</v>
      </c>
      <c r="K69" s="19"/>
      <c r="N69" s="127" t="s">
        <v>53</v>
      </c>
      <c r="O69" s="128"/>
      <c r="P69" s="3">
        <f>SUM(P49:P68)</f>
        <v>23510</v>
      </c>
      <c r="Q69" s="6">
        <f>P69/P71</f>
        <v>0.4862461220268873</v>
      </c>
      <c r="R69" s="3">
        <f>SUM(R49:R68)</f>
        <v>22049</v>
      </c>
      <c r="S69" s="6">
        <f>R69/R71</f>
        <v>0.453907279314888</v>
      </c>
      <c r="T69" s="17">
        <f>P69/R69-1</f>
        <v>0.06626150845843348</v>
      </c>
      <c r="U69" s="27"/>
    </row>
    <row r="70" spans="1:21" ht="15">
      <c r="A70" s="127" t="s">
        <v>12</v>
      </c>
      <c r="B70" s="128"/>
      <c r="C70" s="26">
        <f>C71-SUM(C49:C68)</f>
        <v>8048</v>
      </c>
      <c r="D70" s="6">
        <f>C70/C71</f>
        <v>0.5200982292878377</v>
      </c>
      <c r="E70" s="26">
        <f>E71-SUM(E49:E68)</f>
        <v>8763</v>
      </c>
      <c r="F70" s="6">
        <f>E70/E71</f>
        <v>0.559721512519162</v>
      </c>
      <c r="G70" s="17">
        <f>C70/E70-1</f>
        <v>-0.0815930617368481</v>
      </c>
      <c r="H70" s="17"/>
      <c r="I70" s="26">
        <f>I71-SUM(I49:I68)</f>
        <v>8193</v>
      </c>
      <c r="J70" s="18">
        <f>C70/I70-1</f>
        <v>-0.01769803490784816</v>
      </c>
      <c r="K70" s="19"/>
      <c r="N70" s="127" t="s">
        <v>12</v>
      </c>
      <c r="O70" s="128"/>
      <c r="P70" s="3">
        <f>P71-SUM(P49:P68)</f>
        <v>24840</v>
      </c>
      <c r="Q70" s="6">
        <f>P70/P71</f>
        <v>0.5137538779731127</v>
      </c>
      <c r="R70" s="3">
        <f>R71-SUM(R49:R68)</f>
        <v>26527</v>
      </c>
      <c r="S70" s="6">
        <f>R70/R71</f>
        <v>0.5460927206851119</v>
      </c>
      <c r="T70" s="17">
        <f>P70/R70-1</f>
        <v>-0.0635955818599917</v>
      </c>
      <c r="U70" s="28"/>
    </row>
    <row r="71" spans="1:21" ht="15">
      <c r="A71" s="123" t="s">
        <v>38</v>
      </c>
      <c r="B71" s="124"/>
      <c r="C71" s="24">
        <v>15474</v>
      </c>
      <c r="D71" s="102">
        <v>1</v>
      </c>
      <c r="E71" s="24">
        <v>15656</v>
      </c>
      <c r="F71" s="102">
        <v>1</v>
      </c>
      <c r="G71" s="20">
        <v>-0.01162493612672455</v>
      </c>
      <c r="H71" s="20"/>
      <c r="I71" s="24">
        <v>15725</v>
      </c>
      <c r="J71" s="48">
        <v>-0.01596184419713831</v>
      </c>
      <c r="K71" s="103"/>
      <c r="N71" s="123" t="s">
        <v>38</v>
      </c>
      <c r="O71" s="124"/>
      <c r="P71" s="24">
        <v>48350</v>
      </c>
      <c r="Q71" s="102">
        <v>1</v>
      </c>
      <c r="R71" s="24">
        <v>48576</v>
      </c>
      <c r="S71" s="102">
        <v>1</v>
      </c>
      <c r="T71" s="29">
        <v>-0.004652503293807619</v>
      </c>
      <c r="U71" s="103"/>
    </row>
    <row r="72" spans="1:14" ht="15">
      <c r="A72" t="s">
        <v>106</v>
      </c>
      <c r="N72" t="s">
        <v>106</v>
      </c>
    </row>
    <row r="73" spans="1:14" ht="15">
      <c r="A73" s="9" t="s">
        <v>108</v>
      </c>
      <c r="N73" s="9" t="s">
        <v>108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41:U41"/>
    <mergeCell ref="N43:N45"/>
    <mergeCell ref="O43:O45"/>
    <mergeCell ref="P43:U43"/>
    <mergeCell ref="P44:U44"/>
    <mergeCell ref="P45:Q46"/>
    <mergeCell ref="R45:S46"/>
    <mergeCell ref="T45:T46"/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744" dxfId="146" operator="lessThan">
      <formula>0</formula>
    </cfRule>
  </conditionalFormatting>
  <conditionalFormatting sqref="K33">
    <cfRule type="cellIs" priority="746" dxfId="146" operator="lessThan">
      <formula>0</formula>
    </cfRule>
  </conditionalFormatting>
  <conditionalFormatting sqref="G32:H32 J32">
    <cfRule type="cellIs" priority="745" dxfId="146" operator="lessThan">
      <formula>0</formula>
    </cfRule>
  </conditionalFormatting>
  <conditionalFormatting sqref="G33:H33 J33">
    <cfRule type="cellIs" priority="747" dxfId="146" operator="lessThan">
      <formula>0</formula>
    </cfRule>
  </conditionalFormatting>
  <conditionalFormatting sqref="K69">
    <cfRule type="cellIs" priority="740" dxfId="146" operator="lessThan">
      <formula>0</formula>
    </cfRule>
  </conditionalFormatting>
  <conditionalFormatting sqref="K70">
    <cfRule type="cellIs" priority="742" dxfId="146" operator="lessThan">
      <formula>0</formula>
    </cfRule>
  </conditionalFormatting>
  <conditionalFormatting sqref="G69:H69 J69">
    <cfRule type="cellIs" priority="741" dxfId="146" operator="lessThan">
      <formula>0</formula>
    </cfRule>
  </conditionalFormatting>
  <conditionalFormatting sqref="G70:H70 J70">
    <cfRule type="cellIs" priority="743" dxfId="146" operator="lessThan">
      <formula>0</formula>
    </cfRule>
  </conditionalFormatting>
  <conditionalFormatting sqref="U33">
    <cfRule type="cellIs" priority="736" dxfId="146" operator="lessThan">
      <formula>0</formula>
    </cfRule>
  </conditionalFormatting>
  <conditionalFormatting sqref="T33">
    <cfRule type="cellIs" priority="735" dxfId="146" operator="lessThan">
      <formula>0</formula>
    </cfRule>
  </conditionalFormatting>
  <conditionalFormatting sqref="T32">
    <cfRule type="cellIs" priority="734" dxfId="146" operator="lessThan">
      <formula>0</formula>
    </cfRule>
  </conditionalFormatting>
  <conditionalFormatting sqref="U32">
    <cfRule type="cellIs" priority="737" dxfId="146" operator="lessThan">
      <formula>0</formula>
    </cfRule>
    <cfRule type="cellIs" priority="738" dxfId="147" operator="equal">
      <formula>0</formula>
    </cfRule>
    <cfRule type="cellIs" priority="739" dxfId="148" operator="greaterThan">
      <formula>0</formula>
    </cfRule>
  </conditionalFormatting>
  <conditionalFormatting sqref="T69">
    <cfRule type="cellIs" priority="728" dxfId="146" operator="lessThan">
      <formula>0</formula>
    </cfRule>
  </conditionalFormatting>
  <conditionalFormatting sqref="U70">
    <cfRule type="cellIs" priority="730" dxfId="146" operator="lessThan">
      <formula>0</formula>
    </cfRule>
  </conditionalFormatting>
  <conditionalFormatting sqref="U69">
    <cfRule type="cellIs" priority="731" dxfId="146" operator="lessThan">
      <formula>0</formula>
    </cfRule>
    <cfRule type="cellIs" priority="732" dxfId="147" operator="equal">
      <formula>0</formula>
    </cfRule>
    <cfRule type="cellIs" priority="733" dxfId="148" operator="greaterThan">
      <formula>0</formula>
    </cfRule>
  </conditionalFormatting>
  <conditionalFormatting sqref="T70">
    <cfRule type="cellIs" priority="729" dxfId="146" operator="lessThan">
      <formula>0</formula>
    </cfRule>
  </conditionalFormatting>
  <conditionalFormatting sqref="G12:G31 J12:J31">
    <cfRule type="cellIs" priority="32" dxfId="146" operator="lessThan">
      <formula>0</formula>
    </cfRule>
  </conditionalFormatting>
  <conditionalFormatting sqref="K12:K31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2:H31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4 J34">
    <cfRule type="cellIs" priority="25" dxfId="146" operator="lessThan">
      <formula>0</formula>
    </cfRule>
  </conditionalFormatting>
  <conditionalFormatting sqref="K34">
    <cfRule type="cellIs" priority="24" dxfId="146" operator="lessThan">
      <formula>0</formula>
    </cfRule>
  </conditionalFormatting>
  <conditionalFormatting sqref="H34">
    <cfRule type="cellIs" priority="23" dxfId="146" operator="lessThan">
      <formula>0</formula>
    </cfRule>
  </conditionalFormatting>
  <conditionalFormatting sqref="T12:T31">
    <cfRule type="cellIs" priority="22" dxfId="146" operator="lessThan">
      <formula>0</formula>
    </cfRule>
  </conditionalFormatting>
  <conditionalFormatting sqref="U12:U31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4">
    <cfRule type="cellIs" priority="18" dxfId="146" operator="lessThan">
      <formula>0</formula>
    </cfRule>
  </conditionalFormatting>
  <conditionalFormatting sqref="U34">
    <cfRule type="cellIs" priority="17" dxfId="146" operator="lessThan">
      <formula>0</formula>
    </cfRule>
  </conditionalFormatting>
  <conditionalFormatting sqref="G49:G68 J49:J68">
    <cfRule type="cellIs" priority="16" dxfId="146" operator="lessThan">
      <formula>0</formula>
    </cfRule>
  </conditionalFormatting>
  <conditionalFormatting sqref="K49:K68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9:H68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1 J71">
    <cfRule type="cellIs" priority="9" dxfId="146" operator="lessThan">
      <formula>0</formula>
    </cfRule>
  </conditionalFormatting>
  <conditionalFormatting sqref="K71">
    <cfRule type="cellIs" priority="8" dxfId="146" operator="lessThan">
      <formula>0</formula>
    </cfRule>
  </conditionalFormatting>
  <conditionalFormatting sqref="H71">
    <cfRule type="cellIs" priority="7" dxfId="146" operator="lessThan">
      <formula>0</formula>
    </cfRule>
  </conditionalFormatting>
  <conditionalFormatting sqref="T49:T68">
    <cfRule type="cellIs" priority="6" dxfId="146" operator="lessThan">
      <formula>0</formula>
    </cfRule>
  </conditionalFormatting>
  <conditionalFormatting sqref="U49:U68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1">
    <cfRule type="cellIs" priority="2" dxfId="146" operator="lessThan">
      <formula>0</formula>
    </cfRule>
  </conditionalFormatting>
  <conditionalFormatting sqref="U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5">
      <c r="B1" t="s">
        <v>3</v>
      </c>
      <c r="D1" s="52"/>
      <c r="O1" s="53">
        <v>43559</v>
      </c>
    </row>
    <row r="2" spans="2:15" ht="14.25" customHeight="1">
      <c r="B2" s="163" t="s">
        <v>14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2:15" ht="14.25" customHeight="1">
      <c r="B3" s="164" t="s">
        <v>15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9" t="s">
        <v>0</v>
      </c>
      <c r="C5" s="157" t="s">
        <v>1</v>
      </c>
      <c r="D5" s="141" t="s">
        <v>111</v>
      </c>
      <c r="E5" s="142"/>
      <c r="F5" s="142"/>
      <c r="G5" s="142"/>
      <c r="H5" s="143"/>
      <c r="I5" s="142" t="s">
        <v>87</v>
      </c>
      <c r="J5" s="142"/>
      <c r="K5" s="141" t="s">
        <v>112</v>
      </c>
      <c r="L5" s="142"/>
      <c r="M5" s="142"/>
      <c r="N5" s="142"/>
      <c r="O5" s="143"/>
    </row>
    <row r="6" spans="2:15" ht="14.25" customHeight="1">
      <c r="B6" s="140"/>
      <c r="C6" s="158"/>
      <c r="D6" s="148" t="s">
        <v>113</v>
      </c>
      <c r="E6" s="149"/>
      <c r="F6" s="149"/>
      <c r="G6" s="149"/>
      <c r="H6" s="150"/>
      <c r="I6" s="149" t="s">
        <v>88</v>
      </c>
      <c r="J6" s="149"/>
      <c r="K6" s="148" t="s">
        <v>114</v>
      </c>
      <c r="L6" s="149"/>
      <c r="M6" s="149"/>
      <c r="N6" s="149"/>
      <c r="O6" s="150"/>
    </row>
    <row r="7" spans="2:15" ht="14.25" customHeight="1">
      <c r="B7" s="140"/>
      <c r="C7" s="140"/>
      <c r="D7" s="144">
        <v>2019</v>
      </c>
      <c r="E7" s="145"/>
      <c r="F7" s="154">
        <v>2018</v>
      </c>
      <c r="G7" s="154"/>
      <c r="H7" s="129" t="s">
        <v>5</v>
      </c>
      <c r="I7" s="151">
        <v>2019</v>
      </c>
      <c r="J7" s="144" t="s">
        <v>115</v>
      </c>
      <c r="K7" s="144">
        <v>2019</v>
      </c>
      <c r="L7" s="145"/>
      <c r="M7" s="154">
        <v>2018</v>
      </c>
      <c r="N7" s="145"/>
      <c r="O7" s="156" t="s">
        <v>5</v>
      </c>
    </row>
    <row r="8" spans="2:15" ht="14.25" customHeight="1">
      <c r="B8" s="133" t="s">
        <v>6</v>
      </c>
      <c r="C8" s="133" t="s">
        <v>7</v>
      </c>
      <c r="D8" s="146"/>
      <c r="E8" s="147"/>
      <c r="F8" s="155"/>
      <c r="G8" s="155"/>
      <c r="H8" s="130"/>
      <c r="I8" s="152"/>
      <c r="J8" s="153"/>
      <c r="K8" s="146"/>
      <c r="L8" s="147"/>
      <c r="M8" s="155"/>
      <c r="N8" s="147"/>
      <c r="O8" s="156"/>
    </row>
    <row r="9" spans="2:15" ht="14.25" customHeight="1">
      <c r="B9" s="133"/>
      <c r="C9" s="133"/>
      <c r="D9" s="110" t="s">
        <v>8</v>
      </c>
      <c r="E9" s="112" t="s">
        <v>2</v>
      </c>
      <c r="F9" s="111" t="s">
        <v>8</v>
      </c>
      <c r="G9" s="42" t="s">
        <v>2</v>
      </c>
      <c r="H9" s="131" t="s">
        <v>9</v>
      </c>
      <c r="I9" s="43" t="s">
        <v>8</v>
      </c>
      <c r="J9" s="167" t="s">
        <v>116</v>
      </c>
      <c r="K9" s="110" t="s">
        <v>8</v>
      </c>
      <c r="L9" s="41" t="s">
        <v>2</v>
      </c>
      <c r="M9" s="111" t="s">
        <v>8</v>
      </c>
      <c r="N9" s="41" t="s">
        <v>2</v>
      </c>
      <c r="O9" s="165" t="s">
        <v>9</v>
      </c>
    </row>
    <row r="10" spans="2:15" ht="14.25" customHeight="1">
      <c r="B10" s="134"/>
      <c r="C10" s="134"/>
      <c r="D10" s="114" t="s">
        <v>10</v>
      </c>
      <c r="E10" s="113" t="s">
        <v>11</v>
      </c>
      <c r="F10" s="40" t="s">
        <v>10</v>
      </c>
      <c r="G10" s="45" t="s">
        <v>11</v>
      </c>
      <c r="H10" s="132"/>
      <c r="I10" s="44" t="s">
        <v>10</v>
      </c>
      <c r="J10" s="168"/>
      <c r="K10" s="114" t="s">
        <v>10</v>
      </c>
      <c r="L10" s="113" t="s">
        <v>11</v>
      </c>
      <c r="M10" s="40" t="s">
        <v>10</v>
      </c>
      <c r="N10" s="113" t="s">
        <v>11</v>
      </c>
      <c r="O10" s="166"/>
    </row>
    <row r="11" spans="2:15" ht="14.25" customHeight="1">
      <c r="B11" s="54">
        <v>1</v>
      </c>
      <c r="C11" s="55" t="s">
        <v>28</v>
      </c>
      <c r="D11" s="56">
        <v>942</v>
      </c>
      <c r="E11" s="57">
        <v>0.146455223880597</v>
      </c>
      <c r="F11" s="56">
        <v>876</v>
      </c>
      <c r="G11" s="58">
        <v>0.15523657628920787</v>
      </c>
      <c r="H11" s="59">
        <v>0.07534246575342474</v>
      </c>
      <c r="I11" s="60">
        <v>831</v>
      </c>
      <c r="J11" s="61">
        <v>0.1335740072202165</v>
      </c>
      <c r="K11" s="56">
        <v>2594</v>
      </c>
      <c r="L11" s="57">
        <v>0.15231943628890193</v>
      </c>
      <c r="M11" s="56">
        <v>2625</v>
      </c>
      <c r="N11" s="58">
        <v>0.1711993738994326</v>
      </c>
      <c r="O11" s="59">
        <v>-0.011809523809523825</v>
      </c>
    </row>
    <row r="12" spans="2:15" ht="14.25" customHeight="1">
      <c r="B12" s="62">
        <v>2</v>
      </c>
      <c r="C12" s="63" t="s">
        <v>26</v>
      </c>
      <c r="D12" s="64">
        <v>1015</v>
      </c>
      <c r="E12" s="65">
        <v>0.1578047263681592</v>
      </c>
      <c r="F12" s="64">
        <v>939</v>
      </c>
      <c r="G12" s="66">
        <v>0.16640085061137694</v>
      </c>
      <c r="H12" s="67">
        <v>0.08093716719914812</v>
      </c>
      <c r="I12" s="68">
        <v>824</v>
      </c>
      <c r="J12" s="69">
        <v>0.23179611650485432</v>
      </c>
      <c r="K12" s="64">
        <v>2529</v>
      </c>
      <c r="L12" s="65">
        <v>0.14850264239577216</v>
      </c>
      <c r="M12" s="64">
        <v>2263</v>
      </c>
      <c r="N12" s="66">
        <v>0.14759016500358704</v>
      </c>
      <c r="O12" s="67">
        <v>0.11754308440123729</v>
      </c>
    </row>
    <row r="13" spans="2:15" ht="14.25" customHeight="1">
      <c r="B13" s="62">
        <v>3</v>
      </c>
      <c r="C13" s="63" t="s">
        <v>23</v>
      </c>
      <c r="D13" s="64">
        <v>840</v>
      </c>
      <c r="E13" s="65">
        <v>0.13059701492537312</v>
      </c>
      <c r="F13" s="64">
        <v>638</v>
      </c>
      <c r="G13" s="66">
        <v>0.11306042884990253</v>
      </c>
      <c r="H13" s="67">
        <v>0.3166144200626959</v>
      </c>
      <c r="I13" s="68">
        <v>596</v>
      </c>
      <c r="J13" s="69">
        <v>0.4093959731543624</v>
      </c>
      <c r="K13" s="64">
        <v>2161</v>
      </c>
      <c r="L13" s="65">
        <v>0.12689371697005286</v>
      </c>
      <c r="M13" s="64">
        <v>1808</v>
      </c>
      <c r="N13" s="66">
        <v>0.11791560686101872</v>
      </c>
      <c r="O13" s="67">
        <v>0.1952433628318584</v>
      </c>
    </row>
    <row r="14" spans="2:15" ht="14.25" customHeight="1">
      <c r="B14" s="62">
        <v>4</v>
      </c>
      <c r="C14" s="63" t="s">
        <v>20</v>
      </c>
      <c r="D14" s="64">
        <v>627</v>
      </c>
      <c r="E14" s="65">
        <v>0.09748134328358209</v>
      </c>
      <c r="F14" s="64">
        <v>510</v>
      </c>
      <c r="G14" s="66">
        <v>0.09037745879851143</v>
      </c>
      <c r="H14" s="67">
        <v>0.22941176470588243</v>
      </c>
      <c r="I14" s="68">
        <v>512</v>
      </c>
      <c r="J14" s="69">
        <v>0.224609375</v>
      </c>
      <c r="K14" s="64">
        <v>1774</v>
      </c>
      <c r="L14" s="65">
        <v>0.10416911332941867</v>
      </c>
      <c r="M14" s="64">
        <v>1354</v>
      </c>
      <c r="N14" s="66">
        <v>0.08830626752755495</v>
      </c>
      <c r="O14" s="67">
        <v>0.3101920236336779</v>
      </c>
    </row>
    <row r="15" spans="2:15" ht="14.25" customHeight="1">
      <c r="B15" s="70">
        <v>5</v>
      </c>
      <c r="C15" s="71" t="s">
        <v>34</v>
      </c>
      <c r="D15" s="72">
        <v>611</v>
      </c>
      <c r="E15" s="73">
        <v>0.09499378109452736</v>
      </c>
      <c r="F15" s="72">
        <v>443</v>
      </c>
      <c r="G15" s="74">
        <v>0.0785043416622364</v>
      </c>
      <c r="H15" s="75">
        <v>0.37923250564334077</v>
      </c>
      <c r="I15" s="76">
        <v>523</v>
      </c>
      <c r="J15" s="77">
        <v>0.16826003824091784</v>
      </c>
      <c r="K15" s="72">
        <v>1616</v>
      </c>
      <c r="L15" s="73">
        <v>0.09489136817381093</v>
      </c>
      <c r="M15" s="72">
        <v>1255</v>
      </c>
      <c r="N15" s="74">
        <v>0.08184960542620492</v>
      </c>
      <c r="O15" s="75">
        <v>0.28764940239043835</v>
      </c>
    </row>
    <row r="16" spans="2:15" ht="14.25" customHeight="1">
      <c r="B16" s="54">
        <v>6</v>
      </c>
      <c r="C16" s="55" t="s">
        <v>29</v>
      </c>
      <c r="D16" s="56">
        <v>597</v>
      </c>
      <c r="E16" s="57">
        <v>0.09281716417910447</v>
      </c>
      <c r="F16" s="56">
        <v>549</v>
      </c>
      <c r="G16" s="58">
        <v>0.09728867623604466</v>
      </c>
      <c r="H16" s="59">
        <v>0.08743169398907114</v>
      </c>
      <c r="I16" s="60">
        <v>498</v>
      </c>
      <c r="J16" s="61">
        <v>0.1987951807228916</v>
      </c>
      <c r="K16" s="56">
        <v>1548</v>
      </c>
      <c r="L16" s="57">
        <v>0.0908984145625367</v>
      </c>
      <c r="M16" s="56">
        <v>1553</v>
      </c>
      <c r="N16" s="58">
        <v>0.10128481053935955</v>
      </c>
      <c r="O16" s="59">
        <v>-0.00321957501609782</v>
      </c>
    </row>
    <row r="17" spans="2:15" ht="14.25" customHeight="1">
      <c r="B17" s="62">
        <v>7</v>
      </c>
      <c r="C17" s="63" t="s">
        <v>63</v>
      </c>
      <c r="D17" s="64">
        <v>527</v>
      </c>
      <c r="E17" s="65">
        <v>0.08193407960199005</v>
      </c>
      <c r="F17" s="64">
        <v>515</v>
      </c>
      <c r="G17" s="66">
        <v>0.0912635123161439</v>
      </c>
      <c r="H17" s="67">
        <v>0.023300970873786353</v>
      </c>
      <c r="I17" s="68">
        <v>382</v>
      </c>
      <c r="J17" s="69">
        <v>0.3795811518324608</v>
      </c>
      <c r="K17" s="64">
        <v>1207</v>
      </c>
      <c r="L17" s="65">
        <v>0.07087492660011745</v>
      </c>
      <c r="M17" s="64">
        <v>1198</v>
      </c>
      <c r="N17" s="66">
        <v>0.0781321333072458</v>
      </c>
      <c r="O17" s="67">
        <v>0.0075125208681134925</v>
      </c>
    </row>
    <row r="18" spans="2:15" ht="14.25" customHeight="1">
      <c r="B18" s="62">
        <v>8</v>
      </c>
      <c r="C18" s="63" t="s">
        <v>22</v>
      </c>
      <c r="D18" s="64">
        <v>342</v>
      </c>
      <c r="E18" s="65">
        <v>0.05317164179104478</v>
      </c>
      <c r="F18" s="64">
        <v>262</v>
      </c>
      <c r="G18" s="66">
        <v>0.04642920432394117</v>
      </c>
      <c r="H18" s="67">
        <v>0.30534351145038174</v>
      </c>
      <c r="I18" s="68">
        <v>286</v>
      </c>
      <c r="J18" s="69">
        <v>0.19580419580419584</v>
      </c>
      <c r="K18" s="64">
        <v>958</v>
      </c>
      <c r="L18" s="65">
        <v>0.05625366999412801</v>
      </c>
      <c r="M18" s="64">
        <v>688</v>
      </c>
      <c r="N18" s="66">
        <v>0.044870540663927476</v>
      </c>
      <c r="O18" s="67">
        <v>0.3924418604651163</v>
      </c>
    </row>
    <row r="19" spans="2:15" ht="14.25" customHeight="1">
      <c r="B19" s="62">
        <v>9</v>
      </c>
      <c r="C19" s="63" t="s">
        <v>30</v>
      </c>
      <c r="D19" s="64">
        <v>281</v>
      </c>
      <c r="E19" s="65">
        <v>0.04368781094527363</v>
      </c>
      <c r="F19" s="64">
        <v>287</v>
      </c>
      <c r="G19" s="66">
        <v>0.05085947191210349</v>
      </c>
      <c r="H19" s="67">
        <v>-0.020905923344947785</v>
      </c>
      <c r="I19" s="68">
        <v>311</v>
      </c>
      <c r="J19" s="69">
        <v>-0.09646302250803862</v>
      </c>
      <c r="K19" s="64">
        <v>916</v>
      </c>
      <c r="L19" s="65">
        <v>0.0537874339401057</v>
      </c>
      <c r="M19" s="64">
        <v>845</v>
      </c>
      <c r="N19" s="66">
        <v>0.05510989369334116</v>
      </c>
      <c r="O19" s="67">
        <v>0.0840236686390532</v>
      </c>
    </row>
    <row r="20" spans="2:15" ht="14.25" customHeight="1">
      <c r="B20" s="70">
        <v>10</v>
      </c>
      <c r="C20" s="71" t="s">
        <v>31</v>
      </c>
      <c r="D20" s="72">
        <v>262</v>
      </c>
      <c r="E20" s="73">
        <v>0.040733830845771146</v>
      </c>
      <c r="F20" s="72">
        <v>249</v>
      </c>
      <c r="G20" s="74">
        <v>0.044125465178096755</v>
      </c>
      <c r="H20" s="75">
        <v>0.052208835341365445</v>
      </c>
      <c r="I20" s="76">
        <v>68</v>
      </c>
      <c r="J20" s="77">
        <v>2.8529411764705883</v>
      </c>
      <c r="K20" s="72">
        <v>509</v>
      </c>
      <c r="L20" s="73">
        <v>0.029888432178508513</v>
      </c>
      <c r="M20" s="72">
        <v>568</v>
      </c>
      <c r="N20" s="74">
        <v>0.03704428357138199</v>
      </c>
      <c r="O20" s="75">
        <v>-0.10387323943661975</v>
      </c>
    </row>
    <row r="21" spans="2:15" ht="14.25" customHeight="1">
      <c r="B21" s="54">
        <v>11</v>
      </c>
      <c r="C21" s="55" t="s">
        <v>21</v>
      </c>
      <c r="D21" s="56">
        <v>124</v>
      </c>
      <c r="E21" s="57">
        <v>0.01927860696517413</v>
      </c>
      <c r="F21" s="56">
        <v>130</v>
      </c>
      <c r="G21" s="58">
        <v>0.02303739145844409</v>
      </c>
      <c r="H21" s="59">
        <v>-0.0461538461538461</v>
      </c>
      <c r="I21" s="60">
        <v>120</v>
      </c>
      <c r="J21" s="61">
        <v>0.03333333333333344</v>
      </c>
      <c r="K21" s="56">
        <v>435</v>
      </c>
      <c r="L21" s="57">
        <v>0.02554315913094539</v>
      </c>
      <c r="M21" s="56">
        <v>482</v>
      </c>
      <c r="N21" s="58">
        <v>0.03143546598839105</v>
      </c>
      <c r="O21" s="59">
        <v>-0.09751037344398339</v>
      </c>
    </row>
    <row r="22" spans="2:15" ht="14.25" customHeight="1">
      <c r="B22" s="62">
        <v>12</v>
      </c>
      <c r="C22" s="63" t="s">
        <v>75</v>
      </c>
      <c r="D22" s="64">
        <v>61</v>
      </c>
      <c r="E22" s="65">
        <v>0.009483830845771144</v>
      </c>
      <c r="F22" s="64">
        <v>22</v>
      </c>
      <c r="G22" s="66">
        <v>0.003898635477582846</v>
      </c>
      <c r="H22" s="67">
        <v>1.772727272727273</v>
      </c>
      <c r="I22" s="68">
        <v>78</v>
      </c>
      <c r="J22" s="69">
        <v>-0.21794871794871795</v>
      </c>
      <c r="K22" s="64">
        <v>182</v>
      </c>
      <c r="L22" s="65">
        <v>0.010687022900763359</v>
      </c>
      <c r="M22" s="64">
        <v>73</v>
      </c>
      <c r="N22" s="66">
        <v>0.00476097306463184</v>
      </c>
      <c r="O22" s="67">
        <v>1.493150684931507</v>
      </c>
    </row>
    <row r="23" spans="2:15" ht="14.25" customHeight="1">
      <c r="B23" s="62">
        <v>13</v>
      </c>
      <c r="C23" s="63" t="s">
        <v>19</v>
      </c>
      <c r="D23" s="64">
        <v>22</v>
      </c>
      <c r="E23" s="65">
        <v>0.003420398009950249</v>
      </c>
      <c r="F23" s="64">
        <v>73</v>
      </c>
      <c r="G23" s="66">
        <v>0.012936381357433989</v>
      </c>
      <c r="H23" s="67">
        <v>-0.6986301369863014</v>
      </c>
      <c r="I23" s="68">
        <v>19</v>
      </c>
      <c r="J23" s="69">
        <v>0.1578947368421053</v>
      </c>
      <c r="K23" s="64">
        <v>112</v>
      </c>
      <c r="L23" s="65">
        <v>0.006576629477392836</v>
      </c>
      <c r="M23" s="64">
        <v>222</v>
      </c>
      <c r="N23" s="66">
        <v>0.014478575621209158</v>
      </c>
      <c r="O23" s="67">
        <v>-0.49549549549549554</v>
      </c>
    </row>
    <row r="24" spans="2:15" ht="14.25" customHeight="1">
      <c r="B24" s="62">
        <v>14</v>
      </c>
      <c r="C24" s="63" t="s">
        <v>37</v>
      </c>
      <c r="D24" s="64">
        <v>29</v>
      </c>
      <c r="E24" s="65">
        <v>0.004508706467661692</v>
      </c>
      <c r="F24" s="64">
        <v>13</v>
      </c>
      <c r="G24" s="66">
        <v>0.002303739145844409</v>
      </c>
      <c r="H24" s="67">
        <v>1.2307692307692308</v>
      </c>
      <c r="I24" s="68">
        <v>34</v>
      </c>
      <c r="J24" s="69">
        <v>-0.1470588235294118</v>
      </c>
      <c r="K24" s="64">
        <v>99</v>
      </c>
      <c r="L24" s="65">
        <v>0.005813270698766882</v>
      </c>
      <c r="M24" s="64">
        <v>36</v>
      </c>
      <c r="N24" s="66">
        <v>0.002347877127763647</v>
      </c>
      <c r="O24" s="67">
        <v>1.75</v>
      </c>
    </row>
    <row r="25" spans="2:15" ht="15">
      <c r="B25" s="70">
        <v>15</v>
      </c>
      <c r="C25" s="71" t="s">
        <v>27</v>
      </c>
      <c r="D25" s="72">
        <v>29</v>
      </c>
      <c r="E25" s="73">
        <v>0.004508706467661692</v>
      </c>
      <c r="F25" s="72">
        <v>39</v>
      </c>
      <c r="G25" s="74">
        <v>0.006911217437533227</v>
      </c>
      <c r="H25" s="75">
        <v>-0.2564102564102564</v>
      </c>
      <c r="I25" s="76">
        <v>26</v>
      </c>
      <c r="J25" s="77">
        <v>0.11538461538461542</v>
      </c>
      <c r="K25" s="72">
        <v>94</v>
      </c>
      <c r="L25" s="73">
        <v>0.00551967116852613</v>
      </c>
      <c r="M25" s="72">
        <v>146</v>
      </c>
      <c r="N25" s="74">
        <v>0.00952194612926368</v>
      </c>
      <c r="O25" s="75">
        <v>-0.3561643835616438</v>
      </c>
    </row>
    <row r="26" spans="2:15" ht="15">
      <c r="B26" s="127" t="s">
        <v>60</v>
      </c>
      <c r="C26" s="128"/>
      <c r="D26" s="26">
        <f>SUM(D11:D25)</f>
        <v>6309</v>
      </c>
      <c r="E26" s="4">
        <f>D26/D28</f>
        <v>0.9808768656716418</v>
      </c>
      <c r="F26" s="26">
        <f>SUM(F11:F25)</f>
        <v>5545</v>
      </c>
      <c r="G26" s="4">
        <f>F26/F28</f>
        <v>0.9826333510544036</v>
      </c>
      <c r="H26" s="7">
        <f>D26/F26-1</f>
        <v>0.13778178539224517</v>
      </c>
      <c r="I26" s="26">
        <f>SUM(I11:I25)</f>
        <v>5108</v>
      </c>
      <c r="J26" s="4">
        <f>D26/I26-1</f>
        <v>0.23512137823022705</v>
      </c>
      <c r="K26" s="26">
        <f>SUM(K11:K25)</f>
        <v>16734</v>
      </c>
      <c r="L26" s="4">
        <f>K26/K28</f>
        <v>0.9826189078097475</v>
      </c>
      <c r="M26" s="26">
        <f>SUM(M11:M25)</f>
        <v>15116</v>
      </c>
      <c r="N26" s="4">
        <f>M26/M28</f>
        <v>0.9858475184243136</v>
      </c>
      <c r="O26" s="7">
        <f>K26/M26-1</f>
        <v>0.10703889917967713</v>
      </c>
    </row>
    <row r="27" spans="2:15" ht="15">
      <c r="B27" s="127" t="s">
        <v>12</v>
      </c>
      <c r="C27" s="128"/>
      <c r="D27" s="3">
        <f>D28-SUM(D11:D25)</f>
        <v>123</v>
      </c>
      <c r="E27" s="4">
        <f>D27/D28</f>
        <v>0.01912313432835821</v>
      </c>
      <c r="F27" s="3">
        <f>F28-SUM(F11:F25)</f>
        <v>98</v>
      </c>
      <c r="G27" s="6">
        <f>F27/F28</f>
        <v>0.017366648945596315</v>
      </c>
      <c r="H27" s="7">
        <f>D27/F27-1</f>
        <v>0.2551020408163265</v>
      </c>
      <c r="I27" s="3">
        <f>I28-SUM(I11:I25)</f>
        <v>83</v>
      </c>
      <c r="J27" s="8">
        <f>D27/I27-1</f>
        <v>0.4819277108433735</v>
      </c>
      <c r="K27" s="3">
        <f>K28-SUM(K11:K25)</f>
        <v>296</v>
      </c>
      <c r="L27" s="4">
        <f>K27/K28</f>
        <v>0.017381092190252495</v>
      </c>
      <c r="M27" s="3">
        <f>M28-SUM(M11:M25)</f>
        <v>217</v>
      </c>
      <c r="N27" s="4">
        <f>M27/M28</f>
        <v>0.014152481575686429</v>
      </c>
      <c r="O27" s="7">
        <f>K27/M27-1</f>
        <v>0.3640552995391706</v>
      </c>
    </row>
    <row r="28" spans="2:15" ht="15">
      <c r="B28" s="123" t="s">
        <v>13</v>
      </c>
      <c r="C28" s="124"/>
      <c r="D28" s="49">
        <v>6432</v>
      </c>
      <c r="E28" s="78">
        <v>1</v>
      </c>
      <c r="F28" s="49">
        <v>5643</v>
      </c>
      <c r="G28" s="79">
        <v>1.0000000000000002</v>
      </c>
      <c r="H28" s="46">
        <v>0.13981924508240295</v>
      </c>
      <c r="I28" s="50">
        <v>5191</v>
      </c>
      <c r="J28" s="47">
        <v>0.2390676170294741</v>
      </c>
      <c r="K28" s="49">
        <v>17030</v>
      </c>
      <c r="L28" s="78">
        <v>1</v>
      </c>
      <c r="M28" s="49">
        <v>15333</v>
      </c>
      <c r="N28" s="79">
        <v>1.0000000000000002</v>
      </c>
      <c r="O28" s="46">
        <v>0.11067631905041408</v>
      </c>
    </row>
    <row r="29" spans="2:3" ht="15">
      <c r="B29" t="s">
        <v>106</v>
      </c>
      <c r="C29" s="21"/>
    </row>
    <row r="30" ht="15">
      <c r="B30" s="9" t="s">
        <v>108</v>
      </c>
    </row>
    <row r="31" ht="15">
      <c r="B31" s="22"/>
    </row>
    <row r="32" spans="2:22" ht="15">
      <c r="B32" s="175" t="s">
        <v>131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21"/>
      <c r="N32" s="21"/>
      <c r="O32" s="135" t="s">
        <v>104</v>
      </c>
      <c r="P32" s="135"/>
      <c r="Q32" s="135"/>
      <c r="R32" s="135"/>
      <c r="S32" s="135"/>
      <c r="T32" s="135"/>
      <c r="U32" s="135"/>
      <c r="V32" s="135"/>
    </row>
    <row r="33" spans="2:22" ht="15">
      <c r="B33" s="176" t="s">
        <v>132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21"/>
      <c r="N33" s="21"/>
      <c r="O33" s="136" t="s">
        <v>105</v>
      </c>
      <c r="P33" s="136"/>
      <c r="Q33" s="136"/>
      <c r="R33" s="136"/>
      <c r="S33" s="136"/>
      <c r="T33" s="136"/>
      <c r="U33" s="136"/>
      <c r="V33" s="136"/>
    </row>
    <row r="34" spans="2:22" ht="25.5">
      <c r="B34" s="15"/>
      <c r="C34" s="15"/>
      <c r="D34" s="15"/>
      <c r="E34" s="15"/>
      <c r="F34" s="15"/>
      <c r="G34" s="15"/>
      <c r="H34" s="15"/>
      <c r="I34" s="15"/>
      <c r="J34" s="15"/>
      <c r="K34" s="117"/>
      <c r="L34" s="81" t="s">
        <v>4</v>
      </c>
      <c r="O34" s="15"/>
      <c r="P34" s="15"/>
      <c r="Q34" s="15"/>
      <c r="R34" s="15"/>
      <c r="S34" s="15"/>
      <c r="T34" s="15"/>
      <c r="U34" s="80"/>
      <c r="V34" s="81" t="s">
        <v>4</v>
      </c>
    </row>
    <row r="35" spans="2:22" ht="15">
      <c r="B35" s="139" t="s">
        <v>0</v>
      </c>
      <c r="C35" s="139" t="s">
        <v>52</v>
      </c>
      <c r="D35" s="141" t="s">
        <v>111</v>
      </c>
      <c r="E35" s="142"/>
      <c r="F35" s="142"/>
      <c r="G35" s="142"/>
      <c r="H35" s="142"/>
      <c r="I35" s="143"/>
      <c r="J35" s="141" t="s">
        <v>87</v>
      </c>
      <c r="K35" s="142"/>
      <c r="L35" s="143"/>
      <c r="O35" s="139" t="s">
        <v>0</v>
      </c>
      <c r="P35" s="139" t="s">
        <v>52</v>
      </c>
      <c r="Q35" s="141" t="s">
        <v>112</v>
      </c>
      <c r="R35" s="142"/>
      <c r="S35" s="142"/>
      <c r="T35" s="142"/>
      <c r="U35" s="142"/>
      <c r="V35" s="143"/>
    </row>
    <row r="36" spans="2:22" ht="15">
      <c r="B36" s="140"/>
      <c r="C36" s="140"/>
      <c r="D36" s="148" t="s">
        <v>113</v>
      </c>
      <c r="E36" s="149"/>
      <c r="F36" s="149"/>
      <c r="G36" s="149"/>
      <c r="H36" s="149"/>
      <c r="I36" s="150"/>
      <c r="J36" s="148" t="s">
        <v>88</v>
      </c>
      <c r="K36" s="149"/>
      <c r="L36" s="150"/>
      <c r="O36" s="140"/>
      <c r="P36" s="140"/>
      <c r="Q36" s="148" t="s">
        <v>114</v>
      </c>
      <c r="R36" s="149"/>
      <c r="S36" s="149"/>
      <c r="T36" s="149"/>
      <c r="U36" s="149"/>
      <c r="V36" s="150"/>
    </row>
    <row r="37" spans="2:22" ht="15" customHeight="1">
      <c r="B37" s="140"/>
      <c r="C37" s="140"/>
      <c r="D37" s="144">
        <v>2019</v>
      </c>
      <c r="E37" s="145"/>
      <c r="F37" s="154">
        <v>2018</v>
      </c>
      <c r="G37" s="145"/>
      <c r="H37" s="129" t="s">
        <v>5</v>
      </c>
      <c r="I37" s="125" t="s">
        <v>61</v>
      </c>
      <c r="J37" s="159">
        <v>2019</v>
      </c>
      <c r="K37" s="126" t="s">
        <v>115</v>
      </c>
      <c r="L37" s="125" t="s">
        <v>119</v>
      </c>
      <c r="O37" s="140"/>
      <c r="P37" s="140"/>
      <c r="Q37" s="144">
        <v>2019</v>
      </c>
      <c r="R37" s="145"/>
      <c r="S37" s="144">
        <v>2018</v>
      </c>
      <c r="T37" s="145"/>
      <c r="U37" s="129" t="s">
        <v>5</v>
      </c>
      <c r="V37" s="137" t="s">
        <v>67</v>
      </c>
    </row>
    <row r="38" spans="2:22" ht="15">
      <c r="B38" s="133" t="s">
        <v>6</v>
      </c>
      <c r="C38" s="133" t="s">
        <v>52</v>
      </c>
      <c r="D38" s="146"/>
      <c r="E38" s="147"/>
      <c r="F38" s="155"/>
      <c r="G38" s="147"/>
      <c r="H38" s="130"/>
      <c r="I38" s="126"/>
      <c r="J38" s="159"/>
      <c r="K38" s="126"/>
      <c r="L38" s="126"/>
      <c r="O38" s="133" t="s">
        <v>6</v>
      </c>
      <c r="P38" s="133" t="s">
        <v>52</v>
      </c>
      <c r="Q38" s="146"/>
      <c r="R38" s="147"/>
      <c r="S38" s="146"/>
      <c r="T38" s="147"/>
      <c r="U38" s="130"/>
      <c r="V38" s="138"/>
    </row>
    <row r="39" spans="2:22" ht="15" customHeight="1">
      <c r="B39" s="133"/>
      <c r="C39" s="133"/>
      <c r="D39" s="110" t="s">
        <v>8</v>
      </c>
      <c r="E39" s="82" t="s">
        <v>2</v>
      </c>
      <c r="F39" s="110" t="s">
        <v>8</v>
      </c>
      <c r="G39" s="82" t="s">
        <v>2</v>
      </c>
      <c r="H39" s="131" t="s">
        <v>9</v>
      </c>
      <c r="I39" s="131" t="s">
        <v>62</v>
      </c>
      <c r="J39" s="83" t="s">
        <v>8</v>
      </c>
      <c r="K39" s="160" t="s">
        <v>116</v>
      </c>
      <c r="L39" s="160" t="s">
        <v>120</v>
      </c>
      <c r="O39" s="133"/>
      <c r="P39" s="133"/>
      <c r="Q39" s="110" t="s">
        <v>8</v>
      </c>
      <c r="R39" s="82" t="s">
        <v>2</v>
      </c>
      <c r="S39" s="110" t="s">
        <v>8</v>
      </c>
      <c r="T39" s="82" t="s">
        <v>2</v>
      </c>
      <c r="U39" s="131" t="s">
        <v>9</v>
      </c>
      <c r="V39" s="121" t="s">
        <v>68</v>
      </c>
    </row>
    <row r="40" spans="2:22" ht="14.25" customHeight="1">
      <c r="B40" s="134"/>
      <c r="C40" s="134"/>
      <c r="D40" s="114" t="s">
        <v>10</v>
      </c>
      <c r="E40" s="45" t="s">
        <v>11</v>
      </c>
      <c r="F40" s="114" t="s">
        <v>10</v>
      </c>
      <c r="G40" s="45" t="s">
        <v>11</v>
      </c>
      <c r="H40" s="162"/>
      <c r="I40" s="162"/>
      <c r="J40" s="114" t="s">
        <v>10</v>
      </c>
      <c r="K40" s="161"/>
      <c r="L40" s="161"/>
      <c r="O40" s="134"/>
      <c r="P40" s="134"/>
      <c r="Q40" s="114" t="s">
        <v>10</v>
      </c>
      <c r="R40" s="45" t="s">
        <v>11</v>
      </c>
      <c r="S40" s="114" t="s">
        <v>10</v>
      </c>
      <c r="T40" s="45" t="s">
        <v>11</v>
      </c>
      <c r="U40" s="132"/>
      <c r="V40" s="122"/>
    </row>
    <row r="41" spans="2:22" ht="15">
      <c r="B41" s="54">
        <v>1</v>
      </c>
      <c r="C41" s="84" t="s">
        <v>77</v>
      </c>
      <c r="D41" s="56">
        <v>844</v>
      </c>
      <c r="E41" s="61">
        <v>0.13121890547263682</v>
      </c>
      <c r="F41" s="56">
        <v>813</v>
      </c>
      <c r="G41" s="61">
        <v>0.1440723019670388</v>
      </c>
      <c r="H41" s="85">
        <v>0.038130381303812966</v>
      </c>
      <c r="I41" s="86">
        <v>0</v>
      </c>
      <c r="J41" s="56">
        <v>676</v>
      </c>
      <c r="K41" s="87">
        <v>0.24852071005917153</v>
      </c>
      <c r="L41" s="88">
        <v>0</v>
      </c>
      <c r="O41" s="54">
        <v>1</v>
      </c>
      <c r="P41" s="84" t="s">
        <v>77</v>
      </c>
      <c r="Q41" s="56">
        <v>2102</v>
      </c>
      <c r="R41" s="61">
        <v>0.12342924251321198</v>
      </c>
      <c r="S41" s="56">
        <v>1919</v>
      </c>
      <c r="T41" s="61">
        <v>0.1251548946716233</v>
      </c>
      <c r="U41" s="59">
        <v>0.09536216779572704</v>
      </c>
      <c r="V41" s="88">
        <v>0</v>
      </c>
    </row>
    <row r="42" spans="2:22" ht="15">
      <c r="B42" s="89">
        <v>2</v>
      </c>
      <c r="C42" s="90" t="s">
        <v>78</v>
      </c>
      <c r="D42" s="64">
        <v>534</v>
      </c>
      <c r="E42" s="69">
        <v>0.0830223880597015</v>
      </c>
      <c r="F42" s="64">
        <v>569</v>
      </c>
      <c r="G42" s="69">
        <v>0.10083289030657451</v>
      </c>
      <c r="H42" s="91">
        <v>-0.061511423550087874</v>
      </c>
      <c r="I42" s="92">
        <v>0</v>
      </c>
      <c r="J42" s="64">
        <v>468</v>
      </c>
      <c r="K42" s="93">
        <v>0.14102564102564097</v>
      </c>
      <c r="L42" s="94">
        <v>0</v>
      </c>
      <c r="O42" s="89">
        <v>2</v>
      </c>
      <c r="P42" s="90" t="s">
        <v>78</v>
      </c>
      <c r="Q42" s="64">
        <v>1446</v>
      </c>
      <c r="R42" s="69">
        <v>0.08490898414562537</v>
      </c>
      <c r="S42" s="64">
        <v>1648</v>
      </c>
      <c r="T42" s="69">
        <v>0.1074805974042914</v>
      </c>
      <c r="U42" s="67">
        <v>-0.12257281553398058</v>
      </c>
      <c r="V42" s="94">
        <v>0</v>
      </c>
    </row>
    <row r="43" spans="2:22" ht="15">
      <c r="B43" s="89">
        <v>3</v>
      </c>
      <c r="C43" s="90" t="s">
        <v>79</v>
      </c>
      <c r="D43" s="64">
        <v>527</v>
      </c>
      <c r="E43" s="69">
        <v>0.08193407960199005</v>
      </c>
      <c r="F43" s="64">
        <v>515</v>
      </c>
      <c r="G43" s="69">
        <v>0.0912635123161439</v>
      </c>
      <c r="H43" s="91">
        <v>0.023300970873786353</v>
      </c>
      <c r="I43" s="92">
        <v>0</v>
      </c>
      <c r="J43" s="64">
        <v>382</v>
      </c>
      <c r="K43" s="93">
        <v>0.3795811518324608</v>
      </c>
      <c r="L43" s="94">
        <v>1</v>
      </c>
      <c r="O43" s="89">
        <v>3</v>
      </c>
      <c r="P43" s="90" t="s">
        <v>80</v>
      </c>
      <c r="Q43" s="64">
        <v>1255</v>
      </c>
      <c r="R43" s="69">
        <v>0.07369348209042866</v>
      </c>
      <c r="S43" s="64">
        <v>956</v>
      </c>
      <c r="T43" s="69">
        <v>0.062349181503945736</v>
      </c>
      <c r="U43" s="67">
        <v>0.3127615062761506</v>
      </c>
      <c r="V43" s="94">
        <v>1</v>
      </c>
    </row>
    <row r="44" spans="2:22" ht="15">
      <c r="B44" s="89">
        <v>4</v>
      </c>
      <c r="C44" s="90" t="s">
        <v>80</v>
      </c>
      <c r="D44" s="64">
        <v>477</v>
      </c>
      <c r="E44" s="69">
        <v>0.07416044776119403</v>
      </c>
      <c r="F44" s="64">
        <v>335</v>
      </c>
      <c r="G44" s="69">
        <v>0.059365585681375156</v>
      </c>
      <c r="H44" s="91">
        <v>0.4238805970149253</v>
      </c>
      <c r="I44" s="92">
        <v>0</v>
      </c>
      <c r="J44" s="64">
        <v>399</v>
      </c>
      <c r="K44" s="93">
        <v>0.19548872180451138</v>
      </c>
      <c r="L44" s="94">
        <v>-1</v>
      </c>
      <c r="O44" s="89">
        <v>4</v>
      </c>
      <c r="P44" s="90" t="s">
        <v>79</v>
      </c>
      <c r="Q44" s="64">
        <v>1207</v>
      </c>
      <c r="R44" s="69">
        <v>0.07087492660011745</v>
      </c>
      <c r="S44" s="64">
        <v>1198</v>
      </c>
      <c r="T44" s="69">
        <v>0.0781321333072458</v>
      </c>
      <c r="U44" s="67">
        <v>0.0075125208681134925</v>
      </c>
      <c r="V44" s="94">
        <v>-1</v>
      </c>
    </row>
    <row r="45" spans="2:22" ht="15">
      <c r="B45" s="89">
        <v>5</v>
      </c>
      <c r="C45" s="95" t="s">
        <v>82</v>
      </c>
      <c r="D45" s="72">
        <v>371</v>
      </c>
      <c r="E45" s="77">
        <v>0.057680348258706465</v>
      </c>
      <c r="F45" s="72">
        <v>248</v>
      </c>
      <c r="G45" s="77">
        <v>0.043948254474570264</v>
      </c>
      <c r="H45" s="96">
        <v>0.49596774193548376</v>
      </c>
      <c r="I45" s="97">
        <v>2</v>
      </c>
      <c r="J45" s="72">
        <v>236</v>
      </c>
      <c r="K45" s="98">
        <v>0.5720338983050848</v>
      </c>
      <c r="L45" s="99">
        <v>1</v>
      </c>
      <c r="O45" s="89">
        <v>5</v>
      </c>
      <c r="P45" s="95" t="s">
        <v>82</v>
      </c>
      <c r="Q45" s="72">
        <v>918</v>
      </c>
      <c r="R45" s="77">
        <v>0.053904873752201994</v>
      </c>
      <c r="S45" s="72">
        <v>599</v>
      </c>
      <c r="T45" s="77">
        <v>0.0390660666536229</v>
      </c>
      <c r="U45" s="75">
        <v>0.5325542570951587</v>
      </c>
      <c r="V45" s="99">
        <v>1</v>
      </c>
    </row>
    <row r="46" spans="2:22" ht="15">
      <c r="B46" s="100">
        <v>6</v>
      </c>
      <c r="C46" s="84" t="s">
        <v>81</v>
      </c>
      <c r="D46" s="56">
        <v>308</v>
      </c>
      <c r="E46" s="61">
        <v>0.04788557213930348</v>
      </c>
      <c r="F46" s="56">
        <v>327</v>
      </c>
      <c r="G46" s="61">
        <v>0.057947900053163214</v>
      </c>
      <c r="H46" s="85">
        <v>-0.05810397553516822</v>
      </c>
      <c r="I46" s="86">
        <v>-1</v>
      </c>
      <c r="J46" s="56">
        <v>240</v>
      </c>
      <c r="K46" s="87">
        <v>0.28333333333333344</v>
      </c>
      <c r="L46" s="88">
        <v>-1</v>
      </c>
      <c r="O46" s="100">
        <v>6</v>
      </c>
      <c r="P46" s="84" t="s">
        <v>83</v>
      </c>
      <c r="Q46" s="56">
        <v>789</v>
      </c>
      <c r="R46" s="61">
        <v>0.046330005871990605</v>
      </c>
      <c r="S46" s="56">
        <v>500</v>
      </c>
      <c r="T46" s="61">
        <v>0.032609404552272875</v>
      </c>
      <c r="U46" s="59">
        <v>0.5780000000000001</v>
      </c>
      <c r="V46" s="88">
        <v>4</v>
      </c>
    </row>
    <row r="47" spans="2:22" ht="15">
      <c r="B47" s="89">
        <v>7</v>
      </c>
      <c r="C47" s="90" t="s">
        <v>83</v>
      </c>
      <c r="D47" s="64">
        <v>303</v>
      </c>
      <c r="E47" s="69">
        <v>0.04710820895522388</v>
      </c>
      <c r="F47" s="64">
        <v>195</v>
      </c>
      <c r="G47" s="69">
        <v>0.03455608718766613</v>
      </c>
      <c r="H47" s="91">
        <v>0.5538461538461539</v>
      </c>
      <c r="I47" s="92">
        <v>1</v>
      </c>
      <c r="J47" s="64">
        <v>222</v>
      </c>
      <c r="K47" s="93">
        <v>0.3648648648648649</v>
      </c>
      <c r="L47" s="94">
        <v>0</v>
      </c>
      <c r="O47" s="89">
        <v>7</v>
      </c>
      <c r="P47" s="90" t="s">
        <v>81</v>
      </c>
      <c r="Q47" s="64">
        <v>788</v>
      </c>
      <c r="R47" s="69">
        <v>0.04627128596594245</v>
      </c>
      <c r="S47" s="64">
        <v>865</v>
      </c>
      <c r="T47" s="69">
        <v>0.05641426987543208</v>
      </c>
      <c r="U47" s="67">
        <v>-0.08901734104046244</v>
      </c>
      <c r="V47" s="94">
        <v>-2</v>
      </c>
    </row>
    <row r="48" spans="2:22" ht="15">
      <c r="B48" s="89">
        <v>8</v>
      </c>
      <c r="C48" s="90" t="s">
        <v>133</v>
      </c>
      <c r="D48" s="64">
        <v>262</v>
      </c>
      <c r="E48" s="69">
        <v>0.040733830845771146</v>
      </c>
      <c r="F48" s="64">
        <v>249</v>
      </c>
      <c r="G48" s="69">
        <v>0.044125465178096755</v>
      </c>
      <c r="H48" s="91">
        <v>0.052208835341365445</v>
      </c>
      <c r="I48" s="92">
        <v>-2</v>
      </c>
      <c r="J48" s="64">
        <v>68</v>
      </c>
      <c r="K48" s="93">
        <v>2.8529411764705883</v>
      </c>
      <c r="L48" s="94">
        <v>15</v>
      </c>
      <c r="O48" s="89">
        <v>8</v>
      </c>
      <c r="P48" s="90" t="s">
        <v>103</v>
      </c>
      <c r="Q48" s="64">
        <v>598</v>
      </c>
      <c r="R48" s="69">
        <v>0.035114503816793895</v>
      </c>
      <c r="S48" s="64">
        <v>567</v>
      </c>
      <c r="T48" s="69">
        <v>0.03697906476227744</v>
      </c>
      <c r="U48" s="67">
        <v>0.05467372134038806</v>
      </c>
      <c r="V48" s="94">
        <v>-1</v>
      </c>
    </row>
    <row r="49" spans="2:22" ht="15">
      <c r="B49" s="89">
        <v>9</v>
      </c>
      <c r="C49" s="90" t="s">
        <v>103</v>
      </c>
      <c r="D49" s="64">
        <v>228</v>
      </c>
      <c r="E49" s="69">
        <v>0.03544776119402985</v>
      </c>
      <c r="F49" s="64">
        <v>157</v>
      </c>
      <c r="G49" s="69">
        <v>0.0278220804536594</v>
      </c>
      <c r="H49" s="91">
        <v>0.4522292993630572</v>
      </c>
      <c r="I49" s="92">
        <v>3</v>
      </c>
      <c r="J49" s="64">
        <v>201</v>
      </c>
      <c r="K49" s="93">
        <v>0.13432835820895517</v>
      </c>
      <c r="L49" s="94">
        <v>-1</v>
      </c>
      <c r="O49" s="89">
        <v>9</v>
      </c>
      <c r="P49" s="90" t="s">
        <v>84</v>
      </c>
      <c r="Q49" s="64">
        <v>574</v>
      </c>
      <c r="R49" s="69">
        <v>0.03370522607163828</v>
      </c>
      <c r="S49" s="64">
        <v>516</v>
      </c>
      <c r="T49" s="69">
        <v>0.033652905497945605</v>
      </c>
      <c r="U49" s="67">
        <v>0.11240310077519378</v>
      </c>
      <c r="V49" s="94">
        <v>0</v>
      </c>
    </row>
    <row r="50" spans="2:22" ht="15">
      <c r="B50" s="101">
        <v>10</v>
      </c>
      <c r="C50" s="95" t="s">
        <v>134</v>
      </c>
      <c r="D50" s="72">
        <v>205</v>
      </c>
      <c r="E50" s="77">
        <v>0.03187189054726368</v>
      </c>
      <c r="F50" s="72">
        <v>103</v>
      </c>
      <c r="G50" s="77">
        <v>0.018252702463228777</v>
      </c>
      <c r="H50" s="96">
        <v>0.9902912621359223</v>
      </c>
      <c r="I50" s="97">
        <v>7</v>
      </c>
      <c r="J50" s="72">
        <v>140</v>
      </c>
      <c r="K50" s="98">
        <v>0.4642857142857142</v>
      </c>
      <c r="L50" s="99">
        <v>3</v>
      </c>
      <c r="O50" s="101">
        <v>10</v>
      </c>
      <c r="P50" s="95" t="s">
        <v>135</v>
      </c>
      <c r="Q50" s="72">
        <v>517</v>
      </c>
      <c r="R50" s="77">
        <v>0.030358191426893718</v>
      </c>
      <c r="S50" s="72">
        <v>355</v>
      </c>
      <c r="T50" s="77">
        <v>0.02315267723211374</v>
      </c>
      <c r="U50" s="75">
        <v>0.45633802816901414</v>
      </c>
      <c r="V50" s="99">
        <v>5</v>
      </c>
    </row>
    <row r="51" spans="2:22" ht="15">
      <c r="B51" s="127" t="s">
        <v>85</v>
      </c>
      <c r="C51" s="128"/>
      <c r="D51" s="26">
        <f>SUM(D41:D50)</f>
        <v>4059</v>
      </c>
      <c r="E51" s="6">
        <f>D51/D53</f>
        <v>0.6310634328358209</v>
      </c>
      <c r="F51" s="26">
        <f>SUM(F41:F50)</f>
        <v>3511</v>
      </c>
      <c r="G51" s="6">
        <f>F51/F53</f>
        <v>0.622186780081517</v>
      </c>
      <c r="H51" s="17">
        <f>D51/F51-1</f>
        <v>0.15608088863571634</v>
      </c>
      <c r="I51" s="25"/>
      <c r="J51" s="26">
        <f>SUM(J41:J50)</f>
        <v>3032</v>
      </c>
      <c r="K51" s="18">
        <f>E51/J51-1</f>
        <v>-0.9997918656224156</v>
      </c>
      <c r="L51" s="19"/>
      <c r="O51" s="127" t="s">
        <v>85</v>
      </c>
      <c r="P51" s="128"/>
      <c r="Q51" s="26">
        <f>SUM(Q41:Q50)</f>
        <v>10194</v>
      </c>
      <c r="R51" s="6">
        <f>Q51/Q53</f>
        <v>0.5985907222548444</v>
      </c>
      <c r="S51" s="26">
        <f>SUM(S41:S50)</f>
        <v>9123</v>
      </c>
      <c r="T51" s="6">
        <f>S51/S53</f>
        <v>0.5949911954607708</v>
      </c>
      <c r="U51" s="17">
        <f>Q51/S51-1</f>
        <v>0.11739559355475171</v>
      </c>
      <c r="V51" s="27"/>
    </row>
    <row r="52" spans="2:22" ht="15">
      <c r="B52" s="127" t="s">
        <v>12</v>
      </c>
      <c r="C52" s="128"/>
      <c r="D52" s="26">
        <f>D53-D51</f>
        <v>2373</v>
      </c>
      <c r="E52" s="6">
        <f>D52/D53</f>
        <v>0.3689365671641791</v>
      </c>
      <c r="F52" s="26">
        <f>F53-F51</f>
        <v>2132</v>
      </c>
      <c r="G52" s="6">
        <f>F52/F53</f>
        <v>0.3778132199184831</v>
      </c>
      <c r="H52" s="17">
        <f>D52/F52-1</f>
        <v>0.11303939962476539</v>
      </c>
      <c r="I52" s="3"/>
      <c r="J52" s="26">
        <f>J53-SUM(J41:J50)</f>
        <v>2159</v>
      </c>
      <c r="K52" s="18">
        <f>E52/J52-1</f>
        <v>-0.9998291169211838</v>
      </c>
      <c r="L52" s="19"/>
      <c r="O52" s="127" t="s">
        <v>12</v>
      </c>
      <c r="P52" s="128"/>
      <c r="Q52" s="26">
        <f>Q53-Q51</f>
        <v>6836</v>
      </c>
      <c r="R52" s="6">
        <f>Q52/Q53</f>
        <v>0.4014092777451556</v>
      </c>
      <c r="S52" s="26">
        <f>S53-S51</f>
        <v>6210</v>
      </c>
      <c r="T52" s="6">
        <f>S52/S53</f>
        <v>0.4050088045392291</v>
      </c>
      <c r="U52" s="17">
        <f>Q52/S52-1</f>
        <v>0.10080515297906611</v>
      </c>
      <c r="V52" s="28"/>
    </row>
    <row r="53" spans="2:22" ht="15">
      <c r="B53" s="123" t="s">
        <v>38</v>
      </c>
      <c r="C53" s="124"/>
      <c r="D53" s="24">
        <v>6432</v>
      </c>
      <c r="E53" s="102">
        <v>1</v>
      </c>
      <c r="F53" s="24">
        <v>5643</v>
      </c>
      <c r="G53" s="102">
        <v>1</v>
      </c>
      <c r="H53" s="20">
        <v>0.13981924508240295</v>
      </c>
      <c r="I53" s="20"/>
      <c r="J53" s="24">
        <v>5191</v>
      </c>
      <c r="K53" s="48">
        <v>0.2390676170294741</v>
      </c>
      <c r="L53" s="103"/>
      <c r="O53" s="123" t="s">
        <v>38</v>
      </c>
      <c r="P53" s="124"/>
      <c r="Q53" s="24">
        <v>17030</v>
      </c>
      <c r="R53" s="102">
        <v>1</v>
      </c>
      <c r="S53" s="24">
        <v>15333</v>
      </c>
      <c r="T53" s="102">
        <v>1</v>
      </c>
      <c r="U53" s="29">
        <v>0.11067631905041408</v>
      </c>
      <c r="V53" s="103"/>
    </row>
  </sheetData>
  <sheetProtection/>
  <mergeCells count="67">
    <mergeCell ref="B52:C52"/>
    <mergeCell ref="O52:P52"/>
    <mergeCell ref="B53:C53"/>
    <mergeCell ref="O53:P53"/>
    <mergeCell ref="I39:I40"/>
    <mergeCell ref="K39:K40"/>
    <mergeCell ref="L39:L40"/>
    <mergeCell ref="C38:C40"/>
    <mergeCell ref="O38:O40"/>
    <mergeCell ref="P38:P40"/>
    <mergeCell ref="U39:U40"/>
    <mergeCell ref="V39:V40"/>
    <mergeCell ref="B51:C51"/>
    <mergeCell ref="O51:P51"/>
    <mergeCell ref="L37:L38"/>
    <mergeCell ref="Q37:R38"/>
    <mergeCell ref="S37:T38"/>
    <mergeCell ref="U37:U38"/>
    <mergeCell ref="V37:V38"/>
    <mergeCell ref="B38:B40"/>
    <mergeCell ref="H39:H40"/>
    <mergeCell ref="Q35:V35"/>
    <mergeCell ref="D36:I36"/>
    <mergeCell ref="J36:L36"/>
    <mergeCell ref="Q36:V36"/>
    <mergeCell ref="D37:E38"/>
    <mergeCell ref="F37:G38"/>
    <mergeCell ref="H37:H38"/>
    <mergeCell ref="I37:I38"/>
    <mergeCell ref="J37:J38"/>
    <mergeCell ref="K37:K38"/>
    <mergeCell ref="B32:L32"/>
    <mergeCell ref="O32:V32"/>
    <mergeCell ref="B33:L33"/>
    <mergeCell ref="O33:V33"/>
    <mergeCell ref="B35:B37"/>
    <mergeCell ref="C35:C37"/>
    <mergeCell ref="D35:I35"/>
    <mergeCell ref="J35:L35"/>
    <mergeCell ref="O35:O37"/>
    <mergeCell ref="P35:P37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J7:J8"/>
    <mergeCell ref="I7:I8"/>
    <mergeCell ref="C8:C10"/>
    <mergeCell ref="H9:H10"/>
    <mergeCell ref="J9:J10"/>
    <mergeCell ref="D7:E8"/>
    <mergeCell ref="F7:G8"/>
  </mergeCells>
  <conditionalFormatting sqref="H27 J27 O27">
    <cfRule type="cellIs" priority="516" dxfId="146" operator="lessThan">
      <formula>0</formula>
    </cfRule>
  </conditionalFormatting>
  <conditionalFormatting sqref="H26 O26">
    <cfRule type="cellIs" priority="316" dxfId="146" operator="lessThan">
      <formula>0</formula>
    </cfRule>
  </conditionalFormatting>
  <conditionalFormatting sqref="U51">
    <cfRule type="cellIs" priority="221" dxfId="146" operator="lessThan">
      <formula>0</formula>
    </cfRule>
  </conditionalFormatting>
  <conditionalFormatting sqref="K52">
    <cfRule type="cellIs" priority="233" dxfId="146" operator="lessThan">
      <formula>0</formula>
    </cfRule>
  </conditionalFormatting>
  <conditionalFormatting sqref="H52 J52">
    <cfRule type="cellIs" priority="234" dxfId="146" operator="lessThan">
      <formula>0</formula>
    </cfRule>
  </conditionalFormatting>
  <conditionalFormatting sqref="K51">
    <cfRule type="cellIs" priority="231" dxfId="146" operator="lessThan">
      <formula>0</formula>
    </cfRule>
  </conditionalFormatting>
  <conditionalFormatting sqref="H51">
    <cfRule type="cellIs" priority="232" dxfId="146" operator="lessThan">
      <formula>0</formula>
    </cfRule>
  </conditionalFormatting>
  <conditionalFormatting sqref="L52">
    <cfRule type="cellIs" priority="229" dxfId="146" operator="lessThan">
      <formula>0</formula>
    </cfRule>
  </conditionalFormatting>
  <conditionalFormatting sqref="K52">
    <cfRule type="cellIs" priority="230" dxfId="146" operator="lessThan">
      <formula>0</formula>
    </cfRule>
  </conditionalFormatting>
  <conditionalFormatting sqref="L51">
    <cfRule type="cellIs" priority="227" dxfId="146" operator="lessThan">
      <formula>0</formula>
    </cfRule>
  </conditionalFormatting>
  <conditionalFormatting sqref="K51">
    <cfRule type="cellIs" priority="228" dxfId="146" operator="lessThan">
      <formula>0</formula>
    </cfRule>
  </conditionalFormatting>
  <conditionalFormatting sqref="V51">
    <cfRule type="cellIs" priority="224" dxfId="146" operator="lessThan">
      <formula>0</formula>
    </cfRule>
    <cfRule type="cellIs" priority="225" dxfId="147" operator="equal">
      <formula>0</formula>
    </cfRule>
    <cfRule type="cellIs" priority="226" dxfId="148" operator="greaterThan">
      <formula>0</formula>
    </cfRule>
  </conditionalFormatting>
  <conditionalFormatting sqref="V52">
    <cfRule type="cellIs" priority="223" dxfId="146" operator="lessThan">
      <formula>0</formula>
    </cfRule>
  </conditionalFormatting>
  <conditionalFormatting sqref="U52">
    <cfRule type="cellIs" priority="222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25 J16:J25 O16:O25">
    <cfRule type="cellIs" priority="21" dxfId="146" operator="lessThan">
      <formula>0</formula>
    </cfRule>
  </conditionalFormatting>
  <conditionalFormatting sqref="D11:E25 G11:J25 L11:L25 N11:O25">
    <cfRule type="cellIs" priority="20" dxfId="149" operator="equal">
      <formula>0</formula>
    </cfRule>
  </conditionalFormatting>
  <conditionalFormatting sqref="F11:F25">
    <cfRule type="cellIs" priority="19" dxfId="149" operator="equal">
      <formula>0</formula>
    </cfRule>
  </conditionalFormatting>
  <conditionalFormatting sqref="K11:K25">
    <cfRule type="cellIs" priority="18" dxfId="149" operator="equal">
      <formula>0</formula>
    </cfRule>
  </conditionalFormatting>
  <conditionalFormatting sqref="M11:M25">
    <cfRule type="cellIs" priority="17" dxfId="149" operator="equal">
      <formula>0</formula>
    </cfRule>
  </conditionalFormatting>
  <conditionalFormatting sqref="O28 J28 H28">
    <cfRule type="cellIs" priority="16" dxfId="146" operator="lessThan">
      <formula>0</formula>
    </cfRule>
  </conditionalFormatting>
  <conditionalFormatting sqref="K41:K50 H41:H50">
    <cfRule type="cellIs" priority="15" dxfId="146" operator="lessThan">
      <formula>0</formula>
    </cfRule>
  </conditionalFormatting>
  <conditionalFormatting sqref="L41:L50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1:I50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53:I53 K53">
    <cfRule type="cellIs" priority="8" dxfId="146" operator="lessThan">
      <formula>0</formula>
    </cfRule>
  </conditionalFormatting>
  <conditionalFormatting sqref="L53">
    <cfRule type="cellIs" priority="7" dxfId="146" operator="lessThan">
      <formula>0</formula>
    </cfRule>
  </conditionalFormatting>
  <conditionalFormatting sqref="U41:U50">
    <cfRule type="cellIs" priority="6" dxfId="146" operator="lessThan">
      <formula>0</formula>
    </cfRule>
  </conditionalFormatting>
  <conditionalFormatting sqref="V41:V50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53">
    <cfRule type="cellIs" priority="2" dxfId="146" operator="lessThan">
      <formula>0</formula>
    </cfRule>
  </conditionalFormatting>
  <conditionalFormatting sqref="V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52"/>
      <c r="O1" s="53">
        <v>43559</v>
      </c>
    </row>
    <row r="2" spans="2:15" ht="14.25" customHeight="1">
      <c r="B2" s="163" t="s">
        <v>16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2:15" ht="14.25" customHeight="1">
      <c r="B3" s="164" t="s">
        <v>17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9" t="s">
        <v>0</v>
      </c>
      <c r="C5" s="157" t="s">
        <v>1</v>
      </c>
      <c r="D5" s="141" t="s">
        <v>111</v>
      </c>
      <c r="E5" s="142"/>
      <c r="F5" s="142"/>
      <c r="G5" s="142"/>
      <c r="H5" s="143"/>
      <c r="I5" s="142" t="s">
        <v>87</v>
      </c>
      <c r="J5" s="142"/>
      <c r="K5" s="141" t="s">
        <v>112</v>
      </c>
      <c r="L5" s="142"/>
      <c r="M5" s="142"/>
      <c r="N5" s="142"/>
      <c r="O5" s="143"/>
    </row>
    <row r="6" spans="2:15" ht="14.25" customHeight="1">
      <c r="B6" s="140"/>
      <c r="C6" s="158"/>
      <c r="D6" s="148" t="s">
        <v>113</v>
      </c>
      <c r="E6" s="149"/>
      <c r="F6" s="149"/>
      <c r="G6" s="149"/>
      <c r="H6" s="150"/>
      <c r="I6" s="149" t="s">
        <v>88</v>
      </c>
      <c r="J6" s="149"/>
      <c r="K6" s="148" t="s">
        <v>114</v>
      </c>
      <c r="L6" s="149"/>
      <c r="M6" s="149"/>
      <c r="N6" s="149"/>
      <c r="O6" s="150"/>
    </row>
    <row r="7" spans="2:15" ht="14.25" customHeight="1">
      <c r="B7" s="140"/>
      <c r="C7" s="140"/>
      <c r="D7" s="144">
        <v>2019</v>
      </c>
      <c r="E7" s="145"/>
      <c r="F7" s="154">
        <v>2018</v>
      </c>
      <c r="G7" s="154"/>
      <c r="H7" s="129" t="s">
        <v>5</v>
      </c>
      <c r="I7" s="151">
        <v>2019</v>
      </c>
      <c r="J7" s="144" t="s">
        <v>115</v>
      </c>
      <c r="K7" s="144">
        <v>2019</v>
      </c>
      <c r="L7" s="145"/>
      <c r="M7" s="154">
        <v>2018</v>
      </c>
      <c r="N7" s="145"/>
      <c r="O7" s="156" t="s">
        <v>5</v>
      </c>
    </row>
    <row r="8" spans="2:15" ht="14.25" customHeight="1">
      <c r="B8" s="133" t="s">
        <v>6</v>
      </c>
      <c r="C8" s="133" t="s">
        <v>7</v>
      </c>
      <c r="D8" s="146"/>
      <c r="E8" s="147"/>
      <c r="F8" s="155"/>
      <c r="G8" s="155"/>
      <c r="H8" s="130"/>
      <c r="I8" s="152"/>
      <c r="J8" s="153"/>
      <c r="K8" s="146"/>
      <c r="L8" s="147"/>
      <c r="M8" s="155"/>
      <c r="N8" s="147"/>
      <c r="O8" s="156"/>
    </row>
    <row r="9" spans="2:15" ht="14.25" customHeight="1">
      <c r="B9" s="133"/>
      <c r="C9" s="133"/>
      <c r="D9" s="110" t="s">
        <v>8</v>
      </c>
      <c r="E9" s="112" t="s">
        <v>2</v>
      </c>
      <c r="F9" s="111" t="s">
        <v>8</v>
      </c>
      <c r="G9" s="42" t="s">
        <v>2</v>
      </c>
      <c r="H9" s="131" t="s">
        <v>9</v>
      </c>
      <c r="I9" s="43" t="s">
        <v>8</v>
      </c>
      <c r="J9" s="167" t="s">
        <v>116</v>
      </c>
      <c r="K9" s="110" t="s">
        <v>8</v>
      </c>
      <c r="L9" s="41" t="s">
        <v>2</v>
      </c>
      <c r="M9" s="111" t="s">
        <v>8</v>
      </c>
      <c r="N9" s="41" t="s">
        <v>2</v>
      </c>
      <c r="O9" s="165" t="s">
        <v>9</v>
      </c>
    </row>
    <row r="10" spans="2:15" ht="14.25" customHeight="1">
      <c r="B10" s="134"/>
      <c r="C10" s="134"/>
      <c r="D10" s="114" t="s">
        <v>10</v>
      </c>
      <c r="E10" s="113" t="s">
        <v>11</v>
      </c>
      <c r="F10" s="40" t="s">
        <v>10</v>
      </c>
      <c r="G10" s="45" t="s">
        <v>11</v>
      </c>
      <c r="H10" s="132"/>
      <c r="I10" s="44" t="s">
        <v>10</v>
      </c>
      <c r="J10" s="168"/>
      <c r="K10" s="114" t="s">
        <v>10</v>
      </c>
      <c r="L10" s="113" t="s">
        <v>11</v>
      </c>
      <c r="M10" s="40" t="s">
        <v>10</v>
      </c>
      <c r="N10" s="113" t="s">
        <v>11</v>
      </c>
      <c r="O10" s="166"/>
    </row>
    <row r="11" spans="2:15" ht="14.25" customHeight="1">
      <c r="B11" s="54">
        <v>1</v>
      </c>
      <c r="C11" s="55" t="s">
        <v>19</v>
      </c>
      <c r="D11" s="56">
        <v>5875</v>
      </c>
      <c r="E11" s="57">
        <v>0.10389036251105217</v>
      </c>
      <c r="F11" s="56">
        <v>6432</v>
      </c>
      <c r="G11" s="58">
        <v>0.11222780569514237</v>
      </c>
      <c r="H11" s="59">
        <v>-0.08659825870646765</v>
      </c>
      <c r="I11" s="60">
        <v>5680</v>
      </c>
      <c r="J11" s="61">
        <v>0.034330985915492995</v>
      </c>
      <c r="K11" s="56">
        <v>17951</v>
      </c>
      <c r="L11" s="57">
        <v>0.11445495061814982</v>
      </c>
      <c r="M11" s="56">
        <v>19108</v>
      </c>
      <c r="N11" s="58">
        <v>0.12310427914288291</v>
      </c>
      <c r="O11" s="59">
        <v>-0.06055055474146953</v>
      </c>
    </row>
    <row r="12" spans="2:15" ht="14.25" customHeight="1">
      <c r="B12" s="62">
        <v>2</v>
      </c>
      <c r="C12" s="63" t="s">
        <v>20</v>
      </c>
      <c r="D12" s="64">
        <v>5330</v>
      </c>
      <c r="E12" s="65">
        <v>0.09425287356321839</v>
      </c>
      <c r="F12" s="64">
        <v>5723</v>
      </c>
      <c r="G12" s="66">
        <v>0.09985692350642099</v>
      </c>
      <c r="H12" s="67">
        <v>-0.06867027782631485</v>
      </c>
      <c r="I12" s="68">
        <v>4866</v>
      </c>
      <c r="J12" s="69">
        <v>0.09535552815454174</v>
      </c>
      <c r="K12" s="64">
        <v>16157</v>
      </c>
      <c r="L12" s="65">
        <v>0.10301646911801274</v>
      </c>
      <c r="M12" s="64">
        <v>15282</v>
      </c>
      <c r="N12" s="66">
        <v>0.09845507608653635</v>
      </c>
      <c r="O12" s="67">
        <v>0.057256903546656135</v>
      </c>
    </row>
    <row r="13" spans="2:15" ht="14.25" customHeight="1">
      <c r="B13" s="62">
        <v>3</v>
      </c>
      <c r="C13" s="63" t="s">
        <v>21</v>
      </c>
      <c r="D13" s="64">
        <v>5141</v>
      </c>
      <c r="E13" s="65">
        <v>0.09091069849690539</v>
      </c>
      <c r="F13" s="64">
        <v>5378</v>
      </c>
      <c r="G13" s="66">
        <v>0.09383724176437744</v>
      </c>
      <c r="H13" s="67">
        <v>-0.0440684269245073</v>
      </c>
      <c r="I13" s="68">
        <v>4860</v>
      </c>
      <c r="J13" s="69">
        <v>0.05781893004115224</v>
      </c>
      <c r="K13" s="64">
        <v>15138</v>
      </c>
      <c r="L13" s="65">
        <v>0.09651936061821358</v>
      </c>
      <c r="M13" s="64">
        <v>16354</v>
      </c>
      <c r="N13" s="66">
        <v>0.10536149157958484</v>
      </c>
      <c r="O13" s="67">
        <v>-0.0743548978843096</v>
      </c>
    </row>
    <row r="14" spans="2:15" ht="14.25" customHeight="1">
      <c r="B14" s="62">
        <v>4</v>
      </c>
      <c r="C14" s="63" t="s">
        <v>22</v>
      </c>
      <c r="D14" s="64">
        <v>3562</v>
      </c>
      <c r="E14" s="65">
        <v>0.06298850574712643</v>
      </c>
      <c r="F14" s="64">
        <v>3953</v>
      </c>
      <c r="G14" s="66">
        <v>0.06897333891680625</v>
      </c>
      <c r="H14" s="67">
        <v>-0.09891221856817611</v>
      </c>
      <c r="I14" s="68">
        <v>3076</v>
      </c>
      <c r="J14" s="69">
        <v>0.15799739921976585</v>
      </c>
      <c r="K14" s="64">
        <v>10271</v>
      </c>
      <c r="L14" s="65">
        <v>0.0654875381760914</v>
      </c>
      <c r="M14" s="64">
        <v>10350</v>
      </c>
      <c r="N14" s="66">
        <v>0.06668041077710059</v>
      </c>
      <c r="O14" s="67">
        <v>-0.007632850241545919</v>
      </c>
    </row>
    <row r="15" spans="2:15" ht="14.25" customHeight="1">
      <c r="B15" s="70">
        <v>5</v>
      </c>
      <c r="C15" s="71" t="s">
        <v>23</v>
      </c>
      <c r="D15" s="72">
        <v>3656</v>
      </c>
      <c r="E15" s="73">
        <v>0.06465075154730326</v>
      </c>
      <c r="F15" s="72">
        <v>3878</v>
      </c>
      <c r="G15" s="74">
        <v>0.06766471245114461</v>
      </c>
      <c r="H15" s="75">
        <v>-0.05724600309437855</v>
      </c>
      <c r="I15" s="76">
        <v>3433</v>
      </c>
      <c r="J15" s="77">
        <v>0.06495776288960098</v>
      </c>
      <c r="K15" s="72">
        <v>10228</v>
      </c>
      <c r="L15" s="73">
        <v>0.06521337167413717</v>
      </c>
      <c r="M15" s="72">
        <v>10694</v>
      </c>
      <c r="N15" s="74">
        <v>0.06889664858457138</v>
      </c>
      <c r="O15" s="75">
        <v>-0.0435758369178979</v>
      </c>
    </row>
    <row r="16" spans="2:15" ht="14.25" customHeight="1">
      <c r="B16" s="54">
        <v>6</v>
      </c>
      <c r="C16" s="55" t="s">
        <v>31</v>
      </c>
      <c r="D16" s="56">
        <v>3695</v>
      </c>
      <c r="E16" s="57">
        <v>0.06534040671971707</v>
      </c>
      <c r="F16" s="56">
        <v>2819</v>
      </c>
      <c r="G16" s="58">
        <v>0.049186906756002235</v>
      </c>
      <c r="H16" s="59">
        <v>0.31074849237318203</v>
      </c>
      <c r="I16" s="60">
        <v>2786</v>
      </c>
      <c r="J16" s="61">
        <v>0.32627422828427854</v>
      </c>
      <c r="K16" s="56">
        <v>9241</v>
      </c>
      <c r="L16" s="57">
        <v>0.05892029405951326</v>
      </c>
      <c r="M16" s="56">
        <v>6695</v>
      </c>
      <c r="N16" s="58">
        <v>0.043132884072723525</v>
      </c>
      <c r="O16" s="59">
        <v>0.38028379387602684</v>
      </c>
    </row>
    <row r="17" spans="2:15" ht="14.25" customHeight="1">
      <c r="B17" s="62">
        <v>7</v>
      </c>
      <c r="C17" s="63" t="s">
        <v>26</v>
      </c>
      <c r="D17" s="64">
        <v>3452</v>
      </c>
      <c r="E17" s="65">
        <v>0.061043324491600354</v>
      </c>
      <c r="F17" s="64">
        <v>3881</v>
      </c>
      <c r="G17" s="66">
        <v>0.06771705750977108</v>
      </c>
      <c r="H17" s="67">
        <v>-0.11053852099974237</v>
      </c>
      <c r="I17" s="68">
        <v>2882</v>
      </c>
      <c r="J17" s="69">
        <v>0.1977793199167246</v>
      </c>
      <c r="K17" s="64">
        <v>8920</v>
      </c>
      <c r="L17" s="65">
        <v>0.0568736092425991</v>
      </c>
      <c r="M17" s="64">
        <v>8865</v>
      </c>
      <c r="N17" s="66">
        <v>0.05711322140473399</v>
      </c>
      <c r="O17" s="67">
        <v>0.006204173716864103</v>
      </c>
    </row>
    <row r="18" spans="2:15" ht="14.25" customHeight="1">
      <c r="B18" s="62">
        <v>8</v>
      </c>
      <c r="C18" s="63" t="s">
        <v>24</v>
      </c>
      <c r="D18" s="64">
        <v>2369</v>
      </c>
      <c r="E18" s="65">
        <v>0.0418921308576481</v>
      </c>
      <c r="F18" s="64">
        <v>2342</v>
      </c>
      <c r="G18" s="66">
        <v>0.04086404243439419</v>
      </c>
      <c r="H18" s="67">
        <v>0.011528608027327136</v>
      </c>
      <c r="I18" s="68">
        <v>2296</v>
      </c>
      <c r="J18" s="69">
        <v>0.03179442508710806</v>
      </c>
      <c r="K18" s="64">
        <v>7379</v>
      </c>
      <c r="L18" s="65">
        <v>0.047048246928378785</v>
      </c>
      <c r="M18" s="64">
        <v>6917</v>
      </c>
      <c r="N18" s="66">
        <v>0.04456313056475409</v>
      </c>
      <c r="O18" s="67">
        <v>0.06679196183316471</v>
      </c>
    </row>
    <row r="19" spans="2:15" ht="14.25" customHeight="1">
      <c r="B19" s="62">
        <v>9</v>
      </c>
      <c r="C19" s="63" t="s">
        <v>28</v>
      </c>
      <c r="D19" s="64">
        <v>2229</v>
      </c>
      <c r="E19" s="65">
        <v>0.03941644562334218</v>
      </c>
      <c r="F19" s="64">
        <v>1892</v>
      </c>
      <c r="G19" s="66">
        <v>0.03301228364042434</v>
      </c>
      <c r="H19" s="67">
        <v>0.17811839323467238</v>
      </c>
      <c r="I19" s="68">
        <v>2113</v>
      </c>
      <c r="J19" s="69">
        <v>0.05489824893516326</v>
      </c>
      <c r="K19" s="64">
        <v>6587</v>
      </c>
      <c r="L19" s="65">
        <v>0.04199848252029151</v>
      </c>
      <c r="M19" s="64">
        <v>6004</v>
      </c>
      <c r="N19" s="66">
        <v>0.038681080802484245</v>
      </c>
      <c r="O19" s="67">
        <v>0.09710193204530304</v>
      </c>
    </row>
    <row r="20" spans="2:15" ht="14.25" customHeight="1">
      <c r="B20" s="70">
        <v>10</v>
      </c>
      <c r="C20" s="71" t="s">
        <v>25</v>
      </c>
      <c r="D20" s="72">
        <v>2175</v>
      </c>
      <c r="E20" s="73">
        <v>0.038461538461538464</v>
      </c>
      <c r="F20" s="72">
        <v>2036</v>
      </c>
      <c r="G20" s="74">
        <v>0.0355248464544947</v>
      </c>
      <c r="H20" s="75">
        <v>0.06827111984282919</v>
      </c>
      <c r="I20" s="76">
        <v>2064</v>
      </c>
      <c r="J20" s="77">
        <v>0.053779069767441845</v>
      </c>
      <c r="K20" s="72">
        <v>6571</v>
      </c>
      <c r="L20" s="73">
        <v>0.041896467077703885</v>
      </c>
      <c r="M20" s="72">
        <v>6127</v>
      </c>
      <c r="N20" s="74">
        <v>0.039473514669690374</v>
      </c>
      <c r="O20" s="75">
        <v>0.07246613350742614</v>
      </c>
    </row>
    <row r="21" spans="2:15" ht="14.25" customHeight="1">
      <c r="B21" s="54">
        <v>11</v>
      </c>
      <c r="C21" s="55" t="s">
        <v>34</v>
      </c>
      <c r="D21" s="56">
        <v>2280</v>
      </c>
      <c r="E21" s="57">
        <v>0.040318302387267906</v>
      </c>
      <c r="F21" s="56">
        <v>2061</v>
      </c>
      <c r="G21" s="58">
        <v>0.03596105527638191</v>
      </c>
      <c r="H21" s="59">
        <v>0.10625909752547313</v>
      </c>
      <c r="I21" s="60">
        <v>1944</v>
      </c>
      <c r="J21" s="61">
        <v>0.1728395061728396</v>
      </c>
      <c r="K21" s="56">
        <v>6277</v>
      </c>
      <c r="L21" s="57">
        <v>0.04002193332015634</v>
      </c>
      <c r="M21" s="56">
        <v>5699</v>
      </c>
      <c r="N21" s="58">
        <v>0.0367161025138837</v>
      </c>
      <c r="O21" s="59">
        <v>0.10142130198280408</v>
      </c>
    </row>
    <row r="22" spans="2:15" ht="14.25" customHeight="1">
      <c r="B22" s="62">
        <v>12</v>
      </c>
      <c r="C22" s="63" t="s">
        <v>29</v>
      </c>
      <c r="D22" s="64">
        <v>1884</v>
      </c>
      <c r="E22" s="65">
        <v>0.03331564986737401</v>
      </c>
      <c r="F22" s="64">
        <v>2030</v>
      </c>
      <c r="G22" s="66">
        <v>0.035420156337241764</v>
      </c>
      <c r="H22" s="67">
        <v>-0.07192118226600985</v>
      </c>
      <c r="I22" s="68">
        <v>1729</v>
      </c>
      <c r="J22" s="69">
        <v>0.08964719491035278</v>
      </c>
      <c r="K22" s="64">
        <v>5367</v>
      </c>
      <c r="L22" s="65">
        <v>0.034219805022985356</v>
      </c>
      <c r="M22" s="64">
        <v>5616</v>
      </c>
      <c r="N22" s="66">
        <v>0.03618137071731371</v>
      </c>
      <c r="O22" s="67">
        <v>-0.04433760683760679</v>
      </c>
    </row>
    <row r="23" spans="2:15" ht="14.25" customHeight="1">
      <c r="B23" s="62">
        <v>13</v>
      </c>
      <c r="C23" s="63" t="s">
        <v>18</v>
      </c>
      <c r="D23" s="64">
        <v>1886</v>
      </c>
      <c r="E23" s="65">
        <v>0.033351016799292664</v>
      </c>
      <c r="F23" s="64">
        <v>1320</v>
      </c>
      <c r="G23" s="66">
        <v>0.023031825795644893</v>
      </c>
      <c r="H23" s="67">
        <v>0.4287878787878787</v>
      </c>
      <c r="I23" s="68">
        <v>1339</v>
      </c>
      <c r="J23" s="69">
        <v>0.40851381628080663</v>
      </c>
      <c r="K23" s="64">
        <v>4395</v>
      </c>
      <c r="L23" s="65">
        <v>0.028022366885787336</v>
      </c>
      <c r="M23" s="64">
        <v>2869</v>
      </c>
      <c r="N23" s="66">
        <v>0.018483681016376968</v>
      </c>
      <c r="O23" s="67">
        <v>0.5318926455210875</v>
      </c>
    </row>
    <row r="24" spans="2:15" ht="14.25" customHeight="1">
      <c r="B24" s="62">
        <v>14</v>
      </c>
      <c r="C24" s="63" t="s">
        <v>30</v>
      </c>
      <c r="D24" s="64">
        <v>1298</v>
      </c>
      <c r="E24" s="65">
        <v>0.02295313881520778</v>
      </c>
      <c r="F24" s="64">
        <v>1238</v>
      </c>
      <c r="G24" s="66">
        <v>0.021601060859854828</v>
      </c>
      <c r="H24" s="67">
        <v>0.04846526655896599</v>
      </c>
      <c r="I24" s="68">
        <v>1196</v>
      </c>
      <c r="J24" s="69">
        <v>0.0852842809364549</v>
      </c>
      <c r="K24" s="64">
        <v>3745</v>
      </c>
      <c r="L24" s="65">
        <v>0.023877989530665205</v>
      </c>
      <c r="M24" s="64">
        <v>3808</v>
      </c>
      <c r="N24" s="66">
        <v>0.024533237124560296</v>
      </c>
      <c r="O24" s="67">
        <v>-0.016544117647058876</v>
      </c>
    </row>
    <row r="25" spans="2:15" ht="14.25" customHeight="1">
      <c r="B25" s="70">
        <v>15</v>
      </c>
      <c r="C25" s="71" t="s">
        <v>35</v>
      </c>
      <c r="D25" s="72">
        <v>1803</v>
      </c>
      <c r="E25" s="73">
        <v>0.03188328912466844</v>
      </c>
      <c r="F25" s="72">
        <v>2094</v>
      </c>
      <c r="G25" s="74">
        <v>0.03653685092127303</v>
      </c>
      <c r="H25" s="75">
        <v>-0.13896848137535822</v>
      </c>
      <c r="I25" s="76">
        <v>1130</v>
      </c>
      <c r="J25" s="77">
        <v>0.595575221238938</v>
      </c>
      <c r="K25" s="72">
        <v>3730</v>
      </c>
      <c r="L25" s="73">
        <v>0.02378235005323931</v>
      </c>
      <c r="M25" s="72">
        <v>4678</v>
      </c>
      <c r="N25" s="74">
        <v>0.030138257160896288</v>
      </c>
      <c r="O25" s="75">
        <v>-0.20265070542967079</v>
      </c>
    </row>
    <row r="26" spans="2:15" ht="14.25" customHeight="1">
      <c r="B26" s="54">
        <v>16</v>
      </c>
      <c r="C26" s="55" t="s">
        <v>36</v>
      </c>
      <c r="D26" s="56">
        <v>1552</v>
      </c>
      <c r="E26" s="57">
        <v>0.0274447391688771</v>
      </c>
      <c r="F26" s="56">
        <v>1499</v>
      </c>
      <c r="G26" s="58">
        <v>0.026155080960357343</v>
      </c>
      <c r="H26" s="59">
        <v>0.03535690460306862</v>
      </c>
      <c r="I26" s="60">
        <v>1055</v>
      </c>
      <c r="J26" s="61">
        <v>0.471090047393365</v>
      </c>
      <c r="K26" s="56">
        <v>3306</v>
      </c>
      <c r="L26" s="57">
        <v>0.021078940824667335</v>
      </c>
      <c r="M26" s="56">
        <v>3068</v>
      </c>
      <c r="N26" s="58">
        <v>0.01976574881779175</v>
      </c>
      <c r="O26" s="59">
        <v>0.07757496740547598</v>
      </c>
    </row>
    <row r="27" spans="2:15" ht="14.25" customHeight="1">
      <c r="B27" s="62">
        <v>17</v>
      </c>
      <c r="C27" s="63" t="s">
        <v>27</v>
      </c>
      <c r="D27" s="64">
        <v>1237</v>
      </c>
      <c r="E27" s="65">
        <v>0.02187444739168877</v>
      </c>
      <c r="F27" s="64">
        <v>2166</v>
      </c>
      <c r="G27" s="66">
        <v>0.03779313232830821</v>
      </c>
      <c r="H27" s="67">
        <v>-0.4289012003693444</v>
      </c>
      <c r="I27" s="68">
        <v>917</v>
      </c>
      <c r="J27" s="69">
        <v>0.34896401308615044</v>
      </c>
      <c r="K27" s="64">
        <v>3077</v>
      </c>
      <c r="L27" s="65">
        <v>0.019618844802632</v>
      </c>
      <c r="M27" s="64">
        <v>4805</v>
      </c>
      <c r="N27" s="66">
        <v>0.030956461235166023</v>
      </c>
      <c r="O27" s="67">
        <v>-0.35962539021852236</v>
      </c>
    </row>
    <row r="28" spans="2:15" ht="14.25" customHeight="1">
      <c r="B28" s="62">
        <v>18</v>
      </c>
      <c r="C28" s="63" t="s">
        <v>50</v>
      </c>
      <c r="D28" s="64">
        <v>1045</v>
      </c>
      <c r="E28" s="65">
        <v>0.01847922192749779</v>
      </c>
      <c r="F28" s="64">
        <v>1041</v>
      </c>
      <c r="G28" s="66">
        <v>0.018163735343383586</v>
      </c>
      <c r="H28" s="67">
        <v>0.003842459173871271</v>
      </c>
      <c r="I28" s="68">
        <v>671</v>
      </c>
      <c r="J28" s="69">
        <v>0.5573770491803278</v>
      </c>
      <c r="K28" s="64">
        <v>2897</v>
      </c>
      <c r="L28" s="65">
        <v>0.018471171073521253</v>
      </c>
      <c r="M28" s="64">
        <v>3091</v>
      </c>
      <c r="N28" s="66">
        <v>0.01991392750840753</v>
      </c>
      <c r="O28" s="67">
        <v>-0.06276285991588482</v>
      </c>
    </row>
    <row r="29" spans="2:15" ht="14.25" customHeight="1">
      <c r="B29" s="62">
        <v>19</v>
      </c>
      <c r="C29" s="63" t="s">
        <v>56</v>
      </c>
      <c r="D29" s="64">
        <v>1018</v>
      </c>
      <c r="E29" s="65">
        <v>0.018001768346595934</v>
      </c>
      <c r="F29" s="64">
        <v>1317</v>
      </c>
      <c r="G29" s="66">
        <v>0.022979480737018426</v>
      </c>
      <c r="H29" s="67">
        <v>-0.22703113135914954</v>
      </c>
      <c r="I29" s="68">
        <v>907</v>
      </c>
      <c r="J29" s="69">
        <v>0.12238147739801541</v>
      </c>
      <c r="K29" s="64">
        <v>2672</v>
      </c>
      <c r="L29" s="65">
        <v>0.017036578912132824</v>
      </c>
      <c r="M29" s="64">
        <v>3382</v>
      </c>
      <c r="N29" s="66">
        <v>0.02178871007228543</v>
      </c>
      <c r="O29" s="67">
        <v>-0.20993494973388527</v>
      </c>
    </row>
    <row r="30" spans="2:15" ht="14.25" customHeight="1">
      <c r="B30" s="70">
        <v>20</v>
      </c>
      <c r="C30" s="71" t="s">
        <v>32</v>
      </c>
      <c r="D30" s="72">
        <v>778</v>
      </c>
      <c r="E30" s="73">
        <v>0.013757736516357207</v>
      </c>
      <c r="F30" s="72">
        <v>675</v>
      </c>
      <c r="G30" s="74">
        <v>0.011777638190954775</v>
      </c>
      <c r="H30" s="75">
        <v>0.1525925925925926</v>
      </c>
      <c r="I30" s="76">
        <v>745</v>
      </c>
      <c r="J30" s="77">
        <v>0.04429530201342291</v>
      </c>
      <c r="K30" s="72">
        <v>2344</v>
      </c>
      <c r="L30" s="73">
        <v>0.014945262339086579</v>
      </c>
      <c r="M30" s="72">
        <v>2086</v>
      </c>
      <c r="N30" s="74">
        <v>0.013439162983674573</v>
      </c>
      <c r="O30" s="75">
        <v>0.12368168744007679</v>
      </c>
    </row>
    <row r="31" spans="2:15" ht="14.25" customHeight="1">
      <c r="B31" s="127" t="s">
        <v>53</v>
      </c>
      <c r="C31" s="128"/>
      <c r="D31" s="26">
        <f>SUM(D11:D30)</f>
        <v>52265</v>
      </c>
      <c r="E31" s="4">
        <f>D31/D33</f>
        <v>0.9242263483642794</v>
      </c>
      <c r="F31" s="26">
        <f>SUM(F11:F30)</f>
        <v>53775</v>
      </c>
      <c r="G31" s="4">
        <f>F31/F33</f>
        <v>0.938285175879397</v>
      </c>
      <c r="H31" s="7">
        <f>D31/F31-1</f>
        <v>-0.028079962807996295</v>
      </c>
      <c r="I31" s="26">
        <f>SUM(I11:I30)</f>
        <v>45689</v>
      </c>
      <c r="J31" s="4">
        <f>D31/I31-1</f>
        <v>0.143929611066121</v>
      </c>
      <c r="K31" s="26">
        <f>SUM(K11:K30)</f>
        <v>146253</v>
      </c>
      <c r="L31" s="4">
        <f>K31/K33</f>
        <v>0.9325040327979648</v>
      </c>
      <c r="M31" s="26">
        <f>SUM(M11:M30)</f>
        <v>145498</v>
      </c>
      <c r="N31" s="4">
        <f>M31/M33</f>
        <v>0.9373783968354186</v>
      </c>
      <c r="O31" s="7">
        <f>K31/M31-1</f>
        <v>0.005189074763914281</v>
      </c>
    </row>
    <row r="32" spans="2:15" ht="14.25" customHeight="1">
      <c r="B32" s="127" t="s">
        <v>12</v>
      </c>
      <c r="C32" s="128"/>
      <c r="D32" s="3">
        <f>D33-SUM(D11:D30)</f>
        <v>4285</v>
      </c>
      <c r="E32" s="4">
        <f>D32/D33</f>
        <v>0.0757736516357206</v>
      </c>
      <c r="F32" s="5">
        <f>F33-SUM(F11:F30)</f>
        <v>3537</v>
      </c>
      <c r="G32" s="6">
        <f>F32/F33</f>
        <v>0.061714824120603015</v>
      </c>
      <c r="H32" s="7">
        <f>D32/F32-1</f>
        <v>0.21147865422674572</v>
      </c>
      <c r="I32" s="5">
        <f>I33-SUM(I11:I30)</f>
        <v>3266</v>
      </c>
      <c r="J32" s="8">
        <f>D32/I32-1</f>
        <v>0.3120024494794855</v>
      </c>
      <c r="K32" s="3">
        <f>K33-SUM(K11:K30)</f>
        <v>10586</v>
      </c>
      <c r="L32" s="4">
        <f>K32/K33</f>
        <v>0.06749596720203521</v>
      </c>
      <c r="M32" s="3">
        <f>M33-SUM(M11:M30)</f>
        <v>9720</v>
      </c>
      <c r="N32" s="4">
        <f>M32/M33</f>
        <v>0.06262160316458143</v>
      </c>
      <c r="O32" s="7">
        <f>K32/M32-1</f>
        <v>0.08909465020576124</v>
      </c>
    </row>
    <row r="33" spans="2:16" ht="14.25" customHeight="1">
      <c r="B33" s="123" t="s">
        <v>13</v>
      </c>
      <c r="C33" s="124"/>
      <c r="D33" s="49">
        <v>56550</v>
      </c>
      <c r="E33" s="78">
        <v>1</v>
      </c>
      <c r="F33" s="49">
        <v>57312</v>
      </c>
      <c r="G33" s="79">
        <v>1.0000000000000002</v>
      </c>
      <c r="H33" s="46">
        <v>-0.013295644891122227</v>
      </c>
      <c r="I33" s="50">
        <v>48955</v>
      </c>
      <c r="J33" s="47">
        <v>0.15514247778572154</v>
      </c>
      <c r="K33" s="49">
        <v>156839</v>
      </c>
      <c r="L33" s="78">
        <v>1</v>
      </c>
      <c r="M33" s="49">
        <v>155218</v>
      </c>
      <c r="N33" s="79">
        <v>0.9999999999999994</v>
      </c>
      <c r="O33" s="46">
        <v>0.01044337641252957</v>
      </c>
      <c r="P33" s="14"/>
    </row>
    <row r="34" ht="14.25" customHeight="1">
      <c r="B34" t="s">
        <v>106</v>
      </c>
    </row>
    <row r="35" ht="15">
      <c r="B35" s="9" t="s">
        <v>108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42" dxfId="146" operator="lessThan">
      <formula>0</formula>
    </cfRule>
  </conditionalFormatting>
  <conditionalFormatting sqref="H31 O31">
    <cfRule type="cellIs" priority="147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9" operator="equal">
      <formula>0</formula>
    </cfRule>
  </conditionalFormatting>
  <conditionalFormatting sqref="F11:F30">
    <cfRule type="cellIs" priority="4" dxfId="149" operator="equal">
      <formula>0</formula>
    </cfRule>
  </conditionalFormatting>
  <conditionalFormatting sqref="K11:K30">
    <cfRule type="cellIs" priority="3" dxfId="149" operator="equal">
      <formula>0</formula>
    </cfRule>
  </conditionalFormatting>
  <conditionalFormatting sqref="M11:M30">
    <cfRule type="cellIs" priority="2" dxfId="149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Marek_Wolfigiel</cp:lastModifiedBy>
  <cp:lastPrinted>2014-07-02T18:05:00Z</cp:lastPrinted>
  <dcterms:created xsi:type="dcterms:W3CDTF">2011-02-07T09:02:19Z</dcterms:created>
  <dcterms:modified xsi:type="dcterms:W3CDTF">2019-04-04T09:34:01Z</dcterms:modified>
  <cp:category/>
  <cp:version/>
  <cp:contentType/>
  <cp:contentStatus/>
</cp:coreProperties>
</file>