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 " sheetId="2" r:id="rId2"/>
    <sheet name="PC for Business " sheetId="3" r:id="rId3"/>
    <sheet name="PC for Ind. Customers 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<sst xmlns="http://schemas.openxmlformats.org/spreadsheetml/2006/main" count="777" uniqueCount="146">
  <si>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</si>
  <si>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</si>
  <si>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</si>
  <si>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</si>
  <si>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</si>
  <si>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</si>
  <si>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</si>
  <si>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</si>
  <si>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</si>
  <si>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</si>
  <si>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</si>
  <si>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</si>
  <si>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</si>
  <si>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</si>
  <si>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</si>
  <si>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</si>
  <si>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</si>
  <si>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</si>
  <si>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</si>
  <si>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</si>
  <si>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</si>
  <si>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</si>
  <si>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</si>
  <si>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</si>
  <si>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</si>
  <si>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</si>
  <si>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</si>
  <si>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</si>
  <si>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</si>
  <si>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</si>
  <si>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</si>
  <si>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</si>
  <si>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</si>
  <si>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</si>
  <si>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</si>
  <si>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</si>
  <si>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</si>
  <si>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</si>
  <si>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</si>
  <si>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</si>
  <si>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</si>
  <si>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</si>
  <si>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</si>
  <si>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</si>
  <si>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</si>
  <si>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</si>
  <si>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</si>
  <si>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</si>
  <si>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</si>
  <si>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</si>
  <si>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</si>
  <si>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</si>
  <si>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</si>
  <si>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</si>
  <si>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</si>
  <si>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</si>
  <si>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</si>
  <si>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</si>
  <si>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</si>
  <si>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</si>
  <si>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</si>
  <si>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</si>
  <si>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</si>
  <si>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</si>
  <si>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</si>
  <si>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</si>
  <si>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</si>
  <si>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</si>
  <si>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</si>
  <si>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</si>
  <si>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</si>
  <si>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</si>
  <si>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</si>
  <si>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</si>
  <si>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</si>
  <si>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Rejestracje nowych samochodów osobowych OGÓŁEM, ranking modeli - 2017 narastająco</t>
  </si>
  <si>
    <t>Dacia Sandero</t>
  </si>
  <si>
    <t>Toyota Aygo</t>
  </si>
  <si>
    <t>ISUZU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</si>
  <si>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</si>
  <si>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</si>
  <si>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</si>
  <si>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</si>
  <si>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</si>
  <si>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</si>
  <si>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</si>
  <si>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</si>
  <si>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</si>
  <si>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</si>
  <si>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</si>
  <si>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</si>
  <si>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</si>
  <si>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</si>
  <si>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</si>
  <si>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</si>
  <si>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</si>
  <si>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</si>
  <si>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</si>
  <si>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</si>
  <si>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</si>
  <si>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</si>
  <si>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Citroen Jumper</t>
  </si>
  <si>
    <t>RAZEM 1-10</t>
  </si>
  <si>
    <t>Volkswagen Polo</t>
  </si>
  <si>
    <t>Mercedes-Benz Klasa GLC</t>
  </si>
  <si>
    <t>Skoda Citigo</t>
  </si>
  <si>
    <t>Listopad</t>
  </si>
  <si>
    <t>November</t>
  </si>
  <si>
    <t>Registrations of new PC, Top Models - 2018 YTD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</si>
  <si>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</si>
  <si>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</si>
  <si>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</si>
  <si>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</si>
  <si>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</si>
  <si>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</si>
  <si>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2018</t>
  </si>
  <si>
    <t>Registrations of new PC, Top Models - December 2018</t>
  </si>
  <si>
    <t>Gru/Lis
Zmiana poz</t>
  </si>
  <si>
    <t>Dec/Nov Ch position</t>
  </si>
  <si>
    <t>Rejestracje nowych samochodów osobowych na REGON, ranking marek - Grudzień 2018</t>
  </si>
  <si>
    <t>Registrations of New PC For Business Activity, Top Makes - December 2018</t>
  </si>
  <si>
    <t>LEXUS</t>
  </si>
  <si>
    <t>Rejestracje nowych samochodów osobowych na REGON, ranking modeli - Grudzień 2018</t>
  </si>
  <si>
    <t>Registrations of New PC For Business Activity, Top Models - December 2018</t>
  </si>
  <si>
    <t>Mazda CX-5</t>
  </si>
  <si>
    <t>Rejestracje nowych samochodów osobowych na KLIENTÓW INDYWIDUALNYCH, ranking marek - Grudzień 2018</t>
  </si>
  <si>
    <t>Registrations of New PC For Indyvidual Customers, Top Makes - December 2018</t>
  </si>
  <si>
    <t>Rejestracje nowych samochodów osobowych na KLIENTÓW INDYWIDUALNYCH, ranking modeli - Grudzień 2018</t>
  </si>
  <si>
    <t>Registrations of New PC For Indyvidual Customers, Top Models - December 2018</t>
  </si>
  <si>
    <t>Mitsubishi ASX</t>
  </si>
  <si>
    <t>Rejestracje nowych samochodów dostawczych do 3,5T, ranking modeli - Grudzień 2018</t>
  </si>
  <si>
    <t>Registrations of new LCV up to 3.5T, Top Models - December 2018</t>
  </si>
  <si>
    <t>Volkswagen Caddy</t>
  </si>
  <si>
    <t xml:space="preserve">   Source: PZPM on the basis of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</si>
  <si>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</si>
  <si>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</si>
  <si>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</si>
  <si>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</si>
  <si>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</si>
  <si>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</si>
  <si>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</si>
  <si>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</si>
  <si>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2018
Dec</t>
  </si>
  <si>
    <t>2017
Dec</t>
  </si>
  <si>
    <t>2018
Jan - Dec</t>
  </si>
  <si>
    <t>2017
Jan - Dec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</si>
</sst>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0"/>
      <c r="B1" s="9" t="s">
        <v>133</v>
      </c>
      <c r="C1" s="111"/>
      <c r="E1" s="110"/>
      <c r="F1" s="110"/>
      <c r="G1" s="110"/>
      <c r="H1" s="112">
        <v>43469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11.25" customHeight="1"/>
    <row r="3" spans="2:8" ht="24.75" customHeight="1">
      <c r="B3" s="118" t="s">
        <v>134</v>
      </c>
      <c r="C3" s="119"/>
      <c r="D3" s="119"/>
      <c r="E3" s="119"/>
      <c r="F3" s="119"/>
      <c r="G3" s="119"/>
      <c r="H3" s="120"/>
    </row>
    <row r="4" spans="2:8" ht="24.75" customHeight="1">
      <c r="B4" s="58"/>
      <c r="C4" s="59" t="s">
        <v>142</v>
      </c>
      <c r="D4" s="59" t="s">
        <v>143</v>
      </c>
      <c r="E4" s="60" t="s">
        <v>135</v>
      </c>
      <c r="F4" s="59" t="s">
        <v>144</v>
      </c>
      <c r="G4" s="59" t="s">
        <v>145</v>
      </c>
      <c r="H4" s="60" t="s">
        <v>135</v>
      </c>
    </row>
    <row r="5" spans="2:8" ht="24.75" customHeight="1">
      <c r="B5" s="61" t="s">
        <v>136</v>
      </c>
      <c r="C5" s="62">
        <v>45390</v>
      </c>
      <c r="D5" s="62">
        <v>48011</v>
      </c>
      <c r="E5" s="63">
        <v>-0.05459165607881522</v>
      </c>
      <c r="F5" s="62">
        <v>531889</v>
      </c>
      <c r="G5" s="62">
        <v>486352</v>
      </c>
      <c r="H5" s="63">
        <v>0.09362971674836329</v>
      </c>
    </row>
    <row r="6" spans="2:8" ht="24.75" customHeight="1">
      <c r="B6" s="61" t="s">
        <v>137</v>
      </c>
      <c r="C6" s="62">
        <v>7007</v>
      </c>
      <c r="D6" s="62">
        <v>6221</v>
      </c>
      <c r="E6" s="63">
        <v>0.1263462465841505</v>
      </c>
      <c r="F6" s="62">
        <v>68819</v>
      </c>
      <c r="G6" s="62">
        <v>60989</v>
      </c>
      <c r="H6" s="63">
        <v>0.12838380691600126</v>
      </c>
    </row>
    <row r="7" spans="2:8" ht="24.75" customHeight="1">
      <c r="B7" s="13" t="s">
        <v>138</v>
      </c>
      <c r="C7" s="11">
        <f>C6-C8</f>
        <v>6849</v>
      </c>
      <c r="D7" s="11">
        <f>D6-D8</f>
        <v>6078</v>
      </c>
      <c r="E7" s="12">
        <f>C7/D7-1</f>
        <v>0.12685093780848966</v>
      </c>
      <c r="F7" s="11">
        <f>F6-F8</f>
        <v>67412</v>
      </c>
      <c r="G7" s="11">
        <f>G6-G8</f>
        <v>59460</v>
      </c>
      <c r="H7" s="12">
        <f>F7/G7-1</f>
        <v>0.13373696602758156</v>
      </c>
    </row>
    <row r="8" spans="2:8" ht="24.75" customHeight="1">
      <c r="B8" s="66" t="s">
        <v>139</v>
      </c>
      <c r="C8" s="64">
        <v>158</v>
      </c>
      <c r="D8" s="64">
        <v>143</v>
      </c>
      <c r="E8" s="65">
        <v>0.10489510489510478</v>
      </c>
      <c r="F8" s="64">
        <v>1407</v>
      </c>
      <c r="G8" s="64">
        <v>1529</v>
      </c>
      <c r="H8" s="65">
        <v>-0.07979071288423811</v>
      </c>
    </row>
    <row r="9" spans="2:8" ht="15">
      <c r="B9" s="67" t="s">
        <v>140</v>
      </c>
      <c r="C9" s="68">
        <v>52397</v>
      </c>
      <c r="D9" s="68">
        <v>54232</v>
      </c>
      <c r="E9" s="69">
        <v>-0.03383611152087329</v>
      </c>
      <c r="F9" s="68">
        <v>600708</v>
      </c>
      <c r="G9" s="68">
        <v>547341</v>
      </c>
      <c r="H9" s="69">
        <v>0.09750228833579078</v>
      </c>
    </row>
    <row r="10" spans="2:8" ht="15">
      <c r="B10" s="173" t="s">
        <v>141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80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1"/>
      <c r="N1" s="112">
        <v>43469</v>
      </c>
    </row>
    <row r="2" spans="1:14" ht="14.25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5" t="s">
        <v>0</v>
      </c>
      <c r="B5" s="156" t="s">
        <v>1</v>
      </c>
      <c r="C5" s="142" t="s">
        <v>109</v>
      </c>
      <c r="D5" s="143"/>
      <c r="E5" s="143"/>
      <c r="F5" s="143"/>
      <c r="G5" s="144"/>
      <c r="H5" s="143" t="s">
        <v>106</v>
      </c>
      <c r="I5" s="143"/>
      <c r="J5" s="142" t="s">
        <v>110</v>
      </c>
      <c r="K5" s="143"/>
      <c r="L5" s="143"/>
      <c r="M5" s="143"/>
      <c r="N5" s="144"/>
    </row>
    <row r="6" spans="1:14" ht="14.25" customHeight="1">
      <c r="A6" s="146"/>
      <c r="B6" s="157"/>
      <c r="C6" s="123" t="s">
        <v>111</v>
      </c>
      <c r="D6" s="124"/>
      <c r="E6" s="124"/>
      <c r="F6" s="124"/>
      <c r="G6" s="125"/>
      <c r="H6" s="124" t="s">
        <v>107</v>
      </c>
      <c r="I6" s="124"/>
      <c r="J6" s="123" t="s">
        <v>112</v>
      </c>
      <c r="K6" s="124"/>
      <c r="L6" s="124"/>
      <c r="M6" s="124"/>
      <c r="N6" s="125"/>
    </row>
    <row r="7" spans="1:14" ht="14.25" customHeight="1">
      <c r="A7" s="146"/>
      <c r="B7" s="146"/>
      <c r="C7" s="126">
        <v>2018</v>
      </c>
      <c r="D7" s="127"/>
      <c r="E7" s="130">
        <v>2017</v>
      </c>
      <c r="F7" s="130"/>
      <c r="G7" s="140" t="s">
        <v>5</v>
      </c>
      <c r="H7" s="160">
        <v>2018</v>
      </c>
      <c r="I7" s="126" t="s">
        <v>113</v>
      </c>
      <c r="J7" s="126">
        <v>2018</v>
      </c>
      <c r="K7" s="127"/>
      <c r="L7" s="130">
        <v>2017</v>
      </c>
      <c r="M7" s="127"/>
      <c r="N7" s="155" t="s">
        <v>5</v>
      </c>
    </row>
    <row r="8" spans="1:14" ht="14.25" customHeight="1">
      <c r="A8" s="132" t="s">
        <v>6</v>
      </c>
      <c r="B8" s="132" t="s">
        <v>7</v>
      </c>
      <c r="C8" s="128"/>
      <c r="D8" s="129"/>
      <c r="E8" s="131"/>
      <c r="F8" s="131"/>
      <c r="G8" s="141"/>
      <c r="H8" s="161"/>
      <c r="I8" s="162"/>
      <c r="J8" s="128"/>
      <c r="K8" s="129"/>
      <c r="L8" s="131"/>
      <c r="M8" s="129"/>
      <c r="N8" s="155"/>
    </row>
    <row r="9" spans="1:14" ht="14.25" customHeight="1">
      <c r="A9" s="132"/>
      <c r="B9" s="132"/>
      <c r="C9" s="117" t="s">
        <v>8</v>
      </c>
      <c r="D9" s="116" t="s">
        <v>2</v>
      </c>
      <c r="E9" s="113" t="s">
        <v>8</v>
      </c>
      <c r="F9" s="93" t="s">
        <v>2</v>
      </c>
      <c r="G9" s="134" t="s">
        <v>9</v>
      </c>
      <c r="H9" s="94" t="s">
        <v>8</v>
      </c>
      <c r="I9" s="138" t="s">
        <v>114</v>
      </c>
      <c r="J9" s="117" t="s">
        <v>8</v>
      </c>
      <c r="K9" s="92" t="s">
        <v>2</v>
      </c>
      <c r="L9" s="113" t="s">
        <v>8</v>
      </c>
      <c r="M9" s="92" t="s">
        <v>2</v>
      </c>
      <c r="N9" s="136" t="s">
        <v>9</v>
      </c>
    </row>
    <row r="10" spans="1:14" ht="14.25" customHeight="1">
      <c r="A10" s="133"/>
      <c r="B10" s="133"/>
      <c r="C10" s="115" t="s">
        <v>10</v>
      </c>
      <c r="D10" s="114" t="s">
        <v>11</v>
      </c>
      <c r="E10" s="91" t="s">
        <v>10</v>
      </c>
      <c r="F10" s="97" t="s">
        <v>11</v>
      </c>
      <c r="G10" s="135"/>
      <c r="H10" s="95" t="s">
        <v>10</v>
      </c>
      <c r="I10" s="139"/>
      <c r="J10" s="115" t="s">
        <v>10</v>
      </c>
      <c r="K10" s="114" t="s">
        <v>11</v>
      </c>
      <c r="L10" s="91" t="s">
        <v>10</v>
      </c>
      <c r="M10" s="114" t="s">
        <v>11</v>
      </c>
      <c r="N10" s="137"/>
    </row>
    <row r="11" spans="1:14" ht="14.25" customHeight="1">
      <c r="A11" s="72">
        <v>1</v>
      </c>
      <c r="B11" s="82" t="s">
        <v>19</v>
      </c>
      <c r="C11" s="41">
        <v>5701</v>
      </c>
      <c r="D11" s="85">
        <v>0.1256003525005508</v>
      </c>
      <c r="E11" s="41">
        <v>5197</v>
      </c>
      <c r="F11" s="88">
        <v>0.10824602695215679</v>
      </c>
      <c r="G11" s="76">
        <v>0.09697902636136235</v>
      </c>
      <c r="H11" s="105">
        <v>6672</v>
      </c>
      <c r="I11" s="73">
        <v>-0.14553357314148685</v>
      </c>
      <c r="J11" s="41">
        <v>69535</v>
      </c>
      <c r="K11" s="85">
        <v>0.13073216404174556</v>
      </c>
      <c r="L11" s="41">
        <v>62164</v>
      </c>
      <c r="M11" s="88">
        <v>0.12781688982465375</v>
      </c>
      <c r="N11" s="76">
        <v>0.1185734508718872</v>
      </c>
    </row>
    <row r="12" spans="1:14" ht="14.25" customHeight="1">
      <c r="A12" s="71">
        <v>2</v>
      </c>
      <c r="B12" s="83" t="s">
        <v>20</v>
      </c>
      <c r="C12" s="43">
        <v>4812</v>
      </c>
      <c r="D12" s="86">
        <v>0.10601454064771976</v>
      </c>
      <c r="E12" s="43">
        <v>5149</v>
      </c>
      <c r="F12" s="89">
        <v>0.10724625606631813</v>
      </c>
      <c r="G12" s="77">
        <v>-0.06544960186443971</v>
      </c>
      <c r="H12" s="106">
        <v>4936</v>
      </c>
      <c r="I12" s="70">
        <v>-0.025121555915721183</v>
      </c>
      <c r="J12" s="43">
        <v>56046</v>
      </c>
      <c r="K12" s="86">
        <v>0.10537160948994997</v>
      </c>
      <c r="L12" s="43">
        <v>49102</v>
      </c>
      <c r="M12" s="89">
        <v>0.10095979866434188</v>
      </c>
      <c r="N12" s="77">
        <v>0.1414199014296771</v>
      </c>
    </row>
    <row r="13" spans="1:14" ht="14.25" customHeight="1">
      <c r="A13" s="71">
        <v>3</v>
      </c>
      <c r="B13" s="83" t="s">
        <v>21</v>
      </c>
      <c r="C13" s="43">
        <v>5500</v>
      </c>
      <c r="D13" s="86">
        <v>0.12117206433135051</v>
      </c>
      <c r="E13" s="43">
        <v>5038</v>
      </c>
      <c r="F13" s="89">
        <v>0.10493428589281623</v>
      </c>
      <c r="G13" s="77">
        <v>0.09170305676855905</v>
      </c>
      <c r="H13" s="106">
        <v>3577</v>
      </c>
      <c r="I13" s="70">
        <v>0.5376013419066257</v>
      </c>
      <c r="J13" s="43">
        <v>56037</v>
      </c>
      <c r="K13" s="86">
        <v>0.10535468866624427</v>
      </c>
      <c r="L13" s="43">
        <v>50825</v>
      </c>
      <c r="M13" s="89">
        <v>0.10450250024673488</v>
      </c>
      <c r="N13" s="77">
        <v>0.10254795868175104</v>
      </c>
    </row>
    <row r="14" spans="1:14" ht="14.25" customHeight="1">
      <c r="A14" s="71">
        <v>4</v>
      </c>
      <c r="B14" s="83" t="s">
        <v>22</v>
      </c>
      <c r="C14" s="43">
        <v>2495</v>
      </c>
      <c r="D14" s="86">
        <v>0.05496805463758537</v>
      </c>
      <c r="E14" s="43">
        <v>3195</v>
      </c>
      <c r="F14" s="89">
        <v>0.06654724958863593</v>
      </c>
      <c r="G14" s="77">
        <v>-0.21909233176838816</v>
      </c>
      <c r="H14" s="106">
        <v>2543</v>
      </c>
      <c r="I14" s="70">
        <v>-0.018875344081793144</v>
      </c>
      <c r="J14" s="43">
        <v>34612</v>
      </c>
      <c r="K14" s="86">
        <v>0.06507372778906877</v>
      </c>
      <c r="L14" s="43">
        <v>36049</v>
      </c>
      <c r="M14" s="89">
        <v>0.07412121261966642</v>
      </c>
      <c r="N14" s="77">
        <v>-0.03986240949818298</v>
      </c>
    </row>
    <row r="15" spans="1:14" ht="14.25" customHeight="1">
      <c r="A15" s="74">
        <v>5</v>
      </c>
      <c r="B15" s="84" t="s">
        <v>23</v>
      </c>
      <c r="C15" s="45">
        <v>2667</v>
      </c>
      <c r="D15" s="87">
        <v>0.05875743555849306</v>
      </c>
      <c r="E15" s="45">
        <v>2956</v>
      </c>
      <c r="F15" s="90">
        <v>0.06156922371956427</v>
      </c>
      <c r="G15" s="78">
        <v>-0.09776725304465494</v>
      </c>
      <c r="H15" s="107">
        <v>2968</v>
      </c>
      <c r="I15" s="75">
        <v>-0.10141509433962259</v>
      </c>
      <c r="J15" s="45">
        <v>31915</v>
      </c>
      <c r="K15" s="87">
        <v>0.06000312095192794</v>
      </c>
      <c r="L15" s="45">
        <v>29474</v>
      </c>
      <c r="M15" s="90">
        <v>0.06060219758528802</v>
      </c>
      <c r="N15" s="78">
        <v>0.08281875551333373</v>
      </c>
    </row>
    <row r="16" spans="1:14" ht="14.25" customHeight="1">
      <c r="A16" s="72">
        <v>6</v>
      </c>
      <c r="B16" s="82" t="s">
        <v>26</v>
      </c>
      <c r="C16" s="41">
        <v>2012</v>
      </c>
      <c r="D16" s="85">
        <v>0.04432694426085041</v>
      </c>
      <c r="E16" s="41">
        <v>3249</v>
      </c>
      <c r="F16" s="88">
        <v>0.06767199183520443</v>
      </c>
      <c r="G16" s="76">
        <v>-0.38073253308710375</v>
      </c>
      <c r="H16" s="105">
        <v>1994</v>
      </c>
      <c r="I16" s="73">
        <v>0.009027081243731194</v>
      </c>
      <c r="J16" s="41">
        <v>26014</v>
      </c>
      <c r="K16" s="85">
        <v>0.048908700875558625</v>
      </c>
      <c r="L16" s="41">
        <v>27995</v>
      </c>
      <c r="M16" s="88">
        <v>0.05756119024903773</v>
      </c>
      <c r="N16" s="76">
        <v>-0.07076263618503309</v>
      </c>
    </row>
    <row r="17" spans="1:14" ht="14.25" customHeight="1">
      <c r="A17" s="71">
        <v>7</v>
      </c>
      <c r="B17" s="83" t="s">
        <v>31</v>
      </c>
      <c r="C17" s="43">
        <v>2275</v>
      </c>
      <c r="D17" s="86">
        <v>0.05012117206433135</v>
      </c>
      <c r="E17" s="43">
        <v>2209</v>
      </c>
      <c r="F17" s="89">
        <v>0.04601028930870009</v>
      </c>
      <c r="G17" s="77">
        <v>0.02987777274784964</v>
      </c>
      <c r="H17" s="106">
        <v>2367</v>
      </c>
      <c r="I17" s="70">
        <v>-0.038867765103506535</v>
      </c>
      <c r="J17" s="43">
        <v>25166</v>
      </c>
      <c r="K17" s="86">
        <v>0.0473143832641773</v>
      </c>
      <c r="L17" s="43">
        <v>21601</v>
      </c>
      <c r="M17" s="89">
        <v>0.04441433365134717</v>
      </c>
      <c r="N17" s="77">
        <v>0.1650386556177954</v>
      </c>
    </row>
    <row r="18" spans="1:14" ht="14.25" customHeight="1">
      <c r="A18" s="71">
        <v>8</v>
      </c>
      <c r="B18" s="83" t="s">
        <v>24</v>
      </c>
      <c r="C18" s="43">
        <v>1736</v>
      </c>
      <c r="D18" s="86">
        <v>0.038246309759859</v>
      </c>
      <c r="E18" s="43">
        <v>1811</v>
      </c>
      <c r="F18" s="89">
        <v>0.03772052238028785</v>
      </c>
      <c r="G18" s="77">
        <v>-0.04141358365543901</v>
      </c>
      <c r="H18" s="106">
        <v>1966</v>
      </c>
      <c r="I18" s="70">
        <v>-0.11698880976602233</v>
      </c>
      <c r="J18" s="43">
        <v>24708</v>
      </c>
      <c r="K18" s="86">
        <v>0.04645330134670956</v>
      </c>
      <c r="L18" s="43">
        <v>22873</v>
      </c>
      <c r="M18" s="89">
        <v>0.047029723327959995</v>
      </c>
      <c r="N18" s="77">
        <v>0.08022559349451308</v>
      </c>
    </row>
    <row r="19" spans="1:14" ht="14.25" customHeight="1">
      <c r="A19" s="71">
        <v>9</v>
      </c>
      <c r="B19" s="83" t="s">
        <v>25</v>
      </c>
      <c r="C19" s="43">
        <v>2101</v>
      </c>
      <c r="D19" s="86">
        <v>0.0462877285745759</v>
      </c>
      <c r="E19" s="43">
        <v>2194</v>
      </c>
      <c r="F19" s="89">
        <v>0.045697860906875505</v>
      </c>
      <c r="G19" s="77">
        <v>-0.04238833181403834</v>
      </c>
      <c r="H19" s="106">
        <v>2072</v>
      </c>
      <c r="I19" s="70">
        <v>0.01399613899613894</v>
      </c>
      <c r="J19" s="43">
        <v>22800</v>
      </c>
      <c r="K19" s="86">
        <v>0.042866086721101586</v>
      </c>
      <c r="L19" s="43">
        <v>20045</v>
      </c>
      <c r="M19" s="89">
        <v>0.041215004770207585</v>
      </c>
      <c r="N19" s="77">
        <v>0.13744075829383884</v>
      </c>
    </row>
    <row r="20" spans="1:14" ht="14.25" customHeight="1">
      <c r="A20" s="74">
        <v>10</v>
      </c>
      <c r="B20" s="84" t="s">
        <v>34</v>
      </c>
      <c r="C20" s="45">
        <v>2653</v>
      </c>
      <c r="D20" s="87">
        <v>0.05844899757655871</v>
      </c>
      <c r="E20" s="45">
        <v>2490</v>
      </c>
      <c r="F20" s="90">
        <v>0.05186311470288059</v>
      </c>
      <c r="G20" s="78">
        <v>0.06546184738955829</v>
      </c>
      <c r="H20" s="107">
        <v>2326</v>
      </c>
      <c r="I20" s="75">
        <v>0.14058469475494406</v>
      </c>
      <c r="J20" s="45">
        <v>21130</v>
      </c>
      <c r="K20" s="87">
        <v>0.03972633387793318</v>
      </c>
      <c r="L20" s="45">
        <v>17191</v>
      </c>
      <c r="M20" s="90">
        <v>0.035346826989505545</v>
      </c>
      <c r="N20" s="78">
        <v>0.22913152230818445</v>
      </c>
    </row>
    <row r="21" spans="1:14" ht="14.25" customHeight="1">
      <c r="A21" s="72">
        <v>11</v>
      </c>
      <c r="B21" s="82" t="s">
        <v>29</v>
      </c>
      <c r="C21" s="41">
        <v>1281</v>
      </c>
      <c r="D21" s="85">
        <v>0.02822207534699273</v>
      </c>
      <c r="E21" s="41">
        <v>1538</v>
      </c>
      <c r="F21" s="88">
        <v>0.03203432546708046</v>
      </c>
      <c r="G21" s="76">
        <v>-0.1671001300390117</v>
      </c>
      <c r="H21" s="105">
        <v>1242</v>
      </c>
      <c r="I21" s="73">
        <v>0.0314009661835748</v>
      </c>
      <c r="J21" s="41">
        <v>15672</v>
      </c>
      <c r="K21" s="85">
        <v>0.02946479434618877</v>
      </c>
      <c r="L21" s="41">
        <v>13602</v>
      </c>
      <c r="M21" s="88">
        <v>0.027967398098496563</v>
      </c>
      <c r="N21" s="76">
        <v>0.15218350242611378</v>
      </c>
    </row>
    <row r="22" spans="1:14" ht="14.25" customHeight="1">
      <c r="A22" s="71">
        <v>12</v>
      </c>
      <c r="B22" s="83" t="s">
        <v>18</v>
      </c>
      <c r="C22" s="43">
        <v>1748</v>
      </c>
      <c r="D22" s="86">
        <v>0.038510685172945584</v>
      </c>
      <c r="E22" s="43">
        <v>2615</v>
      </c>
      <c r="F22" s="89">
        <v>0.05446668471808544</v>
      </c>
      <c r="G22" s="77">
        <v>-0.33154875717017207</v>
      </c>
      <c r="H22" s="106">
        <v>1397</v>
      </c>
      <c r="I22" s="70">
        <v>0.2512526843235505</v>
      </c>
      <c r="J22" s="43">
        <v>15620</v>
      </c>
      <c r="K22" s="86">
        <v>0.029367029587000295</v>
      </c>
      <c r="L22" s="43">
        <v>15943</v>
      </c>
      <c r="M22" s="89">
        <v>0.03278078428792315</v>
      </c>
      <c r="N22" s="77">
        <v>-0.020259675092517138</v>
      </c>
    </row>
    <row r="23" spans="1:14" ht="14.25" customHeight="1">
      <c r="A23" s="71">
        <v>13</v>
      </c>
      <c r="B23" s="83" t="s">
        <v>27</v>
      </c>
      <c r="C23" s="43">
        <v>734</v>
      </c>
      <c r="D23" s="86">
        <v>0.016170962767129322</v>
      </c>
      <c r="E23" s="43">
        <v>1109</v>
      </c>
      <c r="F23" s="89">
        <v>0.02309887317489742</v>
      </c>
      <c r="G23" s="77">
        <v>-0.33814247069431924</v>
      </c>
      <c r="H23" s="106">
        <v>638</v>
      </c>
      <c r="I23" s="70">
        <v>0.15047021943573657</v>
      </c>
      <c r="J23" s="43">
        <v>14759</v>
      </c>
      <c r="K23" s="86">
        <v>0.027748270785821854</v>
      </c>
      <c r="L23" s="43">
        <v>15051</v>
      </c>
      <c r="M23" s="89">
        <v>0.030946721715958813</v>
      </c>
      <c r="N23" s="77">
        <v>-0.019400704272141356</v>
      </c>
    </row>
    <row r="24" spans="1:14" ht="14.25" customHeight="1">
      <c r="A24" s="71">
        <v>14</v>
      </c>
      <c r="B24" s="83" t="s">
        <v>35</v>
      </c>
      <c r="C24" s="43">
        <v>1370</v>
      </c>
      <c r="D24" s="86">
        <v>0.03018285966071822</v>
      </c>
      <c r="E24" s="43">
        <v>1410</v>
      </c>
      <c r="F24" s="89">
        <v>0.029368269771510695</v>
      </c>
      <c r="G24" s="77">
        <v>-0.028368794326241176</v>
      </c>
      <c r="H24" s="106">
        <v>902</v>
      </c>
      <c r="I24" s="70">
        <v>0.5188470066518847</v>
      </c>
      <c r="J24" s="43">
        <v>14681</v>
      </c>
      <c r="K24" s="86">
        <v>0.027601623647039136</v>
      </c>
      <c r="L24" s="43">
        <v>13236</v>
      </c>
      <c r="M24" s="89">
        <v>0.027214856729282495</v>
      </c>
      <c r="N24" s="77">
        <v>0.10917195527349643</v>
      </c>
    </row>
    <row r="25" spans="1:14" ht="14.25" customHeight="1">
      <c r="A25" s="74">
        <v>15</v>
      </c>
      <c r="B25" s="84" t="s">
        <v>28</v>
      </c>
      <c r="C25" s="45">
        <v>894</v>
      </c>
      <c r="D25" s="87">
        <v>0.019695968274950428</v>
      </c>
      <c r="E25" s="45">
        <v>887</v>
      </c>
      <c r="F25" s="90">
        <v>0.018474932827893607</v>
      </c>
      <c r="G25" s="78">
        <v>0.007891770011273946</v>
      </c>
      <c r="H25" s="107">
        <v>853</v>
      </c>
      <c r="I25" s="75">
        <v>0.04806565064478319</v>
      </c>
      <c r="J25" s="45">
        <v>13009</v>
      </c>
      <c r="K25" s="87">
        <v>0.02445811062082502</v>
      </c>
      <c r="L25" s="45">
        <v>14082</v>
      </c>
      <c r="M25" s="90">
        <v>0.028954337599105175</v>
      </c>
      <c r="N25" s="78">
        <v>-0.07619656298821187</v>
      </c>
    </row>
    <row r="26" spans="1:14" ht="14.25" customHeight="1">
      <c r="A26" s="72">
        <v>16</v>
      </c>
      <c r="B26" s="82" t="s">
        <v>56</v>
      </c>
      <c r="C26" s="41">
        <v>598</v>
      </c>
      <c r="D26" s="85">
        <v>0.013174708085481384</v>
      </c>
      <c r="E26" s="41">
        <v>886</v>
      </c>
      <c r="F26" s="88">
        <v>0.01845410426777197</v>
      </c>
      <c r="G26" s="76">
        <v>-0.3250564334085779</v>
      </c>
      <c r="H26" s="105">
        <v>595</v>
      </c>
      <c r="I26" s="73">
        <v>0.005042016806722671</v>
      </c>
      <c r="J26" s="41">
        <v>12589</v>
      </c>
      <c r="K26" s="85">
        <v>0.02366847218122578</v>
      </c>
      <c r="L26" s="41">
        <v>10446</v>
      </c>
      <c r="M26" s="88">
        <v>0.021478270881994933</v>
      </c>
      <c r="N26" s="76">
        <v>0.20515029676431173</v>
      </c>
    </row>
    <row r="27" spans="1:14" ht="14.25" customHeight="1">
      <c r="A27" s="71">
        <v>17</v>
      </c>
      <c r="B27" s="83" t="s">
        <v>50</v>
      </c>
      <c r="C27" s="43">
        <v>1251</v>
      </c>
      <c r="D27" s="86">
        <v>0.02756113681427627</v>
      </c>
      <c r="E27" s="43">
        <v>1058</v>
      </c>
      <c r="F27" s="89">
        <v>0.02203661660869384</v>
      </c>
      <c r="G27" s="77">
        <v>0.1824196597353498</v>
      </c>
      <c r="H27" s="106">
        <v>1089</v>
      </c>
      <c r="I27" s="70">
        <v>0.14876033057851235</v>
      </c>
      <c r="J27" s="43">
        <v>12574</v>
      </c>
      <c r="K27" s="86">
        <v>0.023640270808382952</v>
      </c>
      <c r="L27" s="43">
        <v>11319</v>
      </c>
      <c r="M27" s="89">
        <v>0.023273267098726846</v>
      </c>
      <c r="N27" s="77">
        <v>0.11087551903878445</v>
      </c>
    </row>
    <row r="28" spans="1:14" ht="14.25" customHeight="1">
      <c r="A28" s="71">
        <v>18</v>
      </c>
      <c r="B28" s="83" t="s">
        <v>30</v>
      </c>
      <c r="C28" s="43">
        <v>797</v>
      </c>
      <c r="D28" s="86">
        <v>0.017558933685833885</v>
      </c>
      <c r="E28" s="43">
        <v>895</v>
      </c>
      <c r="F28" s="89">
        <v>0.018641561308866718</v>
      </c>
      <c r="G28" s="77">
        <v>-0.10949720670391061</v>
      </c>
      <c r="H28" s="106">
        <v>718</v>
      </c>
      <c r="I28" s="70">
        <v>0.11002785515320324</v>
      </c>
      <c r="J28" s="43">
        <v>10816</v>
      </c>
      <c r="K28" s="86">
        <v>0.020335069911203277</v>
      </c>
      <c r="L28" s="43">
        <v>9875</v>
      </c>
      <c r="M28" s="89">
        <v>0.020304224101062605</v>
      </c>
      <c r="N28" s="77">
        <v>0.09529113924050625</v>
      </c>
    </row>
    <row r="29" spans="1:14" ht="14.25" customHeight="1">
      <c r="A29" s="71">
        <v>19</v>
      </c>
      <c r="B29" s="83" t="s">
        <v>36</v>
      </c>
      <c r="C29" s="43">
        <v>483</v>
      </c>
      <c r="D29" s="86">
        <v>0.010641110376734963</v>
      </c>
      <c r="E29" s="43">
        <v>840</v>
      </c>
      <c r="F29" s="89">
        <v>0.017495990502176584</v>
      </c>
      <c r="G29" s="77">
        <v>-0.42500000000000004</v>
      </c>
      <c r="H29" s="106">
        <v>767</v>
      </c>
      <c r="I29" s="70">
        <v>-0.3702737940026075</v>
      </c>
      <c r="J29" s="43">
        <v>10447</v>
      </c>
      <c r="K29" s="86">
        <v>0.01964131613926966</v>
      </c>
      <c r="L29" s="43">
        <v>9085</v>
      </c>
      <c r="M29" s="89">
        <v>0.018679886172977597</v>
      </c>
      <c r="N29" s="77">
        <v>0.14991744634012116</v>
      </c>
    </row>
    <row r="30" spans="1:14" ht="14.25" customHeight="1">
      <c r="A30" s="74">
        <v>20</v>
      </c>
      <c r="B30" s="84" t="s">
        <v>33</v>
      </c>
      <c r="C30" s="45">
        <v>825</v>
      </c>
      <c r="D30" s="87">
        <v>0.018175809649702578</v>
      </c>
      <c r="E30" s="45">
        <v>667</v>
      </c>
      <c r="F30" s="90">
        <v>0.013892649601133074</v>
      </c>
      <c r="G30" s="78">
        <v>0.2368815592203899</v>
      </c>
      <c r="H30" s="107">
        <v>847</v>
      </c>
      <c r="I30" s="75">
        <v>-0.025974025974025983</v>
      </c>
      <c r="J30" s="45">
        <v>9510</v>
      </c>
      <c r="K30" s="87">
        <v>0.017879670382354215</v>
      </c>
      <c r="L30" s="45">
        <v>9422</v>
      </c>
      <c r="M30" s="90">
        <v>0.019372799947363226</v>
      </c>
      <c r="N30" s="78">
        <v>0.009339842920823571</v>
      </c>
    </row>
    <row r="31" spans="1:14" ht="14.25" customHeight="1">
      <c r="A31" s="158" t="s">
        <v>53</v>
      </c>
      <c r="B31" s="159"/>
      <c r="C31" s="49">
        <f>SUM(C11:C30)</f>
        <v>41933</v>
      </c>
      <c r="D31" s="4">
        <f>C31/C33</f>
        <v>0.9238378497466402</v>
      </c>
      <c r="E31" s="49">
        <f>SUM(E11:E30)</f>
        <v>45393</v>
      </c>
      <c r="F31" s="4">
        <f>E31/E33</f>
        <v>0.9454708296015496</v>
      </c>
      <c r="G31" s="7">
        <f>C31/E31-1</f>
        <v>-0.07622320622122358</v>
      </c>
      <c r="H31" s="49">
        <f>SUM(H11:H30)</f>
        <v>40469</v>
      </c>
      <c r="I31" s="4">
        <f>C31/H31-1</f>
        <v>0.03617583829597959</v>
      </c>
      <c r="J31" s="49">
        <f>SUM(J11:J30)</f>
        <v>497640</v>
      </c>
      <c r="K31" s="4">
        <f>J31/J33</f>
        <v>0.9356087454337277</v>
      </c>
      <c r="L31" s="49">
        <f>SUM(L11:L30)</f>
        <v>459380</v>
      </c>
      <c r="M31" s="4">
        <f>L31/L33</f>
        <v>0.9445422245616344</v>
      </c>
      <c r="N31" s="7">
        <f>J31/L31-1</f>
        <v>0.08328616831381419</v>
      </c>
    </row>
    <row r="32" spans="1:14" ht="14.25" customHeight="1">
      <c r="A32" s="158" t="s">
        <v>12</v>
      </c>
      <c r="B32" s="159"/>
      <c r="C32" s="3">
        <f>C33-SUM(C11:C30)</f>
        <v>3457</v>
      </c>
      <c r="D32" s="4">
        <f>C32/C33</f>
        <v>0.07616215025335978</v>
      </c>
      <c r="E32" s="5">
        <f>E33-SUM(E11:E30)</f>
        <v>2618</v>
      </c>
      <c r="F32" s="6">
        <f>E32/E33</f>
        <v>0.05452917039845036</v>
      </c>
      <c r="G32" s="7">
        <f>C32/E32-1</f>
        <v>0.3204736440030558</v>
      </c>
      <c r="H32" s="5">
        <f>H33-SUM(H11:H30)</f>
        <v>2779</v>
      </c>
      <c r="I32" s="8">
        <f>C32/H32-1</f>
        <v>0.24397265203310536</v>
      </c>
      <c r="J32" s="3">
        <f>J33-SUM(J11:J30)</f>
        <v>34249</v>
      </c>
      <c r="K32" s="4">
        <f>J32/J33</f>
        <v>0.06439125456627229</v>
      </c>
      <c r="L32" s="3">
        <f>L33-SUM(L11:L30)</f>
        <v>26972</v>
      </c>
      <c r="M32" s="4">
        <f>L32/L33</f>
        <v>0.05545777543836563</v>
      </c>
      <c r="N32" s="7">
        <f>J32/L32-1</f>
        <v>0.26979830935785265</v>
      </c>
    </row>
    <row r="33" spans="1:16" ht="14.25" customHeight="1">
      <c r="A33" s="152" t="s">
        <v>13</v>
      </c>
      <c r="B33" s="153"/>
      <c r="C33" s="108">
        <v>45390</v>
      </c>
      <c r="D33" s="98">
        <v>1</v>
      </c>
      <c r="E33" s="108">
        <v>48011</v>
      </c>
      <c r="F33" s="99">
        <v>1</v>
      </c>
      <c r="G33" s="100">
        <v>-0.05459165607881522</v>
      </c>
      <c r="H33" s="109">
        <v>43248</v>
      </c>
      <c r="I33" s="101">
        <v>0.04952830188679247</v>
      </c>
      <c r="J33" s="108">
        <v>531889</v>
      </c>
      <c r="K33" s="98">
        <v>1</v>
      </c>
      <c r="L33" s="108">
        <v>486352</v>
      </c>
      <c r="M33" s="99">
        <v>1.0000000000000002</v>
      </c>
      <c r="N33" s="100">
        <v>0.09362971674836329</v>
      </c>
      <c r="O33" s="14"/>
      <c r="P33" s="14"/>
    </row>
    <row r="34" ht="14.25" customHeight="1">
      <c r="A34" t="s">
        <v>69</v>
      </c>
    </row>
    <row r="35" ht="15">
      <c r="A35" s="9" t="s">
        <v>70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1" t="s">
        <v>115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31"/>
      <c r="M38" s="31"/>
      <c r="N38" s="121" t="s">
        <v>75</v>
      </c>
      <c r="O38" s="121"/>
      <c r="P38" s="121"/>
      <c r="Q38" s="121"/>
      <c r="R38" s="121"/>
      <c r="S38" s="121"/>
      <c r="T38" s="121"/>
      <c r="U38" s="121"/>
    </row>
    <row r="39" spans="1:21" ht="15">
      <c r="A39" s="122" t="s">
        <v>116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31"/>
      <c r="M39" s="31"/>
      <c r="N39" s="122" t="s">
        <v>108</v>
      </c>
      <c r="O39" s="122"/>
      <c r="P39" s="122"/>
      <c r="Q39" s="122"/>
      <c r="R39" s="122"/>
      <c r="S39" s="122"/>
      <c r="T39" s="122"/>
      <c r="U39" s="122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6" t="s">
        <v>4</v>
      </c>
      <c r="N40" s="15"/>
      <c r="O40" s="15"/>
      <c r="P40" s="15"/>
      <c r="Q40" s="15"/>
      <c r="R40" s="15"/>
      <c r="S40" s="15"/>
      <c r="T40" s="16"/>
      <c r="U40" s="96" t="s">
        <v>4</v>
      </c>
    </row>
    <row r="41" spans="1:21" ht="15">
      <c r="A41" s="145" t="s">
        <v>0</v>
      </c>
      <c r="B41" s="145" t="s">
        <v>52</v>
      </c>
      <c r="C41" s="142" t="s">
        <v>109</v>
      </c>
      <c r="D41" s="143"/>
      <c r="E41" s="143"/>
      <c r="F41" s="143"/>
      <c r="G41" s="143"/>
      <c r="H41" s="144"/>
      <c r="I41" s="142" t="s">
        <v>106</v>
      </c>
      <c r="J41" s="143"/>
      <c r="K41" s="144"/>
      <c r="N41" s="145" t="s">
        <v>0</v>
      </c>
      <c r="O41" s="145" t="s">
        <v>52</v>
      </c>
      <c r="P41" s="142" t="s">
        <v>110</v>
      </c>
      <c r="Q41" s="143"/>
      <c r="R41" s="143"/>
      <c r="S41" s="143"/>
      <c r="T41" s="143"/>
      <c r="U41" s="144"/>
    </row>
    <row r="42" spans="1:21" ht="15" customHeight="1">
      <c r="A42" s="146"/>
      <c r="B42" s="146"/>
      <c r="C42" s="123" t="s">
        <v>111</v>
      </c>
      <c r="D42" s="124"/>
      <c r="E42" s="124"/>
      <c r="F42" s="124"/>
      <c r="G42" s="124"/>
      <c r="H42" s="125"/>
      <c r="I42" s="123" t="s">
        <v>107</v>
      </c>
      <c r="J42" s="124"/>
      <c r="K42" s="125"/>
      <c r="N42" s="146"/>
      <c r="O42" s="146"/>
      <c r="P42" s="123" t="s">
        <v>112</v>
      </c>
      <c r="Q42" s="124"/>
      <c r="R42" s="124"/>
      <c r="S42" s="124"/>
      <c r="T42" s="124"/>
      <c r="U42" s="125"/>
    </row>
    <row r="43" spans="1:21" ht="15" customHeight="1">
      <c r="A43" s="146"/>
      <c r="B43" s="146"/>
      <c r="C43" s="126">
        <v>2018</v>
      </c>
      <c r="D43" s="127"/>
      <c r="E43" s="130">
        <v>2017</v>
      </c>
      <c r="F43" s="127"/>
      <c r="G43" s="140" t="s">
        <v>5</v>
      </c>
      <c r="H43" s="149" t="s">
        <v>61</v>
      </c>
      <c r="I43" s="154">
        <v>2018</v>
      </c>
      <c r="J43" s="148" t="s">
        <v>113</v>
      </c>
      <c r="K43" s="149" t="s">
        <v>117</v>
      </c>
      <c r="N43" s="146"/>
      <c r="O43" s="146"/>
      <c r="P43" s="126">
        <v>2018</v>
      </c>
      <c r="Q43" s="127"/>
      <c r="R43" s="126">
        <v>2017</v>
      </c>
      <c r="S43" s="127"/>
      <c r="T43" s="140" t="s">
        <v>5</v>
      </c>
      <c r="U43" s="163" t="s">
        <v>67</v>
      </c>
    </row>
    <row r="44" spans="1:21" ht="15">
      <c r="A44" s="132" t="s">
        <v>6</v>
      </c>
      <c r="B44" s="132" t="s">
        <v>52</v>
      </c>
      <c r="C44" s="128"/>
      <c r="D44" s="129"/>
      <c r="E44" s="131"/>
      <c r="F44" s="129"/>
      <c r="G44" s="141"/>
      <c r="H44" s="148"/>
      <c r="I44" s="154"/>
      <c r="J44" s="148"/>
      <c r="K44" s="148"/>
      <c r="N44" s="132" t="s">
        <v>6</v>
      </c>
      <c r="O44" s="132" t="s">
        <v>52</v>
      </c>
      <c r="P44" s="128"/>
      <c r="Q44" s="129"/>
      <c r="R44" s="128"/>
      <c r="S44" s="129"/>
      <c r="T44" s="141"/>
      <c r="U44" s="164"/>
    </row>
    <row r="45" spans="1:21" ht="15" customHeight="1">
      <c r="A45" s="132"/>
      <c r="B45" s="132"/>
      <c r="C45" s="117" t="s">
        <v>8</v>
      </c>
      <c r="D45" s="17" t="s">
        <v>2</v>
      </c>
      <c r="E45" s="117" t="s">
        <v>8</v>
      </c>
      <c r="F45" s="17" t="s">
        <v>2</v>
      </c>
      <c r="G45" s="134" t="s">
        <v>9</v>
      </c>
      <c r="H45" s="134" t="s">
        <v>62</v>
      </c>
      <c r="I45" s="18" t="s">
        <v>8</v>
      </c>
      <c r="J45" s="150" t="s">
        <v>114</v>
      </c>
      <c r="K45" s="150" t="s">
        <v>118</v>
      </c>
      <c r="N45" s="132"/>
      <c r="O45" s="132"/>
      <c r="P45" s="117" t="s">
        <v>8</v>
      </c>
      <c r="Q45" s="17" t="s">
        <v>2</v>
      </c>
      <c r="R45" s="117" t="s">
        <v>8</v>
      </c>
      <c r="S45" s="17" t="s">
        <v>2</v>
      </c>
      <c r="T45" s="134" t="s">
        <v>9</v>
      </c>
      <c r="U45" s="165" t="s">
        <v>68</v>
      </c>
    </row>
    <row r="46" spans="1:21" ht="15" customHeight="1">
      <c r="A46" s="133"/>
      <c r="B46" s="133"/>
      <c r="C46" s="115" t="s">
        <v>10</v>
      </c>
      <c r="D46" s="97" t="s">
        <v>11</v>
      </c>
      <c r="E46" s="115" t="s">
        <v>10</v>
      </c>
      <c r="F46" s="97" t="s">
        <v>11</v>
      </c>
      <c r="G46" s="147"/>
      <c r="H46" s="147"/>
      <c r="I46" s="115" t="s">
        <v>10</v>
      </c>
      <c r="J46" s="151"/>
      <c r="K46" s="151"/>
      <c r="N46" s="133"/>
      <c r="O46" s="133"/>
      <c r="P46" s="115" t="s">
        <v>10</v>
      </c>
      <c r="Q46" s="97" t="s">
        <v>11</v>
      </c>
      <c r="R46" s="115" t="s">
        <v>10</v>
      </c>
      <c r="S46" s="97" t="s">
        <v>11</v>
      </c>
      <c r="T46" s="135"/>
      <c r="U46" s="166"/>
    </row>
    <row r="47" spans="1:21" ht="15">
      <c r="A47" s="72">
        <v>1</v>
      </c>
      <c r="B47" s="79" t="s">
        <v>46</v>
      </c>
      <c r="C47" s="41">
        <v>1862</v>
      </c>
      <c r="D47" s="73">
        <v>0.04102225159726812</v>
      </c>
      <c r="E47" s="41">
        <v>1523</v>
      </c>
      <c r="F47" s="73">
        <v>0.031721897065255876</v>
      </c>
      <c r="G47" s="32">
        <v>0.2225869993434011</v>
      </c>
      <c r="H47" s="42">
        <v>1</v>
      </c>
      <c r="I47" s="41">
        <v>877</v>
      </c>
      <c r="J47" s="33">
        <v>1.1231470923603193</v>
      </c>
      <c r="K47" s="20">
        <v>8</v>
      </c>
      <c r="N47" s="72">
        <v>1</v>
      </c>
      <c r="O47" s="79" t="s">
        <v>39</v>
      </c>
      <c r="P47" s="41">
        <v>21125</v>
      </c>
      <c r="Q47" s="73">
        <v>0.0397169334203189</v>
      </c>
      <c r="R47" s="41">
        <v>18854</v>
      </c>
      <c r="S47" s="73">
        <v>0.03876616113432246</v>
      </c>
      <c r="T47" s="76">
        <v>0.12045189349740104</v>
      </c>
      <c r="U47" s="20">
        <v>1</v>
      </c>
    </row>
    <row r="48" spans="1:21" ht="15" customHeight="1">
      <c r="A48" s="103">
        <v>2</v>
      </c>
      <c r="B48" s="80" t="s">
        <v>39</v>
      </c>
      <c r="C48" s="43">
        <v>1526</v>
      </c>
      <c r="D48" s="70">
        <v>0.033619740030843795</v>
      </c>
      <c r="E48" s="43">
        <v>1486</v>
      </c>
      <c r="F48" s="70">
        <v>0.030951240340755245</v>
      </c>
      <c r="G48" s="34">
        <v>0.026917900403768513</v>
      </c>
      <c r="H48" s="44">
        <v>1</v>
      </c>
      <c r="I48" s="43">
        <v>1871</v>
      </c>
      <c r="J48" s="35">
        <v>-0.18439337252805987</v>
      </c>
      <c r="K48" s="22">
        <v>-1</v>
      </c>
      <c r="N48" s="103">
        <v>2</v>
      </c>
      <c r="O48" s="80" t="s">
        <v>42</v>
      </c>
      <c r="P48" s="43">
        <v>19644</v>
      </c>
      <c r="Q48" s="70">
        <v>0.03693251787497016</v>
      </c>
      <c r="R48" s="43">
        <v>18961</v>
      </c>
      <c r="S48" s="70">
        <v>0.0389861663979998</v>
      </c>
      <c r="T48" s="77">
        <v>0.03602130689309635</v>
      </c>
      <c r="U48" s="22">
        <v>-1</v>
      </c>
    </row>
    <row r="49" spans="1:21" ht="15" customHeight="1">
      <c r="A49" s="103">
        <v>3</v>
      </c>
      <c r="B49" s="80" t="s">
        <v>42</v>
      </c>
      <c r="C49" s="43">
        <v>1359</v>
      </c>
      <c r="D49" s="70">
        <v>0.02994051553205552</v>
      </c>
      <c r="E49" s="43">
        <v>1525</v>
      </c>
      <c r="F49" s="70">
        <v>0.03176355418549916</v>
      </c>
      <c r="G49" s="34">
        <v>-0.1088524590163934</v>
      </c>
      <c r="H49" s="44">
        <v>-2</v>
      </c>
      <c r="I49" s="43">
        <v>1726</v>
      </c>
      <c r="J49" s="35">
        <v>-0.21263035921205098</v>
      </c>
      <c r="K49" s="22">
        <v>-1</v>
      </c>
      <c r="N49" s="103">
        <v>3</v>
      </c>
      <c r="O49" s="80" t="s">
        <v>41</v>
      </c>
      <c r="P49" s="43">
        <v>15282</v>
      </c>
      <c r="Q49" s="70">
        <v>0.028731558652275193</v>
      </c>
      <c r="R49" s="43">
        <v>15944</v>
      </c>
      <c r="S49" s="70">
        <v>0.03278284041188275</v>
      </c>
      <c r="T49" s="77">
        <v>-0.04152032112393378</v>
      </c>
      <c r="U49" s="22">
        <v>0</v>
      </c>
    </row>
    <row r="50" spans="1:21" ht="15">
      <c r="A50" s="103">
        <v>4</v>
      </c>
      <c r="B50" s="80" t="s">
        <v>44</v>
      </c>
      <c r="C50" s="43">
        <v>1116</v>
      </c>
      <c r="D50" s="70">
        <v>0.024586913417052214</v>
      </c>
      <c r="E50" s="43">
        <v>1246</v>
      </c>
      <c r="F50" s="70">
        <v>0.025952385911561935</v>
      </c>
      <c r="G50" s="34">
        <v>-0.1043338683788122</v>
      </c>
      <c r="H50" s="44">
        <v>1</v>
      </c>
      <c r="I50" s="43">
        <v>1362</v>
      </c>
      <c r="J50" s="35">
        <v>-0.1806167400881057</v>
      </c>
      <c r="K50" s="22">
        <v>-1</v>
      </c>
      <c r="N50" s="103">
        <v>4</v>
      </c>
      <c r="O50" s="80" t="s">
        <v>44</v>
      </c>
      <c r="P50" s="43">
        <v>14227</v>
      </c>
      <c r="Q50" s="70">
        <v>0.026748062095662817</v>
      </c>
      <c r="R50" s="43">
        <v>13344</v>
      </c>
      <c r="S50" s="70">
        <v>0.027436918116919434</v>
      </c>
      <c r="T50" s="77">
        <v>0.06617206235011985</v>
      </c>
      <c r="U50" s="22">
        <v>0</v>
      </c>
    </row>
    <row r="51" spans="1:21" ht="15" customHeight="1">
      <c r="A51" s="103">
        <v>5</v>
      </c>
      <c r="B51" s="81" t="s">
        <v>66</v>
      </c>
      <c r="C51" s="45">
        <v>1007</v>
      </c>
      <c r="D51" s="75">
        <v>0.022185503414849084</v>
      </c>
      <c r="E51" s="45">
        <v>903</v>
      </c>
      <c r="F51" s="75">
        <v>0.01880818978983983</v>
      </c>
      <c r="G51" s="36">
        <v>0.115171650055371</v>
      </c>
      <c r="H51" s="46">
        <v>5</v>
      </c>
      <c r="I51" s="45">
        <v>729</v>
      </c>
      <c r="J51" s="37">
        <v>0.38134430727023316</v>
      </c>
      <c r="K51" s="24">
        <v>9</v>
      </c>
      <c r="N51" s="103">
        <v>5</v>
      </c>
      <c r="O51" s="81" t="s">
        <v>46</v>
      </c>
      <c r="P51" s="45">
        <v>14032</v>
      </c>
      <c r="Q51" s="75">
        <v>0.02638144424870603</v>
      </c>
      <c r="R51" s="45">
        <v>12560</v>
      </c>
      <c r="S51" s="75">
        <v>0.02582491693259203</v>
      </c>
      <c r="T51" s="78">
        <v>0.11719745222929934</v>
      </c>
      <c r="U51" s="24">
        <v>0</v>
      </c>
    </row>
    <row r="52" spans="1:21" ht="15">
      <c r="A52" s="38">
        <v>6</v>
      </c>
      <c r="B52" s="79" t="s">
        <v>41</v>
      </c>
      <c r="C52" s="41">
        <v>948</v>
      </c>
      <c r="D52" s="73">
        <v>0.020885657633840052</v>
      </c>
      <c r="E52" s="41">
        <v>1366</v>
      </c>
      <c r="F52" s="73">
        <v>0.02845181312615859</v>
      </c>
      <c r="G52" s="32">
        <v>-0.3060029282576867</v>
      </c>
      <c r="H52" s="42">
        <v>-2</v>
      </c>
      <c r="I52" s="41">
        <v>1069</v>
      </c>
      <c r="J52" s="33">
        <v>-0.11318989710009353</v>
      </c>
      <c r="K52" s="20">
        <v>-2</v>
      </c>
      <c r="N52" s="38">
        <v>6</v>
      </c>
      <c r="O52" s="79" t="s">
        <v>48</v>
      </c>
      <c r="P52" s="41">
        <v>12073</v>
      </c>
      <c r="Q52" s="73">
        <v>0.02269834495543243</v>
      </c>
      <c r="R52" s="41">
        <v>10544</v>
      </c>
      <c r="S52" s="73">
        <v>0.02167977103003586</v>
      </c>
      <c r="T52" s="76">
        <v>0.14501138088012144</v>
      </c>
      <c r="U52" s="20">
        <v>1</v>
      </c>
    </row>
    <row r="53" spans="1:21" ht="15">
      <c r="A53" s="103">
        <v>7</v>
      </c>
      <c r="B53" s="80" t="s">
        <v>48</v>
      </c>
      <c r="C53" s="43">
        <v>943</v>
      </c>
      <c r="D53" s="70">
        <v>0.020775501211720643</v>
      </c>
      <c r="E53" s="43">
        <v>884</v>
      </c>
      <c r="F53" s="70">
        <v>0.018412447147528693</v>
      </c>
      <c r="G53" s="34">
        <v>0.06674208144796379</v>
      </c>
      <c r="H53" s="44">
        <v>4</v>
      </c>
      <c r="I53" s="43">
        <v>835</v>
      </c>
      <c r="J53" s="35">
        <v>0.12934131736526955</v>
      </c>
      <c r="K53" s="22">
        <v>4</v>
      </c>
      <c r="N53" s="103">
        <v>7</v>
      </c>
      <c r="O53" s="80" t="s">
        <v>40</v>
      </c>
      <c r="P53" s="43">
        <v>11129</v>
      </c>
      <c r="Q53" s="70">
        <v>0.020923538557856995</v>
      </c>
      <c r="R53" s="43">
        <v>10944</v>
      </c>
      <c r="S53" s="70">
        <v>0.02250222061387637</v>
      </c>
      <c r="T53" s="77">
        <v>0.016904239766081908</v>
      </c>
      <c r="U53" s="22">
        <v>-1</v>
      </c>
    </row>
    <row r="54" spans="1:21" ht="15">
      <c r="A54" s="103">
        <v>8</v>
      </c>
      <c r="B54" s="80" t="s">
        <v>47</v>
      </c>
      <c r="C54" s="43">
        <v>873</v>
      </c>
      <c r="D54" s="70">
        <v>0.01923331130204891</v>
      </c>
      <c r="E54" s="43">
        <v>1207</v>
      </c>
      <c r="F54" s="70">
        <v>0.02514007206681802</v>
      </c>
      <c r="G54" s="34">
        <v>-0.2767191383595692</v>
      </c>
      <c r="H54" s="44">
        <v>-2</v>
      </c>
      <c r="I54" s="43">
        <v>929</v>
      </c>
      <c r="J54" s="35">
        <v>-0.060279870828848225</v>
      </c>
      <c r="K54" s="22">
        <v>0</v>
      </c>
      <c r="N54" s="103">
        <v>8</v>
      </c>
      <c r="O54" s="80" t="s">
        <v>45</v>
      </c>
      <c r="P54" s="43">
        <v>9845</v>
      </c>
      <c r="Q54" s="70">
        <v>0.01850950104251075</v>
      </c>
      <c r="R54" s="43">
        <v>9523</v>
      </c>
      <c r="S54" s="70">
        <v>0.019580468467282956</v>
      </c>
      <c r="T54" s="77">
        <v>0.03381287409429801</v>
      </c>
      <c r="U54" s="22">
        <v>1</v>
      </c>
    </row>
    <row r="55" spans="1:21" ht="15">
      <c r="A55" s="103">
        <v>9</v>
      </c>
      <c r="B55" s="80" t="s">
        <v>40</v>
      </c>
      <c r="C55" s="43">
        <v>850</v>
      </c>
      <c r="D55" s="70">
        <v>0.018726591760299626</v>
      </c>
      <c r="E55" s="43">
        <v>1055</v>
      </c>
      <c r="F55" s="70">
        <v>0.021974130928328926</v>
      </c>
      <c r="G55" s="34">
        <v>-0.1943127962085308</v>
      </c>
      <c r="H55" s="44">
        <v>-1</v>
      </c>
      <c r="I55" s="43">
        <v>1007</v>
      </c>
      <c r="J55" s="35">
        <v>-0.15590863952333667</v>
      </c>
      <c r="K55" s="22">
        <v>-3</v>
      </c>
      <c r="N55" s="103">
        <v>9</v>
      </c>
      <c r="O55" s="80" t="s">
        <v>54</v>
      </c>
      <c r="P55" s="43">
        <v>9834</v>
      </c>
      <c r="Q55" s="70">
        <v>0.01848882003575934</v>
      </c>
      <c r="R55" s="43">
        <v>9484</v>
      </c>
      <c r="S55" s="70">
        <v>0.019500279632858507</v>
      </c>
      <c r="T55" s="77">
        <v>0.03690425980598899</v>
      </c>
      <c r="U55" s="22">
        <v>1</v>
      </c>
    </row>
    <row r="56" spans="1:21" ht="15">
      <c r="A56" s="102">
        <v>10</v>
      </c>
      <c r="B56" s="81" t="s">
        <v>74</v>
      </c>
      <c r="C56" s="45">
        <v>819</v>
      </c>
      <c r="D56" s="75">
        <v>0.018043621943159286</v>
      </c>
      <c r="E56" s="45">
        <v>506</v>
      </c>
      <c r="F56" s="75">
        <v>0.010539251421549229</v>
      </c>
      <c r="G56" s="36">
        <v>0.6185770750988142</v>
      </c>
      <c r="H56" s="46">
        <v>11</v>
      </c>
      <c r="I56" s="45">
        <v>591</v>
      </c>
      <c r="J56" s="37">
        <v>0.3857868020304569</v>
      </c>
      <c r="K56" s="24">
        <v>6</v>
      </c>
      <c r="N56" s="102">
        <v>10</v>
      </c>
      <c r="O56" s="81" t="s">
        <v>43</v>
      </c>
      <c r="P56" s="45">
        <v>9191</v>
      </c>
      <c r="Q56" s="75">
        <v>0.017279921186563362</v>
      </c>
      <c r="R56" s="45">
        <v>9452</v>
      </c>
      <c r="S56" s="75">
        <v>0.019434483666151265</v>
      </c>
      <c r="T56" s="78">
        <v>-0.027613203554803234</v>
      </c>
      <c r="U56" s="24">
        <v>1</v>
      </c>
    </row>
    <row r="57" spans="1:21" ht="15">
      <c r="A57" s="38">
        <v>11</v>
      </c>
      <c r="B57" s="79" t="s">
        <v>54</v>
      </c>
      <c r="C57" s="41">
        <v>794</v>
      </c>
      <c r="D57" s="73">
        <v>0.017492839832562238</v>
      </c>
      <c r="E57" s="41">
        <v>822</v>
      </c>
      <c r="F57" s="73">
        <v>0.017121076419987086</v>
      </c>
      <c r="G57" s="32">
        <v>-0.03406326034063256</v>
      </c>
      <c r="H57" s="42">
        <v>1</v>
      </c>
      <c r="I57" s="41">
        <v>1021</v>
      </c>
      <c r="J57" s="33">
        <v>-0.22233104799216452</v>
      </c>
      <c r="K57" s="20">
        <v>-6</v>
      </c>
      <c r="N57" s="38">
        <v>11</v>
      </c>
      <c r="O57" s="79" t="s">
        <v>57</v>
      </c>
      <c r="P57" s="41">
        <v>8533</v>
      </c>
      <c r="Q57" s="73">
        <v>0.016042820964524553</v>
      </c>
      <c r="R57" s="41">
        <v>8062</v>
      </c>
      <c r="S57" s="73">
        <v>0.01657647136230549</v>
      </c>
      <c r="T57" s="76">
        <v>0.058422227735053234</v>
      </c>
      <c r="U57" s="20">
        <v>2</v>
      </c>
    </row>
    <row r="58" spans="1:21" ht="15">
      <c r="A58" s="103">
        <v>12</v>
      </c>
      <c r="B58" s="80" t="s">
        <v>55</v>
      </c>
      <c r="C58" s="43">
        <v>774</v>
      </c>
      <c r="D58" s="70">
        <v>0.0170522141440846</v>
      </c>
      <c r="E58" s="43">
        <v>759</v>
      </c>
      <c r="F58" s="70">
        <v>0.015808877132323842</v>
      </c>
      <c r="G58" s="34">
        <v>0.01976284584980248</v>
      </c>
      <c r="H58" s="44">
        <v>1</v>
      </c>
      <c r="I58" s="43">
        <v>856</v>
      </c>
      <c r="J58" s="35">
        <v>-0.09579439252336452</v>
      </c>
      <c r="K58" s="22">
        <v>-2</v>
      </c>
      <c r="N58" s="103">
        <v>12</v>
      </c>
      <c r="O58" s="80" t="s">
        <v>47</v>
      </c>
      <c r="P58" s="43">
        <v>8352</v>
      </c>
      <c r="Q58" s="70">
        <v>0.015702524398887738</v>
      </c>
      <c r="R58" s="43">
        <v>9853</v>
      </c>
      <c r="S58" s="70">
        <v>0.02025898937395138</v>
      </c>
      <c r="T58" s="77">
        <v>-0.15233938901857302</v>
      </c>
      <c r="U58" s="22">
        <v>-4</v>
      </c>
    </row>
    <row r="59" spans="1:21" ht="15">
      <c r="A59" s="103">
        <v>13</v>
      </c>
      <c r="B59" s="80" t="s">
        <v>82</v>
      </c>
      <c r="C59" s="43">
        <v>763</v>
      </c>
      <c r="D59" s="70">
        <v>0.016809870015421897</v>
      </c>
      <c r="E59" s="43">
        <v>440</v>
      </c>
      <c r="F59" s="70">
        <v>0.009164566453521069</v>
      </c>
      <c r="G59" s="34">
        <v>0.7340909090909091</v>
      </c>
      <c r="H59" s="44">
        <v>12</v>
      </c>
      <c r="I59" s="43">
        <v>498</v>
      </c>
      <c r="J59" s="35">
        <v>0.5321285140562249</v>
      </c>
      <c r="K59" s="22">
        <v>8</v>
      </c>
      <c r="N59" s="103">
        <v>13</v>
      </c>
      <c r="O59" s="80" t="s">
        <v>66</v>
      </c>
      <c r="P59" s="43">
        <v>8065</v>
      </c>
      <c r="Q59" s="70">
        <v>0.015162938131828257</v>
      </c>
      <c r="R59" s="43">
        <v>7649</v>
      </c>
      <c r="S59" s="70">
        <v>0.015727292166990165</v>
      </c>
      <c r="T59" s="77">
        <v>0.054386194273761346</v>
      </c>
      <c r="U59" s="22">
        <v>1</v>
      </c>
    </row>
    <row r="60" spans="1:21" ht="15">
      <c r="A60" s="103">
        <v>14</v>
      </c>
      <c r="B60" s="80" t="s">
        <v>43</v>
      </c>
      <c r="C60" s="43">
        <v>752</v>
      </c>
      <c r="D60" s="70">
        <v>0.016567525886759197</v>
      </c>
      <c r="E60" s="43">
        <v>1160</v>
      </c>
      <c r="F60" s="70">
        <v>0.024161129741100996</v>
      </c>
      <c r="G60" s="34">
        <v>-0.3517241379310345</v>
      </c>
      <c r="H60" s="44">
        <v>-7</v>
      </c>
      <c r="I60" s="43">
        <v>762</v>
      </c>
      <c r="J60" s="35">
        <v>-0.013123359580052507</v>
      </c>
      <c r="K60" s="22">
        <v>-2</v>
      </c>
      <c r="N60" s="103">
        <v>14</v>
      </c>
      <c r="O60" s="80" t="s">
        <v>72</v>
      </c>
      <c r="P60" s="43">
        <v>8058</v>
      </c>
      <c r="Q60" s="70">
        <v>0.01514977749116827</v>
      </c>
      <c r="R60" s="43">
        <v>8436</v>
      </c>
      <c r="S60" s="70">
        <v>0.017345461723196367</v>
      </c>
      <c r="T60" s="77">
        <v>-0.04480796586059743</v>
      </c>
      <c r="U60" s="22">
        <v>-2</v>
      </c>
    </row>
    <row r="61" spans="1:21" ht="15">
      <c r="A61" s="102">
        <v>15</v>
      </c>
      <c r="B61" s="81" t="s">
        <v>45</v>
      </c>
      <c r="C61" s="45">
        <v>745</v>
      </c>
      <c r="D61" s="75">
        <v>0.016413306895792026</v>
      </c>
      <c r="E61" s="45">
        <v>1005</v>
      </c>
      <c r="F61" s="75">
        <v>0.020932702922246985</v>
      </c>
      <c r="G61" s="36">
        <v>-0.2587064676616916</v>
      </c>
      <c r="H61" s="46">
        <v>-6</v>
      </c>
      <c r="I61" s="45">
        <v>977</v>
      </c>
      <c r="J61" s="37">
        <v>-0.2374616171954964</v>
      </c>
      <c r="K61" s="24">
        <v>-8</v>
      </c>
      <c r="N61" s="102">
        <v>15</v>
      </c>
      <c r="O61" s="81" t="s">
        <v>55</v>
      </c>
      <c r="P61" s="45">
        <v>8044</v>
      </c>
      <c r="Q61" s="75">
        <v>0.015123456209848295</v>
      </c>
      <c r="R61" s="45">
        <v>7359</v>
      </c>
      <c r="S61" s="75">
        <v>0.015131016218705794</v>
      </c>
      <c r="T61" s="78">
        <v>0.0930832993613262</v>
      </c>
      <c r="U61" s="24">
        <v>0</v>
      </c>
    </row>
    <row r="62" spans="1:21" ht="15">
      <c r="A62" s="38">
        <v>16</v>
      </c>
      <c r="B62" s="79" t="s">
        <v>103</v>
      </c>
      <c r="C62" s="41">
        <v>679</v>
      </c>
      <c r="D62" s="73">
        <v>0.014959242123815818</v>
      </c>
      <c r="E62" s="41">
        <v>189</v>
      </c>
      <c r="F62" s="73">
        <v>0.003936597862989732</v>
      </c>
      <c r="G62" s="32">
        <v>2.5925925925925926</v>
      </c>
      <c r="H62" s="42">
        <v>67</v>
      </c>
      <c r="I62" s="41">
        <v>734</v>
      </c>
      <c r="J62" s="33">
        <v>-0.07493188010899188</v>
      </c>
      <c r="K62" s="20">
        <v>-3</v>
      </c>
      <c r="N62" s="38">
        <v>16</v>
      </c>
      <c r="O62" s="79" t="s">
        <v>64</v>
      </c>
      <c r="P62" s="41">
        <v>7509</v>
      </c>
      <c r="Q62" s="73">
        <v>0.014117607245120692</v>
      </c>
      <c r="R62" s="41">
        <v>6029</v>
      </c>
      <c r="S62" s="73">
        <v>0.012396371352436096</v>
      </c>
      <c r="T62" s="76">
        <v>0.24548017913418474</v>
      </c>
      <c r="U62" s="20">
        <v>2</v>
      </c>
    </row>
    <row r="63" spans="1:21" ht="15">
      <c r="A63" s="103">
        <v>17</v>
      </c>
      <c r="B63" s="80" t="s">
        <v>105</v>
      </c>
      <c r="C63" s="43">
        <v>650</v>
      </c>
      <c r="D63" s="70">
        <v>0.014320334875523243</v>
      </c>
      <c r="E63" s="43">
        <v>275</v>
      </c>
      <c r="F63" s="70">
        <v>0.005727854033450668</v>
      </c>
      <c r="G63" s="34">
        <v>1.3636363636363638</v>
      </c>
      <c r="H63" s="44">
        <v>36</v>
      </c>
      <c r="I63" s="43">
        <v>318</v>
      </c>
      <c r="J63" s="35">
        <v>1.0440251572327046</v>
      </c>
      <c r="K63" s="22">
        <v>20</v>
      </c>
      <c r="N63" s="103">
        <v>17</v>
      </c>
      <c r="O63" s="80" t="s">
        <v>74</v>
      </c>
      <c r="P63" s="43">
        <v>7355</v>
      </c>
      <c r="Q63" s="70">
        <v>0.01382807315060097</v>
      </c>
      <c r="R63" s="43">
        <v>6085</v>
      </c>
      <c r="S63" s="70">
        <v>0.012511514294173767</v>
      </c>
      <c r="T63" s="77">
        <v>0.20870994248151198</v>
      </c>
      <c r="U63" s="22">
        <v>0</v>
      </c>
    </row>
    <row r="64" spans="1:21" ht="15">
      <c r="A64" s="103">
        <v>18</v>
      </c>
      <c r="B64" s="80" t="s">
        <v>104</v>
      </c>
      <c r="C64" s="43">
        <v>608</v>
      </c>
      <c r="D64" s="70">
        <v>0.013395020929720202</v>
      </c>
      <c r="E64" s="43">
        <v>438</v>
      </c>
      <c r="F64" s="70">
        <v>0.009122909333277791</v>
      </c>
      <c r="G64" s="34">
        <v>0.38812785388127846</v>
      </c>
      <c r="H64" s="44">
        <v>8</v>
      </c>
      <c r="I64" s="43">
        <v>496</v>
      </c>
      <c r="J64" s="35">
        <v>0.22580645161290325</v>
      </c>
      <c r="K64" s="22">
        <v>4</v>
      </c>
      <c r="N64" s="103">
        <v>18</v>
      </c>
      <c r="O64" s="80" t="s">
        <v>82</v>
      </c>
      <c r="P64" s="43">
        <v>6845</v>
      </c>
      <c r="Q64" s="70">
        <v>0.012869226473944752</v>
      </c>
      <c r="R64" s="43">
        <v>5709</v>
      </c>
      <c r="S64" s="70">
        <v>0.011738411685363687</v>
      </c>
      <c r="T64" s="77">
        <v>0.19898406025573645</v>
      </c>
      <c r="U64" s="22">
        <v>3</v>
      </c>
    </row>
    <row r="65" spans="1:21" ht="15">
      <c r="A65" s="103">
        <v>19</v>
      </c>
      <c r="B65" s="80" t="s">
        <v>51</v>
      </c>
      <c r="C65" s="43">
        <v>602</v>
      </c>
      <c r="D65" s="70">
        <v>0.013262833223176911</v>
      </c>
      <c r="E65" s="43">
        <v>470</v>
      </c>
      <c r="F65" s="70">
        <v>0.009789423257170232</v>
      </c>
      <c r="G65" s="34">
        <v>0.2808510638297872</v>
      </c>
      <c r="H65" s="44">
        <v>4</v>
      </c>
      <c r="I65" s="43">
        <v>573</v>
      </c>
      <c r="J65" s="35">
        <v>0.05061082024432806</v>
      </c>
      <c r="K65" s="22">
        <v>-1</v>
      </c>
      <c r="N65" s="103">
        <v>19</v>
      </c>
      <c r="O65" s="80" t="s">
        <v>76</v>
      </c>
      <c r="P65" s="43">
        <v>6450</v>
      </c>
      <c r="Q65" s="70">
        <v>0.012126590322416895</v>
      </c>
      <c r="R65" s="43">
        <v>5007</v>
      </c>
      <c r="S65" s="70">
        <v>0.010295012665723592</v>
      </c>
      <c r="T65" s="77">
        <v>0.28819652486518876</v>
      </c>
      <c r="U65" s="22">
        <v>4</v>
      </c>
    </row>
    <row r="66" spans="1:21" ht="15">
      <c r="A66" s="102">
        <v>20</v>
      </c>
      <c r="B66" s="81" t="s">
        <v>76</v>
      </c>
      <c r="C66" s="45">
        <v>570</v>
      </c>
      <c r="D66" s="75">
        <v>0.01255783212161269</v>
      </c>
      <c r="E66" s="45">
        <v>434</v>
      </c>
      <c r="F66" s="75">
        <v>0.009039595092791236</v>
      </c>
      <c r="G66" s="36">
        <v>0.31336405529953915</v>
      </c>
      <c r="H66" s="46">
        <v>7</v>
      </c>
      <c r="I66" s="45">
        <v>638</v>
      </c>
      <c r="J66" s="37">
        <v>-0.10658307210031348</v>
      </c>
      <c r="K66" s="24">
        <v>-5</v>
      </c>
      <c r="N66" s="102">
        <v>20</v>
      </c>
      <c r="O66" s="81" t="s">
        <v>49</v>
      </c>
      <c r="P66" s="45">
        <v>6129</v>
      </c>
      <c r="Q66" s="75">
        <v>0.011523080943580333</v>
      </c>
      <c r="R66" s="45">
        <v>6604</v>
      </c>
      <c r="S66" s="75">
        <v>0.01357864262920683</v>
      </c>
      <c r="T66" s="78">
        <v>-0.07192610539067235</v>
      </c>
      <c r="U66" s="24">
        <v>-4</v>
      </c>
    </row>
    <row r="67" spans="1:21" ht="15">
      <c r="A67" s="158" t="s">
        <v>53</v>
      </c>
      <c r="B67" s="159"/>
      <c r="C67" s="49">
        <f>SUM(C47:C66)</f>
        <v>18240</v>
      </c>
      <c r="D67" s="6">
        <f>C67/C69</f>
        <v>0.4018506278916061</v>
      </c>
      <c r="E67" s="49">
        <f>SUM(E47:E66)</f>
        <v>17693</v>
      </c>
      <c r="F67" s="6">
        <f>E67/E69</f>
        <v>0.3685197142321551</v>
      </c>
      <c r="G67" s="25">
        <f>C67/E67-1</f>
        <v>0.0309161815407224</v>
      </c>
      <c r="H67" s="48"/>
      <c r="I67" s="49">
        <f>SUM(I47:I66)</f>
        <v>17869</v>
      </c>
      <c r="J67" s="26">
        <f>D67/I67-1</f>
        <v>-0.9999775112973366</v>
      </c>
      <c r="K67" s="27"/>
      <c r="N67" s="158" t="s">
        <v>53</v>
      </c>
      <c r="O67" s="159"/>
      <c r="P67" s="49">
        <f>SUM(P47:P66)</f>
        <v>211722</v>
      </c>
      <c r="Q67" s="6">
        <f>P67/P69</f>
        <v>0.3980567374019767</v>
      </c>
      <c r="R67" s="49">
        <f>SUM(R47:R66)</f>
        <v>200403</v>
      </c>
      <c r="S67" s="6">
        <f>R67/R69</f>
        <v>0.4120534098759746</v>
      </c>
      <c r="T67" s="25">
        <f>P67/R67-1</f>
        <v>0.056481190401341363</v>
      </c>
      <c r="U67" s="50"/>
    </row>
    <row r="68" spans="1:21" ht="15">
      <c r="A68" s="158" t="s">
        <v>12</v>
      </c>
      <c r="B68" s="159"/>
      <c r="C68" s="49">
        <f>C69-SUM(C47:C66)</f>
        <v>27150</v>
      </c>
      <c r="D68" s="6">
        <f>C68/C69</f>
        <v>0.5981493721083939</v>
      </c>
      <c r="E68" s="49">
        <f>E69-SUM(E47:E66)</f>
        <v>30318</v>
      </c>
      <c r="F68" s="6">
        <f>E68/E69</f>
        <v>0.6314802857678449</v>
      </c>
      <c r="G68" s="25">
        <f>C68/E68-1</f>
        <v>-0.10449238076390266</v>
      </c>
      <c r="H68" s="3"/>
      <c r="I68" s="49">
        <f>I69-SUM(I47:I66)</f>
        <v>25379</v>
      </c>
      <c r="J68" s="26">
        <f>D68/I68-1</f>
        <v>-0.9999764313262103</v>
      </c>
      <c r="K68" s="27"/>
      <c r="N68" s="158" t="s">
        <v>12</v>
      </c>
      <c r="O68" s="159"/>
      <c r="P68" s="49">
        <f>P69-SUM(P47:P66)</f>
        <v>320167</v>
      </c>
      <c r="Q68" s="6">
        <f>P68/P69</f>
        <v>0.6019432625980232</v>
      </c>
      <c r="R68" s="49">
        <f>R69-SUM(R47:R66)</f>
        <v>285949</v>
      </c>
      <c r="S68" s="6">
        <f>R68/R69</f>
        <v>0.5879465901240254</v>
      </c>
      <c r="T68" s="25">
        <f>P68/R68-1</f>
        <v>0.11966469545268565</v>
      </c>
      <c r="U68" s="51"/>
    </row>
    <row r="69" spans="1:21" ht="15">
      <c r="A69" s="152" t="s">
        <v>38</v>
      </c>
      <c r="B69" s="153"/>
      <c r="C69" s="47">
        <v>45390</v>
      </c>
      <c r="D69" s="28">
        <v>1</v>
      </c>
      <c r="E69" s="47">
        <v>48011</v>
      </c>
      <c r="F69" s="28">
        <v>1</v>
      </c>
      <c r="G69" s="29">
        <v>-0.05459165607881522</v>
      </c>
      <c r="H69" s="29"/>
      <c r="I69" s="47">
        <v>43248</v>
      </c>
      <c r="J69" s="104">
        <v>0.04952830188679247</v>
      </c>
      <c r="K69" s="30"/>
      <c r="L69" s="14"/>
      <c r="N69" s="152" t="s">
        <v>38</v>
      </c>
      <c r="O69" s="153"/>
      <c r="P69" s="47">
        <v>531889</v>
      </c>
      <c r="Q69" s="28">
        <v>1</v>
      </c>
      <c r="R69" s="47">
        <v>486352</v>
      </c>
      <c r="S69" s="28">
        <v>1</v>
      </c>
      <c r="T69" s="52">
        <v>0.09362971674836329</v>
      </c>
      <c r="U69" s="30"/>
    </row>
    <row r="70" spans="1:14" ht="15">
      <c r="A70" t="s">
        <v>69</v>
      </c>
      <c r="N70" t="s">
        <v>69</v>
      </c>
    </row>
    <row r="71" spans="1:14" ht="15">
      <c r="A71" s="9" t="s">
        <v>70</v>
      </c>
      <c r="N71" s="9" t="s">
        <v>70</v>
      </c>
    </row>
  </sheetData>
  <sheetProtection/>
  <mergeCells count="67"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345" dxfId="146" operator="lessThan">
      <formula>0</formula>
    </cfRule>
  </conditionalFormatting>
  <conditionalFormatting sqref="G31 N31">
    <cfRule type="cellIs" priority="1305" dxfId="146" operator="lessThan">
      <formula>0</formula>
    </cfRule>
  </conditionalFormatting>
  <conditionalFormatting sqref="J68">
    <cfRule type="cellIs" priority="481" dxfId="146" operator="lessThan">
      <formula>0</formula>
    </cfRule>
  </conditionalFormatting>
  <conditionalFormatting sqref="G68 I68">
    <cfRule type="cellIs" priority="482" dxfId="146" operator="lessThan">
      <formula>0</formula>
    </cfRule>
  </conditionalFormatting>
  <conditionalFormatting sqref="J67">
    <cfRule type="cellIs" priority="479" dxfId="146" operator="lessThan">
      <formula>0</formula>
    </cfRule>
  </conditionalFormatting>
  <conditionalFormatting sqref="G67 I67">
    <cfRule type="cellIs" priority="480" dxfId="146" operator="lessThan">
      <formula>0</formula>
    </cfRule>
  </conditionalFormatting>
  <conditionalFormatting sqref="K68">
    <cfRule type="cellIs" priority="477" dxfId="146" operator="lessThan">
      <formula>0</formula>
    </cfRule>
  </conditionalFormatting>
  <conditionalFormatting sqref="J68">
    <cfRule type="cellIs" priority="478" dxfId="146" operator="lessThan">
      <formula>0</formula>
    </cfRule>
  </conditionalFormatting>
  <conditionalFormatting sqref="K67">
    <cfRule type="cellIs" priority="475" dxfId="146" operator="lessThan">
      <formula>0</formula>
    </cfRule>
  </conditionalFormatting>
  <conditionalFormatting sqref="J67">
    <cfRule type="cellIs" priority="476" dxfId="146" operator="lessThan">
      <formula>0</formula>
    </cfRule>
  </conditionalFormatting>
  <conditionalFormatting sqref="U67">
    <cfRule type="cellIs" priority="472" dxfId="146" operator="lessThan">
      <formula>0</formula>
    </cfRule>
    <cfRule type="cellIs" priority="473" dxfId="147" operator="equal">
      <formula>0</formula>
    </cfRule>
    <cfRule type="cellIs" priority="474" dxfId="148" operator="greaterThan">
      <formula>0</formula>
    </cfRule>
  </conditionalFormatting>
  <conditionalFormatting sqref="U68">
    <cfRule type="cellIs" priority="471" dxfId="146" operator="lessThan">
      <formula>0</formula>
    </cfRule>
  </conditionalFormatting>
  <conditionalFormatting sqref="T68">
    <cfRule type="cellIs" priority="470" dxfId="146" operator="lessThan">
      <formula>0</formula>
    </cfRule>
  </conditionalFormatting>
  <conditionalFormatting sqref="T67">
    <cfRule type="cellIs" priority="469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T47:T66">
    <cfRule type="cellIs" priority="6" dxfId="146" operator="lessThan">
      <formula>0</formula>
    </cfRule>
  </conditionalFormatting>
  <conditionalFormatting sqref="U47:U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69">
    <cfRule type="cellIs" priority="2" dxfId="146" operator="less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s="112"/>
      <c r="O1" s="110"/>
      <c r="U1" s="112">
        <v>43469</v>
      </c>
    </row>
    <row r="2" spans="1:21" ht="14.25" customHeight="1">
      <c r="A2" s="121" t="s">
        <v>119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4"/>
      <c r="M2" s="31"/>
      <c r="N2" s="121" t="s">
        <v>80</v>
      </c>
      <c r="O2" s="121"/>
      <c r="P2" s="121"/>
      <c r="Q2" s="121"/>
      <c r="R2" s="121"/>
      <c r="S2" s="121"/>
      <c r="T2" s="121"/>
      <c r="U2" s="121"/>
    </row>
    <row r="3" spans="1:21" ht="14.25" customHeight="1">
      <c r="A3" s="122" t="s">
        <v>120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4"/>
      <c r="M3" s="31"/>
      <c r="N3" s="122" t="s">
        <v>81</v>
      </c>
      <c r="O3" s="122"/>
      <c r="P3" s="122"/>
      <c r="Q3" s="122"/>
      <c r="R3" s="122"/>
      <c r="S3" s="122"/>
      <c r="T3" s="122"/>
      <c r="U3" s="122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6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6" t="s">
        <v>4</v>
      </c>
    </row>
    <row r="5" spans="1:21" ht="14.25" customHeight="1">
      <c r="A5" s="145" t="s">
        <v>0</v>
      </c>
      <c r="B5" s="145" t="s">
        <v>1</v>
      </c>
      <c r="C5" s="142" t="s">
        <v>109</v>
      </c>
      <c r="D5" s="143"/>
      <c r="E5" s="143"/>
      <c r="F5" s="143"/>
      <c r="G5" s="143"/>
      <c r="H5" s="144"/>
      <c r="I5" s="142" t="s">
        <v>106</v>
      </c>
      <c r="J5" s="143"/>
      <c r="K5" s="144"/>
      <c r="L5" s="14"/>
      <c r="M5" s="14"/>
      <c r="N5" s="145" t="s">
        <v>0</v>
      </c>
      <c r="O5" s="145" t="s">
        <v>1</v>
      </c>
      <c r="P5" s="142" t="s">
        <v>110</v>
      </c>
      <c r="Q5" s="143"/>
      <c r="R5" s="143"/>
      <c r="S5" s="143"/>
      <c r="T5" s="143"/>
      <c r="U5" s="144"/>
    </row>
    <row r="6" spans="1:21" ht="14.25" customHeight="1">
      <c r="A6" s="146"/>
      <c r="B6" s="146"/>
      <c r="C6" s="167" t="s">
        <v>111</v>
      </c>
      <c r="D6" s="168"/>
      <c r="E6" s="168"/>
      <c r="F6" s="168"/>
      <c r="G6" s="168"/>
      <c r="H6" s="169"/>
      <c r="I6" s="123" t="s">
        <v>107</v>
      </c>
      <c r="J6" s="124"/>
      <c r="K6" s="125"/>
      <c r="L6" s="14"/>
      <c r="M6" s="14"/>
      <c r="N6" s="146"/>
      <c r="O6" s="146"/>
      <c r="P6" s="123" t="s">
        <v>112</v>
      </c>
      <c r="Q6" s="124"/>
      <c r="R6" s="124"/>
      <c r="S6" s="124"/>
      <c r="T6" s="124"/>
      <c r="U6" s="125"/>
    </row>
    <row r="7" spans="1:21" ht="14.25" customHeight="1">
      <c r="A7" s="146"/>
      <c r="B7" s="146"/>
      <c r="C7" s="126">
        <v>2018</v>
      </c>
      <c r="D7" s="127"/>
      <c r="E7" s="130">
        <v>2017</v>
      </c>
      <c r="F7" s="127"/>
      <c r="G7" s="140" t="s">
        <v>5</v>
      </c>
      <c r="H7" s="149" t="s">
        <v>61</v>
      </c>
      <c r="I7" s="154">
        <v>2018</v>
      </c>
      <c r="J7" s="148" t="s">
        <v>113</v>
      </c>
      <c r="K7" s="149" t="s">
        <v>117</v>
      </c>
      <c r="L7" s="14"/>
      <c r="M7" s="14"/>
      <c r="N7" s="146"/>
      <c r="O7" s="146"/>
      <c r="P7" s="162">
        <v>2018</v>
      </c>
      <c r="Q7" s="170"/>
      <c r="R7" s="171">
        <v>2017</v>
      </c>
      <c r="S7" s="170"/>
      <c r="T7" s="141" t="s">
        <v>5</v>
      </c>
      <c r="U7" s="163" t="s">
        <v>67</v>
      </c>
    </row>
    <row r="8" spans="1:21" ht="14.25" customHeight="1">
      <c r="A8" s="132" t="s">
        <v>6</v>
      </c>
      <c r="B8" s="132" t="s">
        <v>7</v>
      </c>
      <c r="C8" s="128"/>
      <c r="D8" s="129"/>
      <c r="E8" s="131"/>
      <c r="F8" s="129"/>
      <c r="G8" s="141"/>
      <c r="H8" s="148"/>
      <c r="I8" s="154"/>
      <c r="J8" s="148"/>
      <c r="K8" s="148"/>
      <c r="L8" s="14"/>
      <c r="M8" s="14"/>
      <c r="N8" s="132" t="s">
        <v>6</v>
      </c>
      <c r="O8" s="132" t="s">
        <v>7</v>
      </c>
      <c r="P8" s="128"/>
      <c r="Q8" s="129"/>
      <c r="R8" s="131"/>
      <c r="S8" s="129"/>
      <c r="T8" s="141"/>
      <c r="U8" s="164"/>
    </row>
    <row r="9" spans="1:21" ht="14.25" customHeight="1">
      <c r="A9" s="132"/>
      <c r="B9" s="132"/>
      <c r="C9" s="117" t="s">
        <v>8</v>
      </c>
      <c r="D9" s="17" t="s">
        <v>2</v>
      </c>
      <c r="E9" s="117" t="s">
        <v>8</v>
      </c>
      <c r="F9" s="17" t="s">
        <v>2</v>
      </c>
      <c r="G9" s="134" t="s">
        <v>9</v>
      </c>
      <c r="H9" s="134" t="s">
        <v>62</v>
      </c>
      <c r="I9" s="18" t="s">
        <v>8</v>
      </c>
      <c r="J9" s="150" t="s">
        <v>114</v>
      </c>
      <c r="K9" s="150" t="s">
        <v>118</v>
      </c>
      <c r="L9" s="14"/>
      <c r="M9" s="14"/>
      <c r="N9" s="132"/>
      <c r="O9" s="132"/>
      <c r="P9" s="117" t="s">
        <v>8</v>
      </c>
      <c r="Q9" s="17" t="s">
        <v>2</v>
      </c>
      <c r="R9" s="117" t="s">
        <v>8</v>
      </c>
      <c r="S9" s="17" t="s">
        <v>2</v>
      </c>
      <c r="T9" s="134" t="s">
        <v>9</v>
      </c>
      <c r="U9" s="165" t="s">
        <v>68</v>
      </c>
    </row>
    <row r="10" spans="1:21" ht="14.25" customHeight="1">
      <c r="A10" s="133"/>
      <c r="B10" s="133"/>
      <c r="C10" s="115" t="s">
        <v>10</v>
      </c>
      <c r="D10" s="97" t="s">
        <v>11</v>
      </c>
      <c r="E10" s="115" t="s">
        <v>10</v>
      </c>
      <c r="F10" s="97" t="s">
        <v>11</v>
      </c>
      <c r="G10" s="147"/>
      <c r="H10" s="147"/>
      <c r="I10" s="115" t="s">
        <v>10</v>
      </c>
      <c r="J10" s="151"/>
      <c r="K10" s="151"/>
      <c r="L10" s="14"/>
      <c r="M10" s="14"/>
      <c r="N10" s="133"/>
      <c r="O10" s="133"/>
      <c r="P10" s="115" t="s">
        <v>10</v>
      </c>
      <c r="Q10" s="97" t="s">
        <v>11</v>
      </c>
      <c r="R10" s="115" t="s">
        <v>10</v>
      </c>
      <c r="S10" s="97" t="s">
        <v>11</v>
      </c>
      <c r="T10" s="135"/>
      <c r="U10" s="166"/>
    </row>
    <row r="11" spans="1:21" ht="14.25" customHeight="1">
      <c r="A11" s="72">
        <v>1</v>
      </c>
      <c r="B11" s="79" t="s">
        <v>19</v>
      </c>
      <c r="C11" s="41">
        <v>4376</v>
      </c>
      <c r="D11" s="88">
        <v>0.12977461447212338</v>
      </c>
      <c r="E11" s="41">
        <v>3840</v>
      </c>
      <c r="F11" s="88">
        <v>0.11157601115760112</v>
      </c>
      <c r="G11" s="19">
        <v>0.1395833333333334</v>
      </c>
      <c r="H11" s="42">
        <v>1</v>
      </c>
      <c r="I11" s="41">
        <v>4656</v>
      </c>
      <c r="J11" s="85">
        <v>-0.06013745704467355</v>
      </c>
      <c r="K11" s="20">
        <v>0</v>
      </c>
      <c r="L11" s="14"/>
      <c r="M11" s="14"/>
      <c r="N11" s="72">
        <v>1</v>
      </c>
      <c r="O11" s="79" t="s">
        <v>19</v>
      </c>
      <c r="P11" s="41">
        <v>51077</v>
      </c>
      <c r="Q11" s="88">
        <v>0.13285629192645135</v>
      </c>
      <c r="R11" s="41">
        <v>45252</v>
      </c>
      <c r="S11" s="88">
        <v>0.13351074972192636</v>
      </c>
      <c r="T11" s="53">
        <v>0.12872359232741104</v>
      </c>
      <c r="U11" s="20">
        <v>0</v>
      </c>
    </row>
    <row r="12" spans="1:21" ht="14.25" customHeight="1">
      <c r="A12" s="103">
        <v>2</v>
      </c>
      <c r="B12" s="80" t="s">
        <v>20</v>
      </c>
      <c r="C12" s="43">
        <v>3874</v>
      </c>
      <c r="D12" s="89">
        <v>0.11488730723606168</v>
      </c>
      <c r="E12" s="43">
        <v>4030</v>
      </c>
      <c r="F12" s="89">
        <v>0.11709669920966992</v>
      </c>
      <c r="G12" s="21">
        <v>-0.03870967741935483</v>
      </c>
      <c r="H12" s="44">
        <v>-1</v>
      </c>
      <c r="I12" s="43">
        <v>3953</v>
      </c>
      <c r="J12" s="86">
        <v>-0.01998482165443971</v>
      </c>
      <c r="K12" s="22">
        <v>0</v>
      </c>
      <c r="L12" s="14"/>
      <c r="M12" s="14"/>
      <c r="N12" s="103">
        <v>2</v>
      </c>
      <c r="O12" s="80" t="s">
        <v>20</v>
      </c>
      <c r="P12" s="43">
        <v>45492</v>
      </c>
      <c r="Q12" s="89">
        <v>0.11832915857074856</v>
      </c>
      <c r="R12" s="43">
        <v>37544</v>
      </c>
      <c r="S12" s="89">
        <v>0.11076919445681967</v>
      </c>
      <c r="T12" s="54">
        <v>0.21169827402514385</v>
      </c>
      <c r="U12" s="22">
        <v>0</v>
      </c>
    </row>
    <row r="13" spans="1:21" ht="14.25" customHeight="1">
      <c r="A13" s="71">
        <v>3</v>
      </c>
      <c r="B13" s="80" t="s">
        <v>21</v>
      </c>
      <c r="C13" s="43">
        <v>3360</v>
      </c>
      <c r="D13" s="89">
        <v>0.099644128113879</v>
      </c>
      <c r="E13" s="43">
        <v>2771</v>
      </c>
      <c r="F13" s="89">
        <v>0.08051487680148768</v>
      </c>
      <c r="G13" s="21">
        <v>0.21255864308913752</v>
      </c>
      <c r="H13" s="44">
        <v>0</v>
      </c>
      <c r="I13" s="43">
        <v>2367</v>
      </c>
      <c r="J13" s="86">
        <v>0.4195183776932827</v>
      </c>
      <c r="K13" s="22">
        <v>1</v>
      </c>
      <c r="L13" s="14"/>
      <c r="M13" s="14"/>
      <c r="N13" s="71">
        <v>3</v>
      </c>
      <c r="O13" s="80" t="s">
        <v>21</v>
      </c>
      <c r="P13" s="43">
        <v>37110</v>
      </c>
      <c r="Q13" s="89">
        <v>0.09652675359536797</v>
      </c>
      <c r="R13" s="43">
        <v>31918</v>
      </c>
      <c r="S13" s="89">
        <v>0.09417033743534972</v>
      </c>
      <c r="T13" s="54">
        <v>0.1626668337615138</v>
      </c>
      <c r="U13" s="22">
        <v>0</v>
      </c>
    </row>
    <row r="14" spans="1:21" ht="14.25" customHeight="1">
      <c r="A14" s="71">
        <v>4</v>
      </c>
      <c r="B14" s="80" t="s">
        <v>34</v>
      </c>
      <c r="C14" s="43">
        <v>2500</v>
      </c>
      <c r="D14" s="89">
        <v>0.07413997627520759</v>
      </c>
      <c r="E14" s="43">
        <v>2253</v>
      </c>
      <c r="F14" s="89">
        <v>0.06546373779637378</v>
      </c>
      <c r="G14" s="21">
        <v>0.1096316023080337</v>
      </c>
      <c r="H14" s="44">
        <v>3</v>
      </c>
      <c r="I14" s="43">
        <v>2159</v>
      </c>
      <c r="J14" s="86">
        <v>0.15794349235757288</v>
      </c>
      <c r="K14" s="22">
        <v>1</v>
      </c>
      <c r="L14" s="14"/>
      <c r="M14" s="14"/>
      <c r="N14" s="71">
        <v>4</v>
      </c>
      <c r="O14" s="80" t="s">
        <v>23</v>
      </c>
      <c r="P14" s="43">
        <v>26222</v>
      </c>
      <c r="Q14" s="89">
        <v>0.0682059965717526</v>
      </c>
      <c r="R14" s="43">
        <v>24621</v>
      </c>
      <c r="S14" s="89">
        <v>0.07264138974859784</v>
      </c>
      <c r="T14" s="54">
        <v>0.06502579099143002</v>
      </c>
      <c r="U14" s="22">
        <v>0</v>
      </c>
    </row>
    <row r="15" spans="1:21" ht="14.25" customHeight="1">
      <c r="A15" s="74">
        <v>5</v>
      </c>
      <c r="B15" s="81" t="s">
        <v>23</v>
      </c>
      <c r="C15" s="45">
        <v>2196</v>
      </c>
      <c r="D15" s="90">
        <v>0.06512455516014234</v>
      </c>
      <c r="E15" s="45">
        <v>2538</v>
      </c>
      <c r="F15" s="90">
        <v>0.07374476987447699</v>
      </c>
      <c r="G15" s="23">
        <v>-0.13475177304964536</v>
      </c>
      <c r="H15" s="46">
        <v>-1</v>
      </c>
      <c r="I15" s="45">
        <v>2484</v>
      </c>
      <c r="J15" s="87">
        <v>-0.1159420289855072</v>
      </c>
      <c r="K15" s="24">
        <v>-2</v>
      </c>
      <c r="L15" s="14"/>
      <c r="M15" s="14"/>
      <c r="N15" s="74">
        <v>5</v>
      </c>
      <c r="O15" s="81" t="s">
        <v>22</v>
      </c>
      <c r="P15" s="45">
        <v>23184</v>
      </c>
      <c r="Q15" s="90">
        <v>0.06030386028981436</v>
      </c>
      <c r="R15" s="45">
        <v>20849</v>
      </c>
      <c r="S15" s="90">
        <v>0.06151254355503498</v>
      </c>
      <c r="T15" s="55">
        <v>0.11199577917406112</v>
      </c>
      <c r="U15" s="24">
        <v>0</v>
      </c>
    </row>
    <row r="16" spans="1:21" ht="14.25" customHeight="1">
      <c r="A16" s="72">
        <v>6</v>
      </c>
      <c r="B16" s="79" t="s">
        <v>18</v>
      </c>
      <c r="C16" s="41">
        <v>1700</v>
      </c>
      <c r="D16" s="88">
        <v>0.05041518386714116</v>
      </c>
      <c r="E16" s="41">
        <v>2528</v>
      </c>
      <c r="F16" s="88">
        <v>0.07345420734542074</v>
      </c>
      <c r="G16" s="19">
        <v>-0.3275316455696202</v>
      </c>
      <c r="H16" s="42">
        <v>-1</v>
      </c>
      <c r="I16" s="41">
        <v>1349</v>
      </c>
      <c r="J16" s="85">
        <v>0.2601927353595255</v>
      </c>
      <c r="K16" s="20">
        <v>2</v>
      </c>
      <c r="L16" s="14"/>
      <c r="M16" s="14"/>
      <c r="N16" s="72">
        <v>6</v>
      </c>
      <c r="O16" s="79" t="s">
        <v>34</v>
      </c>
      <c r="P16" s="41">
        <v>19475</v>
      </c>
      <c r="Q16" s="88">
        <v>0.05065638712664487</v>
      </c>
      <c r="R16" s="41">
        <v>15341</v>
      </c>
      <c r="S16" s="88">
        <v>0.04526183177503917</v>
      </c>
      <c r="T16" s="53">
        <v>0.2694739586728374</v>
      </c>
      <c r="U16" s="20">
        <v>1</v>
      </c>
    </row>
    <row r="17" spans="1:21" ht="14.25" customHeight="1">
      <c r="A17" s="71">
        <v>7</v>
      </c>
      <c r="B17" s="80" t="s">
        <v>22</v>
      </c>
      <c r="C17" s="43">
        <v>1618</v>
      </c>
      <c r="D17" s="89">
        <v>0.04798339264531435</v>
      </c>
      <c r="E17" s="43">
        <v>1959</v>
      </c>
      <c r="F17" s="89">
        <v>0.056921199442119944</v>
      </c>
      <c r="G17" s="21">
        <v>-0.17406840224604392</v>
      </c>
      <c r="H17" s="44">
        <v>1</v>
      </c>
      <c r="I17" s="43">
        <v>1611</v>
      </c>
      <c r="J17" s="86">
        <v>0.004345127250155123</v>
      </c>
      <c r="K17" s="22">
        <v>-1</v>
      </c>
      <c r="L17" s="14"/>
      <c r="M17" s="14"/>
      <c r="N17" s="71">
        <v>7</v>
      </c>
      <c r="O17" s="80" t="s">
        <v>26</v>
      </c>
      <c r="P17" s="43">
        <v>18930</v>
      </c>
      <c r="Q17" s="89">
        <v>0.04923878861655391</v>
      </c>
      <c r="R17" s="43">
        <v>19860</v>
      </c>
      <c r="S17" s="89">
        <v>0.058594614370137396</v>
      </c>
      <c r="T17" s="54">
        <v>-0.04682779456193353</v>
      </c>
      <c r="U17" s="22">
        <v>-1</v>
      </c>
    </row>
    <row r="18" spans="1:21" ht="14.25" customHeight="1">
      <c r="A18" s="71">
        <v>8</v>
      </c>
      <c r="B18" s="80" t="s">
        <v>31</v>
      </c>
      <c r="C18" s="43">
        <v>1509</v>
      </c>
      <c r="D18" s="89">
        <v>0.0447508896797153</v>
      </c>
      <c r="E18" s="43">
        <v>1527</v>
      </c>
      <c r="F18" s="89">
        <v>0.04436889818688982</v>
      </c>
      <c r="G18" s="21">
        <v>-0.011787819253438081</v>
      </c>
      <c r="H18" s="44">
        <v>1</v>
      </c>
      <c r="I18" s="43">
        <v>1347</v>
      </c>
      <c r="J18" s="86">
        <v>0.12026726057906467</v>
      </c>
      <c r="K18" s="22">
        <v>1</v>
      </c>
      <c r="L18" s="14"/>
      <c r="M18" s="14"/>
      <c r="N18" s="71">
        <v>8</v>
      </c>
      <c r="O18" s="80" t="s">
        <v>18</v>
      </c>
      <c r="P18" s="43">
        <v>14788</v>
      </c>
      <c r="Q18" s="89">
        <v>0.03846503993986261</v>
      </c>
      <c r="R18" s="43">
        <v>14826</v>
      </c>
      <c r="S18" s="89">
        <v>0.043742384322842755</v>
      </c>
      <c r="T18" s="54">
        <v>-0.0025630648860111016</v>
      </c>
      <c r="U18" s="22">
        <v>0</v>
      </c>
    </row>
    <row r="19" spans="1:21" ht="14.25" customHeight="1">
      <c r="A19" s="71">
        <v>9</v>
      </c>
      <c r="B19" s="80" t="s">
        <v>26</v>
      </c>
      <c r="C19" s="43">
        <v>1355</v>
      </c>
      <c r="D19" s="89">
        <v>0.04018386714116252</v>
      </c>
      <c r="E19" s="43">
        <v>2278</v>
      </c>
      <c r="F19" s="89">
        <v>0.06619014411901442</v>
      </c>
      <c r="G19" s="21">
        <v>-0.4051799824407375</v>
      </c>
      <c r="H19" s="44">
        <v>-3</v>
      </c>
      <c r="I19" s="43">
        <v>1509</v>
      </c>
      <c r="J19" s="86">
        <v>-0.10205434062292906</v>
      </c>
      <c r="K19" s="22">
        <v>-2</v>
      </c>
      <c r="L19" s="14"/>
      <c r="M19" s="14"/>
      <c r="N19" s="71">
        <v>9</v>
      </c>
      <c r="O19" s="80" t="s">
        <v>31</v>
      </c>
      <c r="P19" s="43">
        <v>14600</v>
      </c>
      <c r="Q19" s="89">
        <v>0.03797603348133582</v>
      </c>
      <c r="R19" s="43">
        <v>13048</v>
      </c>
      <c r="S19" s="89">
        <v>0.03849660263351223</v>
      </c>
      <c r="T19" s="54">
        <v>0.1189454322501533</v>
      </c>
      <c r="U19" s="22">
        <v>0</v>
      </c>
    </row>
    <row r="20" spans="1:21" ht="14.25" customHeight="1">
      <c r="A20" s="74">
        <v>10</v>
      </c>
      <c r="B20" s="81" t="s">
        <v>35</v>
      </c>
      <c r="C20" s="45">
        <v>1312</v>
      </c>
      <c r="D20" s="90">
        <v>0.038908659549228945</v>
      </c>
      <c r="E20" s="45">
        <v>1201</v>
      </c>
      <c r="F20" s="90">
        <v>0.034896559739655976</v>
      </c>
      <c r="G20" s="23">
        <v>0.09242298084929224</v>
      </c>
      <c r="H20" s="46">
        <v>1</v>
      </c>
      <c r="I20" s="45">
        <v>871</v>
      </c>
      <c r="J20" s="87">
        <v>0.5063145809414467</v>
      </c>
      <c r="K20" s="24">
        <v>3</v>
      </c>
      <c r="L20" s="14"/>
      <c r="M20" s="14"/>
      <c r="N20" s="74">
        <v>10</v>
      </c>
      <c r="O20" s="81" t="s">
        <v>24</v>
      </c>
      <c r="P20" s="45">
        <v>14078</v>
      </c>
      <c r="Q20" s="90">
        <v>0.03661826022946888</v>
      </c>
      <c r="R20" s="45">
        <v>12931</v>
      </c>
      <c r="S20" s="90">
        <v>0.03815140777544042</v>
      </c>
      <c r="T20" s="55">
        <v>0.08870156987085309</v>
      </c>
      <c r="U20" s="24">
        <v>0</v>
      </c>
    </row>
    <row r="21" spans="1:21" ht="14.25" customHeight="1">
      <c r="A21" s="72">
        <v>11</v>
      </c>
      <c r="B21" s="79" t="s">
        <v>25</v>
      </c>
      <c r="C21" s="41">
        <v>1174</v>
      </c>
      <c r="D21" s="88">
        <v>0.03481613285883749</v>
      </c>
      <c r="E21" s="41">
        <v>1167</v>
      </c>
      <c r="F21" s="88">
        <v>0.033908647140864716</v>
      </c>
      <c r="G21" s="19">
        <v>0.005998286203941827</v>
      </c>
      <c r="H21" s="42">
        <v>1</v>
      </c>
      <c r="I21" s="41">
        <v>1051</v>
      </c>
      <c r="J21" s="85">
        <v>0.11703139866793522</v>
      </c>
      <c r="K21" s="20">
        <v>0</v>
      </c>
      <c r="L21" s="14"/>
      <c r="M21" s="14"/>
      <c r="N21" s="72">
        <v>11</v>
      </c>
      <c r="O21" s="79" t="s">
        <v>35</v>
      </c>
      <c r="P21" s="41">
        <v>13390</v>
      </c>
      <c r="Q21" s="88">
        <v>0.03482870467911552</v>
      </c>
      <c r="R21" s="41">
        <v>11706</v>
      </c>
      <c r="S21" s="88">
        <v>0.03453718810759458</v>
      </c>
      <c r="T21" s="53">
        <v>0.14385785067486756</v>
      </c>
      <c r="U21" s="20">
        <v>0</v>
      </c>
    </row>
    <row r="22" spans="1:21" ht="14.25" customHeight="1">
      <c r="A22" s="71">
        <v>12</v>
      </c>
      <c r="B22" s="80" t="s">
        <v>24</v>
      </c>
      <c r="C22" s="43">
        <v>1166</v>
      </c>
      <c r="D22" s="89">
        <v>0.03457888493475682</v>
      </c>
      <c r="E22" s="43">
        <v>1157</v>
      </c>
      <c r="F22" s="89">
        <v>0.033618084611808464</v>
      </c>
      <c r="G22" s="21">
        <v>0.007778738115816752</v>
      </c>
      <c r="H22" s="44">
        <v>1</v>
      </c>
      <c r="I22" s="43">
        <v>1299</v>
      </c>
      <c r="J22" s="86">
        <v>-0.10238645111624323</v>
      </c>
      <c r="K22" s="22">
        <v>-2</v>
      </c>
      <c r="L22" s="14"/>
      <c r="M22" s="14"/>
      <c r="N22" s="71">
        <v>12</v>
      </c>
      <c r="O22" s="80" t="s">
        <v>29</v>
      </c>
      <c r="P22" s="43">
        <v>12473</v>
      </c>
      <c r="Q22" s="89">
        <v>0.032443497644705596</v>
      </c>
      <c r="R22" s="43">
        <v>10866</v>
      </c>
      <c r="S22" s="89">
        <v>0.03205886604964315</v>
      </c>
      <c r="T22" s="54">
        <v>0.14789250874286775</v>
      </c>
      <c r="U22" s="22">
        <v>1</v>
      </c>
    </row>
    <row r="23" spans="1:21" ht="14.25" customHeight="1">
      <c r="A23" s="71">
        <v>13</v>
      </c>
      <c r="B23" s="80" t="s">
        <v>29</v>
      </c>
      <c r="C23" s="43">
        <v>1030</v>
      </c>
      <c r="D23" s="89">
        <v>0.030545670225385527</v>
      </c>
      <c r="E23" s="43">
        <v>1255</v>
      </c>
      <c r="F23" s="89">
        <v>0.03646559739655974</v>
      </c>
      <c r="G23" s="21">
        <v>-0.17928286852589637</v>
      </c>
      <c r="H23" s="44">
        <v>-3</v>
      </c>
      <c r="I23" s="43">
        <v>978</v>
      </c>
      <c r="J23" s="86">
        <v>0.053169734151329306</v>
      </c>
      <c r="K23" s="22">
        <v>-1</v>
      </c>
      <c r="L23" s="14"/>
      <c r="M23" s="14"/>
      <c r="N23" s="71">
        <v>13</v>
      </c>
      <c r="O23" s="80" t="s">
        <v>25</v>
      </c>
      <c r="P23" s="43">
        <v>12317</v>
      </c>
      <c r="Q23" s="89">
        <v>0.0320377263280557</v>
      </c>
      <c r="R23" s="43">
        <v>10889</v>
      </c>
      <c r="S23" s="89">
        <v>0.03212672486789658</v>
      </c>
      <c r="T23" s="54">
        <v>0.1311415189640921</v>
      </c>
      <c r="U23" s="22">
        <v>-1</v>
      </c>
    </row>
    <row r="24" spans="1:21" ht="14.25" customHeight="1">
      <c r="A24" s="71">
        <v>14</v>
      </c>
      <c r="B24" s="80" t="s">
        <v>50</v>
      </c>
      <c r="C24" s="43">
        <v>956</v>
      </c>
      <c r="D24" s="89">
        <v>0.028351126927639383</v>
      </c>
      <c r="E24" s="43">
        <v>674</v>
      </c>
      <c r="F24" s="89">
        <v>0.019583914458391447</v>
      </c>
      <c r="G24" s="21">
        <v>0.41839762611275955</v>
      </c>
      <c r="H24" s="44">
        <v>2</v>
      </c>
      <c r="I24" s="43">
        <v>752</v>
      </c>
      <c r="J24" s="86">
        <v>0.27127659574468077</v>
      </c>
      <c r="K24" s="22">
        <v>0</v>
      </c>
      <c r="L24" s="14"/>
      <c r="M24" s="14"/>
      <c r="N24" s="71">
        <v>14</v>
      </c>
      <c r="O24" s="80" t="s">
        <v>27</v>
      </c>
      <c r="P24" s="43">
        <v>10977</v>
      </c>
      <c r="Q24" s="89">
        <v>0.0285522547619605</v>
      </c>
      <c r="R24" s="43">
        <v>10686</v>
      </c>
      <c r="S24" s="89">
        <v>0.03152779703722499</v>
      </c>
      <c r="T24" s="54">
        <v>0.02723189219539579</v>
      </c>
      <c r="U24" s="22">
        <v>0</v>
      </c>
    </row>
    <row r="25" spans="1:21" ht="14.25" customHeight="1">
      <c r="A25" s="74">
        <v>15</v>
      </c>
      <c r="B25" s="81" t="s">
        <v>30</v>
      </c>
      <c r="C25" s="45">
        <v>541</v>
      </c>
      <c r="D25" s="90">
        <v>0.016043890865954924</v>
      </c>
      <c r="E25" s="45">
        <v>555</v>
      </c>
      <c r="F25" s="90">
        <v>0.016126220362622037</v>
      </c>
      <c r="G25" s="23">
        <v>-0.02522522522522519</v>
      </c>
      <c r="H25" s="46">
        <v>3</v>
      </c>
      <c r="I25" s="45">
        <v>529</v>
      </c>
      <c r="J25" s="87">
        <v>0.022684310018903586</v>
      </c>
      <c r="K25" s="24">
        <v>1</v>
      </c>
      <c r="L25" s="14"/>
      <c r="M25" s="14"/>
      <c r="N25" s="74">
        <v>15</v>
      </c>
      <c r="O25" s="81" t="s">
        <v>36</v>
      </c>
      <c r="P25" s="45">
        <v>9471</v>
      </c>
      <c r="Q25" s="90">
        <v>0.024635000897378873</v>
      </c>
      <c r="R25" s="45">
        <v>8005</v>
      </c>
      <c r="S25" s="90">
        <v>0.02361781913559667</v>
      </c>
      <c r="T25" s="55">
        <v>0.1831355402873205</v>
      </c>
      <c r="U25" s="24">
        <v>0</v>
      </c>
    </row>
    <row r="26" spans="1:21" ht="14.25" customHeight="1">
      <c r="A26" s="72">
        <v>16</v>
      </c>
      <c r="B26" s="79" t="s">
        <v>27</v>
      </c>
      <c r="C26" s="41">
        <v>526</v>
      </c>
      <c r="D26" s="88">
        <v>0.015599051008303678</v>
      </c>
      <c r="E26" s="41">
        <v>705</v>
      </c>
      <c r="F26" s="88">
        <v>0.02048465829846583</v>
      </c>
      <c r="G26" s="19">
        <v>-0.2539007092198582</v>
      </c>
      <c r="H26" s="42">
        <v>-1</v>
      </c>
      <c r="I26" s="41">
        <v>468</v>
      </c>
      <c r="J26" s="85">
        <v>0.12393162393162394</v>
      </c>
      <c r="K26" s="20">
        <v>2</v>
      </c>
      <c r="L26" s="14"/>
      <c r="M26" s="14"/>
      <c r="N26" s="72">
        <v>16</v>
      </c>
      <c r="O26" s="79" t="s">
        <v>56</v>
      </c>
      <c r="P26" s="41">
        <v>9235</v>
      </c>
      <c r="Q26" s="88">
        <v>0.024021141726036734</v>
      </c>
      <c r="R26" s="41">
        <v>7570</v>
      </c>
      <c r="S26" s="88">
        <v>0.02233440235558611</v>
      </c>
      <c r="T26" s="53">
        <v>0.2199471598414795</v>
      </c>
      <c r="U26" s="20">
        <v>1</v>
      </c>
    </row>
    <row r="27" spans="1:21" ht="14.25" customHeight="1">
      <c r="A27" s="71">
        <v>17</v>
      </c>
      <c r="B27" s="80" t="s">
        <v>121</v>
      </c>
      <c r="C27" s="43">
        <v>523</v>
      </c>
      <c r="D27" s="89">
        <v>0.015510083036773429</v>
      </c>
      <c r="E27" s="43">
        <v>366</v>
      </c>
      <c r="F27" s="89">
        <v>0.010634588563458856</v>
      </c>
      <c r="G27" s="21">
        <v>0.4289617486338797</v>
      </c>
      <c r="H27" s="44">
        <v>3</v>
      </c>
      <c r="I27" s="43">
        <v>379</v>
      </c>
      <c r="J27" s="86">
        <v>0.3799472295514512</v>
      </c>
      <c r="K27" s="22">
        <v>4</v>
      </c>
      <c r="L27" s="14"/>
      <c r="M27" s="14"/>
      <c r="N27" s="71">
        <v>17</v>
      </c>
      <c r="O27" s="80" t="s">
        <v>50</v>
      </c>
      <c r="P27" s="43">
        <v>7856</v>
      </c>
      <c r="Q27" s="89">
        <v>0.020434227330779056</v>
      </c>
      <c r="R27" s="43">
        <v>6731</v>
      </c>
      <c r="S27" s="89">
        <v>0.019859030681037</v>
      </c>
      <c r="T27" s="54">
        <v>0.16713712672708358</v>
      </c>
      <c r="U27" s="22">
        <v>1</v>
      </c>
    </row>
    <row r="28" spans="1:21" ht="14.25" customHeight="1">
      <c r="A28" s="71">
        <v>18</v>
      </c>
      <c r="B28" s="80" t="s">
        <v>28</v>
      </c>
      <c r="C28" s="43">
        <v>467</v>
      </c>
      <c r="D28" s="89">
        <v>0.013849347568208778</v>
      </c>
      <c r="E28" s="43">
        <v>471</v>
      </c>
      <c r="F28" s="89">
        <v>0.013685495118549511</v>
      </c>
      <c r="G28" s="21">
        <v>-0.00849256900212314</v>
      </c>
      <c r="H28" s="44">
        <v>1</v>
      </c>
      <c r="I28" s="43">
        <v>495</v>
      </c>
      <c r="J28" s="86">
        <v>-0.0565656565656566</v>
      </c>
      <c r="K28" s="22">
        <v>-1</v>
      </c>
      <c r="L28" s="14"/>
      <c r="M28" s="14"/>
      <c r="N28" s="71">
        <v>18</v>
      </c>
      <c r="O28" s="80" t="s">
        <v>28</v>
      </c>
      <c r="P28" s="43">
        <v>7805</v>
      </c>
      <c r="Q28" s="89">
        <v>0.020301571323412745</v>
      </c>
      <c r="R28" s="43">
        <v>7696</v>
      </c>
      <c r="S28" s="89">
        <v>0.022706150664278824</v>
      </c>
      <c r="T28" s="54">
        <v>0.014163201663201619</v>
      </c>
      <c r="U28" s="22">
        <v>-2</v>
      </c>
    </row>
    <row r="29" spans="1:21" ht="14.25" customHeight="1">
      <c r="A29" s="71">
        <v>19</v>
      </c>
      <c r="B29" s="80" t="s">
        <v>36</v>
      </c>
      <c r="C29" s="43">
        <v>452</v>
      </c>
      <c r="D29" s="89">
        <v>0.013404507710557532</v>
      </c>
      <c r="E29" s="43">
        <v>782</v>
      </c>
      <c r="F29" s="89">
        <v>0.022721989772198976</v>
      </c>
      <c r="G29" s="21">
        <v>-0.421994884910486</v>
      </c>
      <c r="H29" s="44">
        <v>-5</v>
      </c>
      <c r="I29" s="43">
        <v>718</v>
      </c>
      <c r="J29" s="86">
        <v>-0.3704735376044568</v>
      </c>
      <c r="K29" s="22">
        <v>-4</v>
      </c>
      <c r="N29" s="71">
        <v>19</v>
      </c>
      <c r="O29" s="80" t="s">
        <v>30</v>
      </c>
      <c r="P29" s="43">
        <v>7164</v>
      </c>
      <c r="Q29" s="89">
        <v>0.018634267387691084</v>
      </c>
      <c r="R29" s="43">
        <v>6258</v>
      </c>
      <c r="S29" s="89">
        <v>0.01846349933173816</v>
      </c>
      <c r="T29" s="54">
        <v>0.14477468839884944</v>
      </c>
      <c r="U29" s="22">
        <v>0</v>
      </c>
    </row>
    <row r="30" spans="1:21" ht="14.25" customHeight="1">
      <c r="A30" s="74">
        <v>20</v>
      </c>
      <c r="B30" s="81" t="s">
        <v>33</v>
      </c>
      <c r="C30" s="45">
        <v>429</v>
      </c>
      <c r="D30" s="90">
        <v>0.012722419928825623</v>
      </c>
      <c r="E30" s="45">
        <v>246</v>
      </c>
      <c r="F30" s="90">
        <v>0.007147838214783821</v>
      </c>
      <c r="G30" s="23">
        <v>0.7439024390243902</v>
      </c>
      <c r="H30" s="46">
        <v>2</v>
      </c>
      <c r="I30" s="45">
        <v>397</v>
      </c>
      <c r="J30" s="87">
        <v>0.08060453400503786</v>
      </c>
      <c r="K30" s="24">
        <v>0</v>
      </c>
      <c r="N30" s="74">
        <v>20</v>
      </c>
      <c r="O30" s="81" t="s">
        <v>33</v>
      </c>
      <c r="P30" s="45">
        <v>3967</v>
      </c>
      <c r="Q30" s="90">
        <v>0.010318556494552</v>
      </c>
      <c r="R30" s="45">
        <v>3670</v>
      </c>
      <c r="S30" s="90">
        <v>0.010827907086525894</v>
      </c>
      <c r="T30" s="55">
        <v>0.08092643051771109</v>
      </c>
      <c r="U30" s="24">
        <v>0</v>
      </c>
    </row>
    <row r="31" spans="1:21" ht="14.25" customHeight="1">
      <c r="A31" s="158" t="s">
        <v>53</v>
      </c>
      <c r="B31" s="159"/>
      <c r="C31" s="3">
        <f>SUM(C11:C30)</f>
        <v>31064</v>
      </c>
      <c r="D31" s="6">
        <f>C31/C33</f>
        <v>0.9212336892052194</v>
      </c>
      <c r="E31" s="3">
        <f>SUM(E11:E30)</f>
        <v>32303</v>
      </c>
      <c r="F31" s="6">
        <f>E31/E33</f>
        <v>0.9386041376104137</v>
      </c>
      <c r="G31" s="25">
        <f>C31/E31-1</f>
        <v>-0.03835557069002882</v>
      </c>
      <c r="H31" s="25"/>
      <c r="I31" s="3">
        <f>SUM(I11:I30)</f>
        <v>29372</v>
      </c>
      <c r="J31" s="26">
        <f>C31/I31-1</f>
        <v>0.05760588315402426</v>
      </c>
      <c r="K31" s="27"/>
      <c r="N31" s="158" t="s">
        <v>53</v>
      </c>
      <c r="O31" s="159"/>
      <c r="P31" s="3">
        <f>SUM(P11:P30)</f>
        <v>359611</v>
      </c>
      <c r="Q31" s="6">
        <f>P31/P33</f>
        <v>0.9353835189216887</v>
      </c>
      <c r="R31" s="3">
        <f>SUM(R11:R30)</f>
        <v>320267</v>
      </c>
      <c r="S31" s="6">
        <f>R31/R33</f>
        <v>0.9449104411118224</v>
      </c>
      <c r="T31" s="25">
        <f>P31/R31-1</f>
        <v>0.12284749911792359</v>
      </c>
      <c r="U31" s="50"/>
    </row>
    <row r="32" spans="1:21" ht="14.25" customHeight="1">
      <c r="A32" s="158" t="s">
        <v>12</v>
      </c>
      <c r="B32" s="159"/>
      <c r="C32" s="3">
        <f>C33-SUM(C11:C30)</f>
        <v>2656</v>
      </c>
      <c r="D32" s="6">
        <f>C32/C33</f>
        <v>0.07876631079478054</v>
      </c>
      <c r="E32" s="3">
        <f>E33-SUM(E11:E30)</f>
        <v>2113</v>
      </c>
      <c r="F32" s="6">
        <f>E32/E33</f>
        <v>0.06139586238958624</v>
      </c>
      <c r="G32" s="25">
        <f>C32/E32-1</f>
        <v>0.25698059630856607</v>
      </c>
      <c r="H32" s="25"/>
      <c r="I32" s="3">
        <f>I33-SUM(I11:I30)</f>
        <v>2114</v>
      </c>
      <c r="J32" s="26">
        <f>C32/I32-1</f>
        <v>0.25638599810785245</v>
      </c>
      <c r="K32" s="27"/>
      <c r="N32" s="158" t="s">
        <v>12</v>
      </c>
      <c r="O32" s="159"/>
      <c r="P32" s="3">
        <f>P33-SUM(P11:P30)</f>
        <v>24842</v>
      </c>
      <c r="Q32" s="6">
        <f>P32/P33</f>
        <v>0.06461648107831126</v>
      </c>
      <c r="R32" s="3">
        <f>R33-SUM(R11:R30)</f>
        <v>18672</v>
      </c>
      <c r="S32" s="6">
        <f>R32/R33</f>
        <v>0.05508955888817752</v>
      </c>
      <c r="T32" s="25">
        <f>P32/R32-1</f>
        <v>0.33044130248500436</v>
      </c>
      <c r="U32" s="51"/>
    </row>
    <row r="33" spans="1:21" ht="14.25" customHeight="1">
      <c r="A33" s="152" t="s">
        <v>38</v>
      </c>
      <c r="B33" s="153"/>
      <c r="C33" s="47">
        <v>33720</v>
      </c>
      <c r="D33" s="28">
        <v>1</v>
      </c>
      <c r="E33" s="47">
        <v>34416</v>
      </c>
      <c r="F33" s="28">
        <v>0.9990701999070201</v>
      </c>
      <c r="G33" s="29">
        <v>-0.02022315202231517</v>
      </c>
      <c r="H33" s="29"/>
      <c r="I33" s="47">
        <v>31486</v>
      </c>
      <c r="J33" s="104">
        <v>0.07095216921806524</v>
      </c>
      <c r="K33" s="30"/>
      <c r="L33" s="14"/>
      <c r="M33" s="14"/>
      <c r="N33" s="152" t="s">
        <v>38</v>
      </c>
      <c r="O33" s="153"/>
      <c r="P33" s="47">
        <v>384453</v>
      </c>
      <c r="Q33" s="28">
        <v>1</v>
      </c>
      <c r="R33" s="47">
        <v>338939</v>
      </c>
      <c r="S33" s="28">
        <v>1</v>
      </c>
      <c r="T33" s="52">
        <v>0.13428375017333494</v>
      </c>
      <c r="U33" s="30"/>
    </row>
    <row r="34" spans="1:14" ht="14.25" customHeight="1">
      <c r="A34" t="s">
        <v>69</v>
      </c>
      <c r="N34" t="s">
        <v>69</v>
      </c>
    </row>
    <row r="35" spans="1:14" ht="15">
      <c r="A35" s="9" t="s">
        <v>70</v>
      </c>
      <c r="N35" s="9" t="s">
        <v>70</v>
      </c>
    </row>
    <row r="39" spans="1:21" ht="15">
      <c r="A39" s="121" t="s">
        <v>122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4"/>
      <c r="M39" s="31"/>
      <c r="N39" s="121" t="s">
        <v>83</v>
      </c>
      <c r="O39" s="121"/>
      <c r="P39" s="121"/>
      <c r="Q39" s="121"/>
      <c r="R39" s="121"/>
      <c r="S39" s="121"/>
      <c r="T39" s="121"/>
      <c r="U39" s="121"/>
    </row>
    <row r="40" spans="1:21" ht="15">
      <c r="A40" s="122" t="s">
        <v>123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4"/>
      <c r="M40" s="31"/>
      <c r="N40" s="122" t="s">
        <v>84</v>
      </c>
      <c r="O40" s="122"/>
      <c r="P40" s="122"/>
      <c r="Q40" s="122"/>
      <c r="R40" s="122"/>
      <c r="S40" s="122"/>
      <c r="T40" s="122"/>
      <c r="U40" s="122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6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6" t="s">
        <v>4</v>
      </c>
    </row>
    <row r="42" spans="1:21" ht="15">
      <c r="A42" s="145" t="s">
        <v>0</v>
      </c>
      <c r="B42" s="145" t="s">
        <v>52</v>
      </c>
      <c r="C42" s="142" t="s">
        <v>109</v>
      </c>
      <c r="D42" s="143"/>
      <c r="E42" s="143"/>
      <c r="F42" s="143"/>
      <c r="G42" s="143"/>
      <c r="H42" s="144"/>
      <c r="I42" s="142" t="s">
        <v>106</v>
      </c>
      <c r="J42" s="143"/>
      <c r="K42" s="144"/>
      <c r="L42" s="14"/>
      <c r="M42" s="14"/>
      <c r="N42" s="145" t="s">
        <v>0</v>
      </c>
      <c r="O42" s="145" t="s">
        <v>52</v>
      </c>
      <c r="P42" s="142" t="s">
        <v>110</v>
      </c>
      <c r="Q42" s="143"/>
      <c r="R42" s="143"/>
      <c r="S42" s="143"/>
      <c r="T42" s="143"/>
      <c r="U42" s="144"/>
    </row>
    <row r="43" spans="1:21" ht="15">
      <c r="A43" s="146"/>
      <c r="B43" s="146"/>
      <c r="C43" s="167" t="s">
        <v>111</v>
      </c>
      <c r="D43" s="168"/>
      <c r="E43" s="168"/>
      <c r="F43" s="168"/>
      <c r="G43" s="168"/>
      <c r="H43" s="169"/>
      <c r="I43" s="123" t="s">
        <v>107</v>
      </c>
      <c r="J43" s="124"/>
      <c r="K43" s="125"/>
      <c r="L43" s="14"/>
      <c r="M43" s="14"/>
      <c r="N43" s="146"/>
      <c r="O43" s="146"/>
      <c r="P43" s="123" t="s">
        <v>112</v>
      </c>
      <c r="Q43" s="124"/>
      <c r="R43" s="124"/>
      <c r="S43" s="124"/>
      <c r="T43" s="124"/>
      <c r="U43" s="125"/>
    </row>
    <row r="44" spans="1:21" ht="15" customHeight="1">
      <c r="A44" s="146"/>
      <c r="B44" s="146"/>
      <c r="C44" s="126">
        <v>2018</v>
      </c>
      <c r="D44" s="127"/>
      <c r="E44" s="130">
        <v>2017</v>
      </c>
      <c r="F44" s="127"/>
      <c r="G44" s="140" t="s">
        <v>5</v>
      </c>
      <c r="H44" s="149" t="s">
        <v>61</v>
      </c>
      <c r="I44" s="154">
        <v>2018</v>
      </c>
      <c r="J44" s="148" t="s">
        <v>113</v>
      </c>
      <c r="K44" s="149" t="s">
        <v>117</v>
      </c>
      <c r="L44" s="14"/>
      <c r="M44" s="14"/>
      <c r="N44" s="146"/>
      <c r="O44" s="146"/>
      <c r="P44" s="126">
        <v>2018</v>
      </c>
      <c r="Q44" s="127"/>
      <c r="R44" s="126">
        <v>2017</v>
      </c>
      <c r="S44" s="127"/>
      <c r="T44" s="140" t="s">
        <v>5</v>
      </c>
      <c r="U44" s="163" t="s">
        <v>67</v>
      </c>
    </row>
    <row r="45" spans="1:21" ht="15" customHeight="1">
      <c r="A45" s="132" t="s">
        <v>6</v>
      </c>
      <c r="B45" s="132" t="s">
        <v>52</v>
      </c>
      <c r="C45" s="128"/>
      <c r="D45" s="129"/>
      <c r="E45" s="131"/>
      <c r="F45" s="129"/>
      <c r="G45" s="141"/>
      <c r="H45" s="148"/>
      <c r="I45" s="154"/>
      <c r="J45" s="148"/>
      <c r="K45" s="148"/>
      <c r="L45" s="14"/>
      <c r="M45" s="14"/>
      <c r="N45" s="132" t="s">
        <v>6</v>
      </c>
      <c r="O45" s="132" t="s">
        <v>52</v>
      </c>
      <c r="P45" s="128"/>
      <c r="Q45" s="129"/>
      <c r="R45" s="128"/>
      <c r="S45" s="129"/>
      <c r="T45" s="141"/>
      <c r="U45" s="164"/>
    </row>
    <row r="46" spans="1:21" ht="15" customHeight="1">
      <c r="A46" s="132"/>
      <c r="B46" s="132"/>
      <c r="C46" s="117" t="s">
        <v>8</v>
      </c>
      <c r="D46" s="17" t="s">
        <v>2</v>
      </c>
      <c r="E46" s="117" t="s">
        <v>8</v>
      </c>
      <c r="F46" s="17" t="s">
        <v>2</v>
      </c>
      <c r="G46" s="134" t="s">
        <v>9</v>
      </c>
      <c r="H46" s="134" t="s">
        <v>62</v>
      </c>
      <c r="I46" s="18" t="s">
        <v>8</v>
      </c>
      <c r="J46" s="150" t="s">
        <v>114</v>
      </c>
      <c r="K46" s="150" t="s">
        <v>118</v>
      </c>
      <c r="L46" s="14"/>
      <c r="M46" s="14"/>
      <c r="N46" s="132"/>
      <c r="O46" s="132"/>
      <c r="P46" s="117" t="s">
        <v>8</v>
      </c>
      <c r="Q46" s="17" t="s">
        <v>2</v>
      </c>
      <c r="R46" s="117" t="s">
        <v>8</v>
      </c>
      <c r="S46" s="17" t="s">
        <v>2</v>
      </c>
      <c r="T46" s="134" t="s">
        <v>9</v>
      </c>
      <c r="U46" s="165" t="s">
        <v>68</v>
      </c>
    </row>
    <row r="47" spans="1:21" ht="15" customHeight="1">
      <c r="A47" s="133"/>
      <c r="B47" s="133"/>
      <c r="C47" s="115" t="s">
        <v>10</v>
      </c>
      <c r="D47" s="97" t="s">
        <v>11</v>
      </c>
      <c r="E47" s="115" t="s">
        <v>10</v>
      </c>
      <c r="F47" s="97" t="s">
        <v>11</v>
      </c>
      <c r="G47" s="147"/>
      <c r="H47" s="147"/>
      <c r="I47" s="115" t="s">
        <v>10</v>
      </c>
      <c r="J47" s="151"/>
      <c r="K47" s="151"/>
      <c r="L47" s="14"/>
      <c r="M47" s="14"/>
      <c r="N47" s="133"/>
      <c r="O47" s="133"/>
      <c r="P47" s="115" t="s">
        <v>10</v>
      </c>
      <c r="Q47" s="97" t="s">
        <v>11</v>
      </c>
      <c r="R47" s="115" t="s">
        <v>10</v>
      </c>
      <c r="S47" s="97" t="s">
        <v>11</v>
      </c>
      <c r="T47" s="135"/>
      <c r="U47" s="166"/>
    </row>
    <row r="48" spans="1:21" ht="15">
      <c r="A48" s="72">
        <v>1</v>
      </c>
      <c r="B48" s="79" t="s">
        <v>39</v>
      </c>
      <c r="C48" s="41">
        <v>1298</v>
      </c>
      <c r="D48" s="73">
        <v>0.03849347568208778</v>
      </c>
      <c r="E48" s="41">
        <v>1194</v>
      </c>
      <c r="F48" s="73">
        <v>0.0346931659693166</v>
      </c>
      <c r="G48" s="32">
        <v>0.08710217755443894</v>
      </c>
      <c r="H48" s="42">
        <v>0</v>
      </c>
      <c r="I48" s="41">
        <v>1527</v>
      </c>
      <c r="J48" s="33">
        <v>-0.14996725605762928</v>
      </c>
      <c r="K48" s="20">
        <v>0</v>
      </c>
      <c r="L48" s="14"/>
      <c r="M48" s="14"/>
      <c r="N48" s="72">
        <v>1</v>
      </c>
      <c r="O48" s="79" t="s">
        <v>39</v>
      </c>
      <c r="P48" s="41">
        <v>17438</v>
      </c>
      <c r="Q48" s="73">
        <v>0.04535795012654343</v>
      </c>
      <c r="R48" s="41">
        <v>15310</v>
      </c>
      <c r="S48" s="73">
        <v>0.04517036988956715</v>
      </c>
      <c r="T48" s="76">
        <v>0.13899412148922274</v>
      </c>
      <c r="U48" s="20">
        <v>0</v>
      </c>
    </row>
    <row r="49" spans="1:21" ht="15">
      <c r="A49" s="103">
        <v>2</v>
      </c>
      <c r="B49" s="80" t="s">
        <v>42</v>
      </c>
      <c r="C49" s="43">
        <v>918</v>
      </c>
      <c r="D49" s="70">
        <v>0.02722419928825623</v>
      </c>
      <c r="E49" s="43">
        <v>1051</v>
      </c>
      <c r="F49" s="70">
        <v>0.03053812180381218</v>
      </c>
      <c r="G49" s="34">
        <v>-0.12654614652711704</v>
      </c>
      <c r="H49" s="44">
        <v>1</v>
      </c>
      <c r="I49" s="43">
        <v>988</v>
      </c>
      <c r="J49" s="35">
        <v>-0.07085020242914974</v>
      </c>
      <c r="K49" s="22">
        <v>1</v>
      </c>
      <c r="L49" s="14"/>
      <c r="M49" s="14"/>
      <c r="N49" s="103">
        <v>2</v>
      </c>
      <c r="O49" s="80" t="s">
        <v>42</v>
      </c>
      <c r="P49" s="43">
        <v>13197</v>
      </c>
      <c r="Q49" s="70">
        <v>0.03432669272967047</v>
      </c>
      <c r="R49" s="43">
        <v>12934</v>
      </c>
      <c r="S49" s="70">
        <v>0.03816025892564739</v>
      </c>
      <c r="T49" s="77">
        <v>0.020334003401886402</v>
      </c>
      <c r="U49" s="22">
        <v>0</v>
      </c>
    </row>
    <row r="50" spans="1:21" ht="15">
      <c r="A50" s="103">
        <v>3</v>
      </c>
      <c r="B50" s="80" t="s">
        <v>44</v>
      </c>
      <c r="C50" s="43">
        <v>870</v>
      </c>
      <c r="D50" s="70">
        <v>0.025800711743772242</v>
      </c>
      <c r="E50" s="43">
        <v>903</v>
      </c>
      <c r="F50" s="70">
        <v>0.026237796373779636</v>
      </c>
      <c r="G50" s="34">
        <v>-0.03654485049833889</v>
      </c>
      <c r="H50" s="44">
        <v>2</v>
      </c>
      <c r="I50" s="43">
        <v>1095</v>
      </c>
      <c r="J50" s="35">
        <v>-0.20547945205479456</v>
      </c>
      <c r="K50" s="22">
        <v>-1</v>
      </c>
      <c r="L50" s="14"/>
      <c r="M50" s="14"/>
      <c r="N50" s="103">
        <v>3</v>
      </c>
      <c r="O50" s="80" t="s">
        <v>44</v>
      </c>
      <c r="P50" s="43">
        <v>11781</v>
      </c>
      <c r="Q50" s="70">
        <v>0.030643537701617624</v>
      </c>
      <c r="R50" s="43">
        <v>10234</v>
      </c>
      <c r="S50" s="70">
        <v>0.030194223739374932</v>
      </c>
      <c r="T50" s="77">
        <v>0.15116279069767447</v>
      </c>
      <c r="U50" s="22">
        <v>0</v>
      </c>
    </row>
    <row r="51" spans="1:21" ht="15">
      <c r="A51" s="103">
        <v>4</v>
      </c>
      <c r="B51" s="80" t="s">
        <v>46</v>
      </c>
      <c r="C51" s="43">
        <v>856</v>
      </c>
      <c r="D51" s="70">
        <v>0.025385527876631078</v>
      </c>
      <c r="E51" s="43">
        <v>656</v>
      </c>
      <c r="F51" s="70">
        <v>0.01906090190609019</v>
      </c>
      <c r="G51" s="34">
        <v>0.30487804878048785</v>
      </c>
      <c r="H51" s="44">
        <v>5</v>
      </c>
      <c r="I51" s="43">
        <v>418</v>
      </c>
      <c r="J51" s="35">
        <v>1.0478468899521531</v>
      </c>
      <c r="K51" s="22">
        <v>13</v>
      </c>
      <c r="L51" s="14"/>
      <c r="M51" s="14"/>
      <c r="N51" s="103">
        <v>4</v>
      </c>
      <c r="O51" s="80" t="s">
        <v>41</v>
      </c>
      <c r="P51" s="43">
        <v>10827</v>
      </c>
      <c r="Q51" s="70">
        <v>0.02816209003441253</v>
      </c>
      <c r="R51" s="43">
        <v>10016</v>
      </c>
      <c r="S51" s="70">
        <v>0.02955104015766849</v>
      </c>
      <c r="T51" s="77">
        <v>0.0809704472843451</v>
      </c>
      <c r="U51" s="22">
        <v>0</v>
      </c>
    </row>
    <row r="52" spans="1:21" ht="15">
      <c r="A52" s="103">
        <v>5</v>
      </c>
      <c r="B52" s="81" t="s">
        <v>40</v>
      </c>
      <c r="C52" s="45">
        <v>744</v>
      </c>
      <c r="D52" s="75">
        <v>0.02206405693950178</v>
      </c>
      <c r="E52" s="45">
        <v>935</v>
      </c>
      <c r="F52" s="75">
        <v>0.027167596466759647</v>
      </c>
      <c r="G52" s="36">
        <v>-0.2042780748663101</v>
      </c>
      <c r="H52" s="46">
        <v>-1</v>
      </c>
      <c r="I52" s="45">
        <v>917</v>
      </c>
      <c r="J52" s="37">
        <v>-0.18865866957470012</v>
      </c>
      <c r="K52" s="24">
        <v>-1</v>
      </c>
      <c r="L52" s="14"/>
      <c r="M52" s="14"/>
      <c r="N52" s="103">
        <v>5</v>
      </c>
      <c r="O52" s="81" t="s">
        <v>40</v>
      </c>
      <c r="P52" s="45">
        <v>9911</v>
      </c>
      <c r="Q52" s="75">
        <v>0.025779484098186253</v>
      </c>
      <c r="R52" s="45">
        <v>9438</v>
      </c>
      <c r="S52" s="75">
        <v>0.02784571855112572</v>
      </c>
      <c r="T52" s="78">
        <v>0.05011655011655014</v>
      </c>
      <c r="U52" s="24">
        <v>0</v>
      </c>
    </row>
    <row r="53" spans="1:21" ht="15">
      <c r="A53" s="38">
        <v>6</v>
      </c>
      <c r="B53" s="79" t="s">
        <v>48</v>
      </c>
      <c r="C53" s="41">
        <v>717</v>
      </c>
      <c r="D53" s="73">
        <v>0.021263345195729536</v>
      </c>
      <c r="E53" s="41">
        <v>571</v>
      </c>
      <c r="F53" s="73">
        <v>0.01659112040911204</v>
      </c>
      <c r="G53" s="32">
        <v>0.25569176882662004</v>
      </c>
      <c r="H53" s="42">
        <v>5</v>
      </c>
      <c r="I53" s="41">
        <v>682</v>
      </c>
      <c r="J53" s="33">
        <v>0.0513196480938416</v>
      </c>
      <c r="K53" s="20">
        <v>3</v>
      </c>
      <c r="L53" s="14"/>
      <c r="M53" s="14"/>
      <c r="N53" s="38">
        <v>6</v>
      </c>
      <c r="O53" s="79" t="s">
        <v>48</v>
      </c>
      <c r="P53" s="41">
        <v>8874</v>
      </c>
      <c r="Q53" s="73">
        <v>0.02308214528173795</v>
      </c>
      <c r="R53" s="41">
        <v>7275</v>
      </c>
      <c r="S53" s="73">
        <v>0.021464039251900786</v>
      </c>
      <c r="T53" s="76">
        <v>0.21979381443298962</v>
      </c>
      <c r="U53" s="20">
        <v>2</v>
      </c>
    </row>
    <row r="54" spans="1:21" ht="15">
      <c r="A54" s="103">
        <v>7</v>
      </c>
      <c r="B54" s="80" t="s">
        <v>43</v>
      </c>
      <c r="C54" s="43">
        <v>708</v>
      </c>
      <c r="D54" s="70">
        <v>0.02099644128113879</v>
      </c>
      <c r="E54" s="43">
        <v>1056</v>
      </c>
      <c r="F54" s="70">
        <v>0.030683403068340307</v>
      </c>
      <c r="G54" s="34">
        <v>-0.3295454545454546</v>
      </c>
      <c r="H54" s="44">
        <v>-5</v>
      </c>
      <c r="I54" s="43">
        <v>694</v>
      </c>
      <c r="J54" s="35">
        <v>0.020172910662824117</v>
      </c>
      <c r="K54" s="22">
        <v>1</v>
      </c>
      <c r="L54" s="14"/>
      <c r="M54" s="14"/>
      <c r="N54" s="103">
        <v>7</v>
      </c>
      <c r="O54" s="80" t="s">
        <v>43</v>
      </c>
      <c r="P54" s="43">
        <v>8297</v>
      </c>
      <c r="Q54" s="70">
        <v>0.02158131162977009</v>
      </c>
      <c r="R54" s="43">
        <v>8461</v>
      </c>
      <c r="S54" s="70">
        <v>0.02496319396705602</v>
      </c>
      <c r="T54" s="77">
        <v>-0.019383051648741323</v>
      </c>
      <c r="U54" s="22">
        <v>-1</v>
      </c>
    </row>
    <row r="55" spans="1:21" ht="15">
      <c r="A55" s="103">
        <v>8</v>
      </c>
      <c r="B55" s="80" t="s">
        <v>41</v>
      </c>
      <c r="C55" s="43">
        <v>687</v>
      </c>
      <c r="D55" s="70">
        <v>0.020373665480427048</v>
      </c>
      <c r="E55" s="43">
        <v>875</v>
      </c>
      <c r="F55" s="70">
        <v>0.02542422129242213</v>
      </c>
      <c r="G55" s="34">
        <v>-0.21485714285714286</v>
      </c>
      <c r="H55" s="44">
        <v>-1</v>
      </c>
      <c r="I55" s="43">
        <v>745</v>
      </c>
      <c r="J55" s="35">
        <v>-0.07785234899328863</v>
      </c>
      <c r="K55" s="22">
        <v>-1</v>
      </c>
      <c r="L55" s="14"/>
      <c r="M55" s="14"/>
      <c r="N55" s="103">
        <v>8</v>
      </c>
      <c r="O55" s="80" t="s">
        <v>46</v>
      </c>
      <c r="P55" s="43">
        <v>7708</v>
      </c>
      <c r="Q55" s="70">
        <v>0.02004926479959839</v>
      </c>
      <c r="R55" s="43">
        <v>6465</v>
      </c>
      <c r="S55" s="70">
        <v>0.019074228696019047</v>
      </c>
      <c r="T55" s="77">
        <v>0.19226604795050273</v>
      </c>
      <c r="U55" s="22">
        <v>1</v>
      </c>
    </row>
    <row r="56" spans="1:21" ht="15">
      <c r="A56" s="103">
        <v>9</v>
      </c>
      <c r="B56" s="80" t="s">
        <v>55</v>
      </c>
      <c r="C56" s="43">
        <v>670</v>
      </c>
      <c r="D56" s="70">
        <v>0.019869513641755633</v>
      </c>
      <c r="E56" s="43">
        <v>646</v>
      </c>
      <c r="F56" s="70">
        <v>0.01877033937703394</v>
      </c>
      <c r="G56" s="34">
        <v>0.037151702786377694</v>
      </c>
      <c r="H56" s="44">
        <v>1</v>
      </c>
      <c r="I56" s="43">
        <v>766</v>
      </c>
      <c r="J56" s="35">
        <v>-0.12532637075718012</v>
      </c>
      <c r="K56" s="22">
        <v>-3</v>
      </c>
      <c r="L56" s="14"/>
      <c r="M56" s="14"/>
      <c r="N56" s="103">
        <v>9</v>
      </c>
      <c r="O56" s="80" t="s">
        <v>55</v>
      </c>
      <c r="P56" s="43">
        <v>6878</v>
      </c>
      <c r="Q56" s="70">
        <v>0.017890353307166287</v>
      </c>
      <c r="R56" s="43">
        <v>6279</v>
      </c>
      <c r="S56" s="70">
        <v>0.018525457383186946</v>
      </c>
      <c r="T56" s="77">
        <v>0.09539735626692147</v>
      </c>
      <c r="U56" s="22">
        <v>1</v>
      </c>
    </row>
    <row r="57" spans="1:21" ht="15">
      <c r="A57" s="102">
        <v>10</v>
      </c>
      <c r="B57" s="81" t="s">
        <v>66</v>
      </c>
      <c r="C57" s="45">
        <v>627</v>
      </c>
      <c r="D57" s="75">
        <v>0.018594306049822065</v>
      </c>
      <c r="E57" s="45">
        <v>456</v>
      </c>
      <c r="F57" s="75">
        <v>0.013249651324965132</v>
      </c>
      <c r="G57" s="36">
        <v>0.375</v>
      </c>
      <c r="H57" s="46">
        <v>5</v>
      </c>
      <c r="I57" s="45">
        <v>392</v>
      </c>
      <c r="J57" s="37">
        <v>0.5994897959183674</v>
      </c>
      <c r="K57" s="24">
        <v>9</v>
      </c>
      <c r="L57" s="14"/>
      <c r="M57" s="14"/>
      <c r="N57" s="102">
        <v>10</v>
      </c>
      <c r="O57" s="81" t="s">
        <v>54</v>
      </c>
      <c r="P57" s="45">
        <v>6726</v>
      </c>
      <c r="Q57" s="75">
        <v>0.017494986383251008</v>
      </c>
      <c r="R57" s="45">
        <v>6264</v>
      </c>
      <c r="S57" s="75">
        <v>0.018481201632152097</v>
      </c>
      <c r="T57" s="78">
        <v>0.07375478927203072</v>
      </c>
      <c r="U57" s="24">
        <v>1</v>
      </c>
    </row>
    <row r="58" spans="1:21" ht="15">
      <c r="A58" s="38">
        <v>11</v>
      </c>
      <c r="B58" s="79" t="s">
        <v>47</v>
      </c>
      <c r="C58" s="41">
        <v>607</v>
      </c>
      <c r="D58" s="73">
        <v>0.018001186239620402</v>
      </c>
      <c r="E58" s="41">
        <v>894</v>
      </c>
      <c r="F58" s="73">
        <v>0.025976290097629008</v>
      </c>
      <c r="G58" s="32">
        <v>-0.3210290827740492</v>
      </c>
      <c r="H58" s="42">
        <v>-5</v>
      </c>
      <c r="I58" s="41">
        <v>768</v>
      </c>
      <c r="J58" s="33">
        <v>-0.20963541666666663</v>
      </c>
      <c r="K58" s="20">
        <v>-6</v>
      </c>
      <c r="L58" s="14"/>
      <c r="M58" s="14"/>
      <c r="N58" s="38">
        <v>11</v>
      </c>
      <c r="O58" s="79" t="s">
        <v>57</v>
      </c>
      <c r="P58" s="41">
        <v>6400</v>
      </c>
      <c r="Q58" s="73">
        <v>0.016647028375380086</v>
      </c>
      <c r="R58" s="41">
        <v>5850</v>
      </c>
      <c r="S58" s="73">
        <v>0.017259742903590322</v>
      </c>
      <c r="T58" s="76">
        <v>0.09401709401709413</v>
      </c>
      <c r="U58" s="20">
        <v>1</v>
      </c>
    </row>
    <row r="59" spans="1:21" ht="15">
      <c r="A59" s="103">
        <v>12</v>
      </c>
      <c r="B59" s="80" t="s">
        <v>82</v>
      </c>
      <c r="C59" s="43">
        <v>600</v>
      </c>
      <c r="D59" s="70">
        <v>0.017793594306049824</v>
      </c>
      <c r="E59" s="43">
        <v>310</v>
      </c>
      <c r="F59" s="70">
        <v>0.00900743840074384</v>
      </c>
      <c r="G59" s="34">
        <v>0.935483870967742</v>
      </c>
      <c r="H59" s="44">
        <v>18</v>
      </c>
      <c r="I59" s="43">
        <v>387</v>
      </c>
      <c r="J59" s="35">
        <v>0.5503875968992249</v>
      </c>
      <c r="K59" s="22">
        <v>9</v>
      </c>
      <c r="L59" s="14"/>
      <c r="M59" s="14"/>
      <c r="N59" s="103">
        <v>12</v>
      </c>
      <c r="O59" s="80" t="s">
        <v>47</v>
      </c>
      <c r="P59" s="43">
        <v>6331</v>
      </c>
      <c r="Q59" s="70">
        <v>0.016467552600708018</v>
      </c>
      <c r="R59" s="43">
        <v>7361</v>
      </c>
      <c r="S59" s="70">
        <v>0.021717772224500574</v>
      </c>
      <c r="T59" s="77">
        <v>-0.13992664040211933</v>
      </c>
      <c r="U59" s="22">
        <v>-5</v>
      </c>
    </row>
    <row r="60" spans="1:21" ht="15">
      <c r="A60" s="103">
        <v>13</v>
      </c>
      <c r="B60" s="80" t="s">
        <v>104</v>
      </c>
      <c r="C60" s="43">
        <v>567</v>
      </c>
      <c r="D60" s="70">
        <v>0.01681494661921708</v>
      </c>
      <c r="E60" s="43">
        <v>372</v>
      </c>
      <c r="F60" s="70">
        <v>0.010808926080892609</v>
      </c>
      <c r="G60" s="34">
        <v>0.5241935483870968</v>
      </c>
      <c r="H60" s="44">
        <v>7</v>
      </c>
      <c r="I60" s="43">
        <v>458</v>
      </c>
      <c r="J60" s="35">
        <v>0.2379912663755459</v>
      </c>
      <c r="K60" s="22">
        <v>-1</v>
      </c>
      <c r="L60" s="14"/>
      <c r="M60" s="14"/>
      <c r="N60" s="103">
        <v>13</v>
      </c>
      <c r="O60" s="80" t="s">
        <v>82</v>
      </c>
      <c r="P60" s="43">
        <v>5337</v>
      </c>
      <c r="Q60" s="70">
        <v>0.0138820610061568</v>
      </c>
      <c r="R60" s="43">
        <v>3932</v>
      </c>
      <c r="S60" s="70">
        <v>0.011600907537934555</v>
      </c>
      <c r="T60" s="77">
        <v>0.35732451678535093</v>
      </c>
      <c r="U60" s="22">
        <v>9</v>
      </c>
    </row>
    <row r="61" spans="1:21" ht="15">
      <c r="A61" s="103">
        <v>14</v>
      </c>
      <c r="B61" s="80" t="s">
        <v>74</v>
      </c>
      <c r="C61" s="43">
        <v>565</v>
      </c>
      <c r="D61" s="70">
        <v>0.016755634638196917</v>
      </c>
      <c r="E61" s="43">
        <v>302</v>
      </c>
      <c r="F61" s="70">
        <v>0.008774988377498837</v>
      </c>
      <c r="G61" s="34">
        <v>0.8708609271523178</v>
      </c>
      <c r="H61" s="44">
        <v>17</v>
      </c>
      <c r="I61" s="43">
        <v>435</v>
      </c>
      <c r="J61" s="35">
        <v>0.29885057471264376</v>
      </c>
      <c r="K61" s="22">
        <v>1</v>
      </c>
      <c r="L61" s="14"/>
      <c r="M61" s="14"/>
      <c r="N61" s="103">
        <v>14</v>
      </c>
      <c r="O61" s="80" t="s">
        <v>64</v>
      </c>
      <c r="P61" s="43">
        <v>5309</v>
      </c>
      <c r="Q61" s="70">
        <v>0.01380923025701451</v>
      </c>
      <c r="R61" s="43">
        <v>4200</v>
      </c>
      <c r="S61" s="70">
        <v>0.012391610289757153</v>
      </c>
      <c r="T61" s="77">
        <v>0.2640476190476191</v>
      </c>
      <c r="U61" s="22">
        <v>2</v>
      </c>
    </row>
    <row r="62" spans="1:21" ht="15">
      <c r="A62" s="102">
        <v>15</v>
      </c>
      <c r="B62" s="81" t="s">
        <v>105</v>
      </c>
      <c r="C62" s="45">
        <v>554</v>
      </c>
      <c r="D62" s="75">
        <v>0.016429418742586</v>
      </c>
      <c r="E62" s="45">
        <v>121</v>
      </c>
      <c r="F62" s="75">
        <v>0.00351580660158066</v>
      </c>
      <c r="G62" s="36">
        <v>3.578512396694215</v>
      </c>
      <c r="H62" s="46">
        <v>72</v>
      </c>
      <c r="I62" s="45">
        <v>152</v>
      </c>
      <c r="J62" s="37">
        <v>2.6447368421052633</v>
      </c>
      <c r="K62" s="24">
        <v>45</v>
      </c>
      <c r="L62" s="14"/>
      <c r="M62" s="14"/>
      <c r="N62" s="102">
        <v>15</v>
      </c>
      <c r="O62" s="81" t="s">
        <v>74</v>
      </c>
      <c r="P62" s="45">
        <v>5071</v>
      </c>
      <c r="Q62" s="75">
        <v>0.013190168889305064</v>
      </c>
      <c r="R62" s="45">
        <v>3833</v>
      </c>
      <c r="S62" s="75">
        <v>0.011308819581104565</v>
      </c>
      <c r="T62" s="78">
        <v>0.3229846073571614</v>
      </c>
      <c r="U62" s="24">
        <v>9</v>
      </c>
    </row>
    <row r="63" spans="1:21" ht="15">
      <c r="A63" s="38">
        <v>16</v>
      </c>
      <c r="B63" s="79" t="s">
        <v>54</v>
      </c>
      <c r="C63" s="41">
        <v>497</v>
      </c>
      <c r="D63" s="73">
        <v>0.01473902728351127</v>
      </c>
      <c r="E63" s="41">
        <v>563</v>
      </c>
      <c r="F63" s="73">
        <v>0.01635867038586704</v>
      </c>
      <c r="G63" s="32">
        <v>-0.11722912966252219</v>
      </c>
      <c r="H63" s="42">
        <v>-4</v>
      </c>
      <c r="I63" s="41">
        <v>603</v>
      </c>
      <c r="J63" s="33">
        <v>-0.17578772802653397</v>
      </c>
      <c r="K63" s="20">
        <v>-6</v>
      </c>
      <c r="L63" s="14"/>
      <c r="M63" s="14"/>
      <c r="N63" s="38">
        <v>16</v>
      </c>
      <c r="O63" s="79" t="s">
        <v>100</v>
      </c>
      <c r="P63" s="41">
        <v>4809</v>
      </c>
      <c r="Q63" s="73">
        <v>0.012508681165187942</v>
      </c>
      <c r="R63" s="41">
        <v>3880</v>
      </c>
      <c r="S63" s="73">
        <v>0.011447487601013752</v>
      </c>
      <c r="T63" s="76">
        <v>0.2394329896907217</v>
      </c>
      <c r="U63" s="20">
        <v>7</v>
      </c>
    </row>
    <row r="64" spans="1:21" ht="15">
      <c r="A64" s="103">
        <v>17</v>
      </c>
      <c r="B64" s="80" t="s">
        <v>45</v>
      </c>
      <c r="C64" s="43">
        <v>453</v>
      </c>
      <c r="D64" s="70">
        <v>0.013434163701067616</v>
      </c>
      <c r="E64" s="43">
        <v>672</v>
      </c>
      <c r="F64" s="70">
        <v>0.019525801952580194</v>
      </c>
      <c r="G64" s="34">
        <v>-0.3258928571428571</v>
      </c>
      <c r="H64" s="44">
        <v>-9</v>
      </c>
      <c r="I64" s="43">
        <v>421</v>
      </c>
      <c r="J64" s="35">
        <v>0.07600950118764849</v>
      </c>
      <c r="K64" s="22">
        <v>-1</v>
      </c>
      <c r="L64" s="14"/>
      <c r="M64" s="14"/>
      <c r="N64" s="103">
        <v>17</v>
      </c>
      <c r="O64" s="80" t="s">
        <v>72</v>
      </c>
      <c r="P64" s="43">
        <v>4763</v>
      </c>
      <c r="Q64" s="70">
        <v>0.012389030648739897</v>
      </c>
      <c r="R64" s="43">
        <v>4103</v>
      </c>
      <c r="S64" s="70">
        <v>0.01210542309973181</v>
      </c>
      <c r="T64" s="77">
        <v>0.1608579088471851</v>
      </c>
      <c r="U64" s="22">
        <v>1</v>
      </c>
    </row>
    <row r="65" spans="1:21" ht="15">
      <c r="A65" s="103">
        <v>18</v>
      </c>
      <c r="B65" s="80" t="s">
        <v>103</v>
      </c>
      <c r="C65" s="43">
        <v>421</v>
      </c>
      <c r="D65" s="70">
        <v>0.012485172004744959</v>
      </c>
      <c r="E65" s="43">
        <v>94</v>
      </c>
      <c r="F65" s="70">
        <v>0.0027312877731287774</v>
      </c>
      <c r="G65" s="34">
        <v>3.4787234042553195</v>
      </c>
      <c r="H65" s="44">
        <v>90</v>
      </c>
      <c r="I65" s="43">
        <v>474</v>
      </c>
      <c r="J65" s="35">
        <v>-0.11181434599156115</v>
      </c>
      <c r="K65" s="22">
        <v>-7</v>
      </c>
      <c r="L65" s="14"/>
      <c r="M65" s="14"/>
      <c r="N65" s="103">
        <v>18</v>
      </c>
      <c r="O65" s="80" t="s">
        <v>45</v>
      </c>
      <c r="P65" s="43">
        <v>4596</v>
      </c>
      <c r="Q65" s="70">
        <v>0.011954647252069824</v>
      </c>
      <c r="R65" s="43">
        <v>5344</v>
      </c>
      <c r="S65" s="70">
        <v>0.015766848902014817</v>
      </c>
      <c r="T65" s="77">
        <v>-0.13997005988023947</v>
      </c>
      <c r="U65" s="22">
        <v>-5</v>
      </c>
    </row>
    <row r="66" spans="1:21" ht="15">
      <c r="A66" s="103">
        <v>19</v>
      </c>
      <c r="B66" s="80" t="s">
        <v>51</v>
      </c>
      <c r="C66" s="43">
        <v>420</v>
      </c>
      <c r="D66" s="70">
        <v>0.012455516014234875</v>
      </c>
      <c r="E66" s="43">
        <v>257</v>
      </c>
      <c r="F66" s="70">
        <v>0.0074674569967457</v>
      </c>
      <c r="G66" s="34">
        <v>0.6342412451361867</v>
      </c>
      <c r="H66" s="44">
        <v>22</v>
      </c>
      <c r="I66" s="43">
        <v>392</v>
      </c>
      <c r="J66" s="35">
        <v>0.0714285714285714</v>
      </c>
      <c r="K66" s="22">
        <v>0</v>
      </c>
      <c r="N66" s="103">
        <v>19</v>
      </c>
      <c r="O66" s="80" t="s">
        <v>104</v>
      </c>
      <c r="P66" s="43">
        <v>4361</v>
      </c>
      <c r="Q66" s="70">
        <v>0.011343389178911336</v>
      </c>
      <c r="R66" s="43">
        <v>2678</v>
      </c>
      <c r="S66" s="70">
        <v>0.007901126751421347</v>
      </c>
      <c r="T66" s="77">
        <v>0.628454070201643</v>
      </c>
      <c r="U66" s="22">
        <v>12</v>
      </c>
    </row>
    <row r="67" spans="1:21" ht="15">
      <c r="A67" s="102">
        <v>20</v>
      </c>
      <c r="B67" s="81" t="s">
        <v>124</v>
      </c>
      <c r="C67" s="45">
        <v>368</v>
      </c>
      <c r="D67" s="75">
        <v>0.010913404507710557</v>
      </c>
      <c r="E67" s="45">
        <v>251</v>
      </c>
      <c r="F67" s="75">
        <v>0.007293119479311948</v>
      </c>
      <c r="G67" s="36">
        <v>0.4661354581673307</v>
      </c>
      <c r="H67" s="46">
        <v>23</v>
      </c>
      <c r="I67" s="45">
        <v>255</v>
      </c>
      <c r="J67" s="37">
        <v>0.44313725490196076</v>
      </c>
      <c r="K67" s="24">
        <v>11</v>
      </c>
      <c r="N67" s="102">
        <v>20</v>
      </c>
      <c r="O67" s="81" t="s">
        <v>66</v>
      </c>
      <c r="P67" s="45">
        <v>4314</v>
      </c>
      <c r="Q67" s="75">
        <v>0.01122113756427964</v>
      </c>
      <c r="R67" s="45">
        <v>4172</v>
      </c>
      <c r="S67" s="75">
        <v>0.012308999554492106</v>
      </c>
      <c r="T67" s="78">
        <v>0.034036433365292496</v>
      </c>
      <c r="U67" s="24">
        <v>-3</v>
      </c>
    </row>
    <row r="68" spans="1:21" ht="15">
      <c r="A68" s="158" t="s">
        <v>53</v>
      </c>
      <c r="B68" s="159"/>
      <c r="C68" s="3">
        <f>SUM(C48:C67)</f>
        <v>13147</v>
      </c>
      <c r="D68" s="6">
        <f>C68/C70</f>
        <v>0.3898873072360617</v>
      </c>
      <c r="E68" s="3">
        <f>SUM(E48:E67)</f>
        <v>12179</v>
      </c>
      <c r="F68" s="6">
        <f>E68/E70</f>
        <v>0.3538761041376104</v>
      </c>
      <c r="G68" s="25">
        <f>C68/E68-1</f>
        <v>0.07948107397980131</v>
      </c>
      <c r="H68" s="25"/>
      <c r="I68" s="3">
        <f>SUM(I48:I67)</f>
        <v>12569</v>
      </c>
      <c r="J68" s="26">
        <f>C68/I68-1</f>
        <v>0.04598615641658044</v>
      </c>
      <c r="K68" s="27"/>
      <c r="N68" s="158" t="s">
        <v>53</v>
      </c>
      <c r="O68" s="159"/>
      <c r="P68" s="3">
        <f>SUM(P48:P67)</f>
        <v>152928</v>
      </c>
      <c r="Q68" s="6">
        <f>P68/P70</f>
        <v>0.3977807430297071</v>
      </c>
      <c r="R68" s="3">
        <f>SUM(R48:R67)</f>
        <v>138029</v>
      </c>
      <c r="S68" s="6">
        <f>R68/R70</f>
        <v>0.40723847063925955</v>
      </c>
      <c r="T68" s="25">
        <f>P68/R68-1</f>
        <v>0.10794108484448928</v>
      </c>
      <c r="U68" s="50"/>
    </row>
    <row r="69" spans="1:21" ht="15">
      <c r="A69" s="158" t="s">
        <v>12</v>
      </c>
      <c r="B69" s="159"/>
      <c r="C69" s="49">
        <f>C70-SUM(C48:C67)</f>
        <v>20573</v>
      </c>
      <c r="D69" s="6">
        <f>C69/C70</f>
        <v>0.6101126927639383</v>
      </c>
      <c r="E69" s="49">
        <f>E70-SUM(E48:E67)</f>
        <v>22237</v>
      </c>
      <c r="F69" s="6">
        <f>E69/E70</f>
        <v>0.6461238958623896</v>
      </c>
      <c r="G69" s="25">
        <f>C69/E69-1</f>
        <v>-0.07483023789180199</v>
      </c>
      <c r="H69" s="25"/>
      <c r="I69" s="49">
        <f>I70-SUM(I48:I67)</f>
        <v>18917</v>
      </c>
      <c r="J69" s="26">
        <f>C69/I69-1</f>
        <v>0.08754030765977694</v>
      </c>
      <c r="K69" s="27"/>
      <c r="N69" s="158" t="s">
        <v>12</v>
      </c>
      <c r="O69" s="159"/>
      <c r="P69" s="3">
        <f>P70-SUM(P48:P67)</f>
        <v>231525</v>
      </c>
      <c r="Q69" s="6">
        <f>P69/P70</f>
        <v>0.6022192569702929</v>
      </c>
      <c r="R69" s="3">
        <f>R70-SUM(R48:R67)</f>
        <v>200910</v>
      </c>
      <c r="S69" s="6">
        <f>R69/R70</f>
        <v>0.5927615293607404</v>
      </c>
      <c r="T69" s="25">
        <f>P69/R69-1</f>
        <v>0.15238166343138726</v>
      </c>
      <c r="U69" s="51"/>
    </row>
    <row r="70" spans="1:21" ht="15">
      <c r="A70" s="152" t="s">
        <v>38</v>
      </c>
      <c r="B70" s="153"/>
      <c r="C70" s="47">
        <v>33720</v>
      </c>
      <c r="D70" s="28">
        <v>1</v>
      </c>
      <c r="E70" s="47">
        <v>34416</v>
      </c>
      <c r="F70" s="28">
        <v>1</v>
      </c>
      <c r="G70" s="29">
        <v>-0.02022315202231517</v>
      </c>
      <c r="H70" s="29"/>
      <c r="I70" s="47">
        <v>31486</v>
      </c>
      <c r="J70" s="104">
        <v>0.07095216921806524</v>
      </c>
      <c r="K70" s="30"/>
      <c r="L70" s="14"/>
      <c r="N70" s="152" t="s">
        <v>38</v>
      </c>
      <c r="O70" s="153"/>
      <c r="P70" s="47">
        <v>384453</v>
      </c>
      <c r="Q70" s="28">
        <v>1</v>
      </c>
      <c r="R70" s="47">
        <v>338939</v>
      </c>
      <c r="S70" s="28">
        <v>1</v>
      </c>
      <c r="T70" s="52">
        <v>0.13428375017333494</v>
      </c>
      <c r="U70" s="30"/>
    </row>
    <row r="71" spans="1:14" ht="15">
      <c r="A71" t="s">
        <v>69</v>
      </c>
      <c r="N71" t="s">
        <v>69</v>
      </c>
    </row>
    <row r="72" spans="1:14" ht="15" customHeight="1">
      <c r="A72" s="9" t="s">
        <v>70</v>
      </c>
      <c r="N72" s="9" t="s">
        <v>70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699" dxfId="146" operator="lessThan">
      <formula>0</formula>
    </cfRule>
  </conditionalFormatting>
  <conditionalFormatting sqref="K31">
    <cfRule type="cellIs" priority="698" dxfId="146" operator="lessThan">
      <formula>0</formula>
    </cfRule>
  </conditionalFormatting>
  <conditionalFormatting sqref="K32">
    <cfRule type="cellIs" priority="700" dxfId="146" operator="lessThan">
      <formula>0</formula>
    </cfRule>
  </conditionalFormatting>
  <conditionalFormatting sqref="G32:H32 J32">
    <cfRule type="cellIs" priority="701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K69">
    <cfRule type="cellIs" priority="696" dxfId="146" operator="lessThan">
      <formula>0</formula>
    </cfRule>
  </conditionalFormatting>
  <conditionalFormatting sqref="G69:H69 J69">
    <cfRule type="cellIs" priority="697" dxfId="146" operator="lessThan">
      <formula>0</formula>
    </cfRule>
  </conditionalFormatting>
  <conditionalFormatting sqref="G68:H68 J68">
    <cfRule type="cellIs" priority="695" dxfId="146" operator="lessThan">
      <formula>0</formula>
    </cfRule>
  </conditionalFormatting>
  <conditionalFormatting sqref="U32">
    <cfRule type="cellIs" priority="690" dxfId="146" operator="lessThan">
      <formula>0</formula>
    </cfRule>
  </conditionalFormatting>
  <conditionalFormatting sqref="T32">
    <cfRule type="cellIs" priority="689" dxfId="146" operator="lessThan">
      <formula>0</formula>
    </cfRule>
  </conditionalFormatting>
  <conditionalFormatting sqref="T31">
    <cfRule type="cellIs" priority="688" dxfId="146" operator="lessThan">
      <formula>0</formula>
    </cfRule>
  </conditionalFormatting>
  <conditionalFormatting sqref="U31">
    <cfRule type="cellIs" priority="691" dxfId="146" operator="lessThan">
      <formula>0</formula>
    </cfRule>
    <cfRule type="cellIs" priority="692" dxfId="147" operator="equal">
      <formula>0</formula>
    </cfRule>
    <cfRule type="cellIs" priority="693" dxfId="148" operator="greaterThan">
      <formula>0</formula>
    </cfRule>
  </conditionalFormatting>
  <conditionalFormatting sqref="T68">
    <cfRule type="cellIs" priority="682" dxfId="146" operator="lessThan">
      <formula>0</formula>
    </cfRule>
  </conditionalFormatting>
  <conditionalFormatting sqref="U69">
    <cfRule type="cellIs" priority="684" dxfId="146" operator="lessThan">
      <formula>0</formula>
    </cfRule>
  </conditionalFormatting>
  <conditionalFormatting sqref="U68">
    <cfRule type="cellIs" priority="685" dxfId="146" operator="lessThan">
      <formula>0</formula>
    </cfRule>
    <cfRule type="cellIs" priority="686" dxfId="147" operator="equal">
      <formula>0</formula>
    </cfRule>
    <cfRule type="cellIs" priority="687" dxfId="148" operator="greaterThan">
      <formula>0</formula>
    </cfRule>
  </conditionalFormatting>
  <conditionalFormatting sqref="T69">
    <cfRule type="cellIs" priority="683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s="112"/>
      <c r="O1" s="111"/>
      <c r="U1" s="112">
        <v>43469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2" t="s">
        <v>85</v>
      </c>
      <c r="O2" s="172"/>
      <c r="P2" s="172"/>
      <c r="Q2" s="172"/>
      <c r="R2" s="172"/>
      <c r="S2" s="172"/>
      <c r="T2" s="172"/>
      <c r="U2" s="172"/>
    </row>
    <row r="3" spans="1:21" ht="14.25" customHeight="1">
      <c r="A3" s="121" t="s">
        <v>125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4"/>
      <c r="M3" s="31"/>
      <c r="N3" s="172"/>
      <c r="O3" s="172"/>
      <c r="P3" s="172"/>
      <c r="Q3" s="172"/>
      <c r="R3" s="172"/>
      <c r="S3" s="172"/>
      <c r="T3" s="172"/>
      <c r="U3" s="172"/>
    </row>
    <row r="4" spans="1:21" ht="14.25" customHeight="1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4"/>
      <c r="M4" s="31"/>
      <c r="N4" s="122" t="s">
        <v>86</v>
      </c>
      <c r="O4" s="122"/>
      <c r="P4" s="122"/>
      <c r="Q4" s="122"/>
      <c r="R4" s="122"/>
      <c r="S4" s="122"/>
      <c r="T4" s="122"/>
      <c r="U4" s="122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6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6" t="s">
        <v>4</v>
      </c>
    </row>
    <row r="6" spans="1:21" ht="14.25" customHeight="1">
      <c r="A6" s="145" t="s">
        <v>0</v>
      </c>
      <c r="B6" s="145" t="s">
        <v>1</v>
      </c>
      <c r="C6" s="142" t="s">
        <v>109</v>
      </c>
      <c r="D6" s="143"/>
      <c r="E6" s="143"/>
      <c r="F6" s="143"/>
      <c r="G6" s="143"/>
      <c r="H6" s="144"/>
      <c r="I6" s="142" t="s">
        <v>106</v>
      </c>
      <c r="J6" s="143"/>
      <c r="K6" s="144"/>
      <c r="L6" s="14"/>
      <c r="M6" s="14"/>
      <c r="N6" s="145" t="s">
        <v>0</v>
      </c>
      <c r="O6" s="145" t="s">
        <v>1</v>
      </c>
      <c r="P6" s="142" t="s">
        <v>110</v>
      </c>
      <c r="Q6" s="143"/>
      <c r="R6" s="143"/>
      <c r="S6" s="143"/>
      <c r="T6" s="143"/>
      <c r="U6" s="144"/>
    </row>
    <row r="7" spans="1:21" ht="14.25" customHeight="1">
      <c r="A7" s="146"/>
      <c r="B7" s="146"/>
      <c r="C7" s="167" t="s">
        <v>111</v>
      </c>
      <c r="D7" s="168"/>
      <c r="E7" s="168"/>
      <c r="F7" s="168"/>
      <c r="G7" s="168"/>
      <c r="H7" s="169"/>
      <c r="I7" s="123" t="s">
        <v>107</v>
      </c>
      <c r="J7" s="124"/>
      <c r="K7" s="125"/>
      <c r="L7" s="14"/>
      <c r="M7" s="14"/>
      <c r="N7" s="146"/>
      <c r="O7" s="146"/>
      <c r="P7" s="123" t="s">
        <v>112</v>
      </c>
      <c r="Q7" s="124"/>
      <c r="R7" s="124"/>
      <c r="S7" s="124"/>
      <c r="T7" s="124"/>
      <c r="U7" s="125"/>
    </row>
    <row r="8" spans="1:21" ht="14.25" customHeight="1">
      <c r="A8" s="146"/>
      <c r="B8" s="146"/>
      <c r="C8" s="126">
        <v>2018</v>
      </c>
      <c r="D8" s="127"/>
      <c r="E8" s="130">
        <v>2017</v>
      </c>
      <c r="F8" s="127"/>
      <c r="G8" s="140" t="s">
        <v>5</v>
      </c>
      <c r="H8" s="149" t="s">
        <v>61</v>
      </c>
      <c r="I8" s="154">
        <v>2018</v>
      </c>
      <c r="J8" s="148" t="s">
        <v>113</v>
      </c>
      <c r="K8" s="149" t="s">
        <v>117</v>
      </c>
      <c r="L8" s="14"/>
      <c r="M8" s="14"/>
      <c r="N8" s="146"/>
      <c r="O8" s="146"/>
      <c r="P8" s="162">
        <v>2018</v>
      </c>
      <c r="Q8" s="170"/>
      <c r="R8" s="171">
        <v>2017</v>
      </c>
      <c r="S8" s="170"/>
      <c r="T8" s="141" t="s">
        <v>5</v>
      </c>
      <c r="U8" s="163" t="s">
        <v>67</v>
      </c>
    </row>
    <row r="9" spans="1:21" ht="14.25" customHeight="1">
      <c r="A9" s="132" t="s">
        <v>6</v>
      </c>
      <c r="B9" s="132" t="s">
        <v>7</v>
      </c>
      <c r="C9" s="128"/>
      <c r="D9" s="129"/>
      <c r="E9" s="131"/>
      <c r="F9" s="129"/>
      <c r="G9" s="141"/>
      <c r="H9" s="148"/>
      <c r="I9" s="154"/>
      <c r="J9" s="148"/>
      <c r="K9" s="148"/>
      <c r="L9" s="14"/>
      <c r="M9" s="14"/>
      <c r="N9" s="132" t="s">
        <v>6</v>
      </c>
      <c r="O9" s="132" t="s">
        <v>7</v>
      </c>
      <c r="P9" s="128"/>
      <c r="Q9" s="129"/>
      <c r="R9" s="131"/>
      <c r="S9" s="129"/>
      <c r="T9" s="141"/>
      <c r="U9" s="164"/>
    </row>
    <row r="10" spans="1:21" ht="14.25" customHeight="1">
      <c r="A10" s="132"/>
      <c r="B10" s="132"/>
      <c r="C10" s="117" t="s">
        <v>8</v>
      </c>
      <c r="D10" s="17" t="s">
        <v>2</v>
      </c>
      <c r="E10" s="117" t="s">
        <v>8</v>
      </c>
      <c r="F10" s="17" t="s">
        <v>2</v>
      </c>
      <c r="G10" s="134" t="s">
        <v>9</v>
      </c>
      <c r="H10" s="134" t="s">
        <v>62</v>
      </c>
      <c r="I10" s="18" t="s">
        <v>8</v>
      </c>
      <c r="J10" s="150" t="s">
        <v>114</v>
      </c>
      <c r="K10" s="150" t="s">
        <v>118</v>
      </c>
      <c r="L10" s="14"/>
      <c r="M10" s="14"/>
      <c r="N10" s="132"/>
      <c r="O10" s="132"/>
      <c r="P10" s="117" t="s">
        <v>8</v>
      </c>
      <c r="Q10" s="17" t="s">
        <v>2</v>
      </c>
      <c r="R10" s="117" t="s">
        <v>8</v>
      </c>
      <c r="S10" s="17" t="s">
        <v>2</v>
      </c>
      <c r="T10" s="134" t="s">
        <v>9</v>
      </c>
      <c r="U10" s="165" t="s">
        <v>68</v>
      </c>
    </row>
    <row r="11" spans="1:21" ht="14.25" customHeight="1">
      <c r="A11" s="133"/>
      <c r="B11" s="133"/>
      <c r="C11" s="115" t="s">
        <v>10</v>
      </c>
      <c r="D11" s="97" t="s">
        <v>11</v>
      </c>
      <c r="E11" s="115" t="s">
        <v>10</v>
      </c>
      <c r="F11" s="97" t="s">
        <v>11</v>
      </c>
      <c r="G11" s="147"/>
      <c r="H11" s="147"/>
      <c r="I11" s="115" t="s">
        <v>10</v>
      </c>
      <c r="J11" s="151"/>
      <c r="K11" s="151"/>
      <c r="L11" s="14"/>
      <c r="M11" s="14"/>
      <c r="N11" s="133"/>
      <c r="O11" s="133"/>
      <c r="P11" s="115" t="s">
        <v>10</v>
      </c>
      <c r="Q11" s="97" t="s">
        <v>11</v>
      </c>
      <c r="R11" s="115" t="s">
        <v>10</v>
      </c>
      <c r="S11" s="97" t="s">
        <v>11</v>
      </c>
      <c r="T11" s="135"/>
      <c r="U11" s="166"/>
    </row>
    <row r="12" spans="1:21" ht="14.25" customHeight="1">
      <c r="A12" s="72">
        <v>1</v>
      </c>
      <c r="B12" s="79" t="s">
        <v>21</v>
      </c>
      <c r="C12" s="41">
        <v>2140</v>
      </c>
      <c r="D12" s="88">
        <v>0.18337617823479005</v>
      </c>
      <c r="E12" s="41">
        <v>2267</v>
      </c>
      <c r="F12" s="88">
        <v>0.16675248253034203</v>
      </c>
      <c r="G12" s="19">
        <v>-0.0560211733568593</v>
      </c>
      <c r="H12" s="42">
        <v>0</v>
      </c>
      <c r="I12" s="41">
        <v>1210</v>
      </c>
      <c r="J12" s="85">
        <v>0.7685950413223142</v>
      </c>
      <c r="K12" s="20">
        <v>1</v>
      </c>
      <c r="L12" s="14"/>
      <c r="M12" s="14"/>
      <c r="N12" s="72">
        <v>1</v>
      </c>
      <c r="O12" s="79" t="s">
        <v>21</v>
      </c>
      <c r="P12" s="41">
        <v>18927</v>
      </c>
      <c r="Q12" s="88">
        <v>0.12837434547871618</v>
      </c>
      <c r="R12" s="41">
        <v>18907</v>
      </c>
      <c r="S12" s="88">
        <v>0.12825870174272283</v>
      </c>
      <c r="T12" s="53">
        <v>0.001057809276987287</v>
      </c>
      <c r="U12" s="20">
        <v>0</v>
      </c>
    </row>
    <row r="13" spans="1:21" ht="14.25" customHeight="1">
      <c r="A13" s="103">
        <v>2</v>
      </c>
      <c r="B13" s="80" t="s">
        <v>19</v>
      </c>
      <c r="C13" s="43">
        <v>1325</v>
      </c>
      <c r="D13" s="89">
        <v>0.11353898886032562</v>
      </c>
      <c r="E13" s="43">
        <v>1357</v>
      </c>
      <c r="F13" s="89">
        <v>0.09981610886355277</v>
      </c>
      <c r="G13" s="21">
        <v>-0.02358142962417098</v>
      </c>
      <c r="H13" s="44">
        <v>0</v>
      </c>
      <c r="I13" s="43">
        <v>2016</v>
      </c>
      <c r="J13" s="86">
        <v>-0.3427579365079365</v>
      </c>
      <c r="K13" s="22">
        <v>-1</v>
      </c>
      <c r="L13" s="14"/>
      <c r="M13" s="14"/>
      <c r="N13" s="103">
        <v>2</v>
      </c>
      <c r="O13" s="80" t="s">
        <v>19</v>
      </c>
      <c r="P13" s="43">
        <v>18458</v>
      </c>
      <c r="Q13" s="89">
        <v>0.1251933042133536</v>
      </c>
      <c r="R13" s="43">
        <v>16912</v>
      </c>
      <c r="S13" s="89">
        <v>0.11472529559808158</v>
      </c>
      <c r="T13" s="54">
        <v>0.09141438032166516</v>
      </c>
      <c r="U13" s="22">
        <v>0</v>
      </c>
    </row>
    <row r="14" spans="1:21" ht="14.25" customHeight="1">
      <c r="A14" s="71">
        <v>3</v>
      </c>
      <c r="B14" s="80" t="s">
        <v>20</v>
      </c>
      <c r="C14" s="43">
        <v>938</v>
      </c>
      <c r="D14" s="89">
        <v>0.0803770351328192</v>
      </c>
      <c r="E14" s="43">
        <v>1119</v>
      </c>
      <c r="F14" s="89">
        <v>0.08230967267377712</v>
      </c>
      <c r="G14" s="21">
        <v>-0.16175156389633605</v>
      </c>
      <c r="H14" s="44">
        <v>1</v>
      </c>
      <c r="I14" s="43">
        <v>983</v>
      </c>
      <c r="J14" s="86">
        <v>-0.04577822990844349</v>
      </c>
      <c r="K14" s="22">
        <v>2</v>
      </c>
      <c r="L14" s="14"/>
      <c r="M14" s="14"/>
      <c r="N14" s="71">
        <v>3</v>
      </c>
      <c r="O14" s="80" t="s">
        <v>22</v>
      </c>
      <c r="P14" s="43">
        <v>11428</v>
      </c>
      <c r="Q14" s="89">
        <v>0.07751159825280121</v>
      </c>
      <c r="R14" s="43">
        <v>15200</v>
      </c>
      <c r="S14" s="89">
        <v>0.1031116658639333</v>
      </c>
      <c r="T14" s="54">
        <v>-0.24815789473684213</v>
      </c>
      <c r="U14" s="22">
        <v>0</v>
      </c>
    </row>
    <row r="15" spans="1:21" ht="14.25" customHeight="1">
      <c r="A15" s="71">
        <v>4</v>
      </c>
      <c r="B15" s="80" t="s">
        <v>25</v>
      </c>
      <c r="C15" s="43">
        <v>927</v>
      </c>
      <c r="D15" s="89">
        <v>0.0794344473007712</v>
      </c>
      <c r="E15" s="43">
        <v>1027</v>
      </c>
      <c r="F15" s="89">
        <v>0.07554247885251932</v>
      </c>
      <c r="G15" s="21">
        <v>-0.09737098344693285</v>
      </c>
      <c r="H15" s="44">
        <v>1</v>
      </c>
      <c r="I15" s="43">
        <v>1021</v>
      </c>
      <c r="J15" s="86">
        <v>-0.0920666013712047</v>
      </c>
      <c r="K15" s="22">
        <v>-1</v>
      </c>
      <c r="L15" s="14"/>
      <c r="M15" s="14"/>
      <c r="N15" s="71">
        <v>4</v>
      </c>
      <c r="O15" s="80" t="s">
        <v>24</v>
      </c>
      <c r="P15" s="43">
        <v>10630</v>
      </c>
      <c r="Q15" s="89">
        <v>0.07209908027890068</v>
      </c>
      <c r="R15" s="43">
        <v>9942</v>
      </c>
      <c r="S15" s="89">
        <v>0.06744316986968585</v>
      </c>
      <c r="T15" s="54">
        <v>0.06920136793401732</v>
      </c>
      <c r="U15" s="22">
        <v>1</v>
      </c>
    </row>
    <row r="16" spans="1:21" ht="14.25" customHeight="1">
      <c r="A16" s="74">
        <v>5</v>
      </c>
      <c r="B16" s="81" t="s">
        <v>22</v>
      </c>
      <c r="C16" s="45">
        <v>877</v>
      </c>
      <c r="D16" s="90">
        <v>0.07514995715509855</v>
      </c>
      <c r="E16" s="45">
        <v>1236</v>
      </c>
      <c r="F16" s="90">
        <v>0.09091577785950718</v>
      </c>
      <c r="G16" s="23">
        <v>-0.290453074433657</v>
      </c>
      <c r="H16" s="46">
        <v>-2</v>
      </c>
      <c r="I16" s="45">
        <v>932</v>
      </c>
      <c r="J16" s="87">
        <v>-0.05901287553648071</v>
      </c>
      <c r="K16" s="24">
        <v>1</v>
      </c>
      <c r="L16" s="14"/>
      <c r="M16" s="14"/>
      <c r="N16" s="74">
        <v>5</v>
      </c>
      <c r="O16" s="81" t="s">
        <v>31</v>
      </c>
      <c r="P16" s="45">
        <v>10566</v>
      </c>
      <c r="Q16" s="90">
        <v>0.07166499362435226</v>
      </c>
      <c r="R16" s="45">
        <v>8553</v>
      </c>
      <c r="S16" s="90">
        <v>0.05802066303514616</v>
      </c>
      <c r="T16" s="55">
        <v>0.2353560154331813</v>
      </c>
      <c r="U16" s="24">
        <v>2</v>
      </c>
    </row>
    <row r="17" spans="1:21" ht="14.25" customHeight="1">
      <c r="A17" s="72">
        <v>6</v>
      </c>
      <c r="B17" s="79" t="s">
        <v>31</v>
      </c>
      <c r="C17" s="41">
        <v>766</v>
      </c>
      <c r="D17" s="88">
        <v>0.06563838903170523</v>
      </c>
      <c r="E17" s="41">
        <v>682</v>
      </c>
      <c r="F17" s="88">
        <v>0.050165502022802504</v>
      </c>
      <c r="G17" s="19">
        <v>0.12316715542521983</v>
      </c>
      <c r="H17" s="42">
        <v>1</v>
      </c>
      <c r="I17" s="41">
        <v>1020</v>
      </c>
      <c r="J17" s="85">
        <v>-0.24901960784313726</v>
      </c>
      <c r="K17" s="20">
        <v>-2</v>
      </c>
      <c r="L17" s="14"/>
      <c r="M17" s="14"/>
      <c r="N17" s="72">
        <v>6</v>
      </c>
      <c r="O17" s="79" t="s">
        <v>20</v>
      </c>
      <c r="P17" s="41">
        <v>10554</v>
      </c>
      <c r="Q17" s="88">
        <v>0.07158360237662444</v>
      </c>
      <c r="R17" s="41">
        <v>11558</v>
      </c>
      <c r="S17" s="88">
        <v>0.07840556802995666</v>
      </c>
      <c r="T17" s="53">
        <v>-0.08686623983388131</v>
      </c>
      <c r="U17" s="20">
        <v>-2</v>
      </c>
    </row>
    <row r="18" spans="1:21" ht="14.25" customHeight="1">
      <c r="A18" s="71">
        <v>7</v>
      </c>
      <c r="B18" s="80" t="s">
        <v>26</v>
      </c>
      <c r="C18" s="43">
        <v>657</v>
      </c>
      <c r="D18" s="89">
        <v>0.056298200514138814</v>
      </c>
      <c r="E18" s="43">
        <v>971</v>
      </c>
      <c r="F18" s="89">
        <v>0.07142331739610151</v>
      </c>
      <c r="G18" s="21">
        <v>-0.3233779608650875</v>
      </c>
      <c r="H18" s="44">
        <v>-1</v>
      </c>
      <c r="I18" s="43">
        <v>485</v>
      </c>
      <c r="J18" s="86">
        <v>0.35463917525773203</v>
      </c>
      <c r="K18" s="22">
        <v>1</v>
      </c>
      <c r="L18" s="14"/>
      <c r="M18" s="14"/>
      <c r="N18" s="71">
        <v>7</v>
      </c>
      <c r="O18" s="80" t="s">
        <v>25</v>
      </c>
      <c r="P18" s="43">
        <v>10483</v>
      </c>
      <c r="Q18" s="89">
        <v>0.07110203749423478</v>
      </c>
      <c r="R18" s="43">
        <v>9156</v>
      </c>
      <c r="S18" s="89">
        <v>0.06211121135856403</v>
      </c>
      <c r="T18" s="54">
        <v>0.14493228484054166</v>
      </c>
      <c r="U18" s="22">
        <v>-1</v>
      </c>
    </row>
    <row r="19" spans="1:21" ht="14.25" customHeight="1">
      <c r="A19" s="71">
        <v>8</v>
      </c>
      <c r="B19" s="80" t="s">
        <v>24</v>
      </c>
      <c r="C19" s="43">
        <v>570</v>
      </c>
      <c r="D19" s="89">
        <v>0.04884318766066838</v>
      </c>
      <c r="E19" s="43">
        <v>654</v>
      </c>
      <c r="F19" s="89">
        <v>0.0481059212945936</v>
      </c>
      <c r="G19" s="21">
        <v>-0.12844036697247707</v>
      </c>
      <c r="H19" s="44">
        <v>0</v>
      </c>
      <c r="I19" s="43">
        <v>667</v>
      </c>
      <c r="J19" s="86">
        <v>-0.14542728635682156</v>
      </c>
      <c r="K19" s="22">
        <v>-1</v>
      </c>
      <c r="L19" s="14"/>
      <c r="M19" s="14"/>
      <c r="N19" s="71">
        <v>8</v>
      </c>
      <c r="O19" s="80" t="s">
        <v>26</v>
      </c>
      <c r="P19" s="43">
        <v>7084</v>
      </c>
      <c r="Q19" s="89">
        <v>0.0480479665753276</v>
      </c>
      <c r="R19" s="43">
        <v>8135</v>
      </c>
      <c r="S19" s="89">
        <v>0.05518509222388799</v>
      </c>
      <c r="T19" s="54">
        <v>-0.1291948371235403</v>
      </c>
      <c r="U19" s="22">
        <v>0</v>
      </c>
    </row>
    <row r="20" spans="1:21" ht="14.25" customHeight="1">
      <c r="A20" s="71">
        <v>9</v>
      </c>
      <c r="B20" s="80" t="s">
        <v>23</v>
      </c>
      <c r="C20" s="43">
        <v>471</v>
      </c>
      <c r="D20" s="89">
        <v>0.0403598971722365</v>
      </c>
      <c r="E20" s="43">
        <v>418</v>
      </c>
      <c r="F20" s="89">
        <v>0.030746598013975727</v>
      </c>
      <c r="G20" s="21">
        <v>0.1267942583732058</v>
      </c>
      <c r="H20" s="44">
        <v>1</v>
      </c>
      <c r="I20" s="43">
        <v>484</v>
      </c>
      <c r="J20" s="86">
        <v>-0.02685950413223137</v>
      </c>
      <c r="K20" s="22">
        <v>0</v>
      </c>
      <c r="L20" s="14"/>
      <c r="M20" s="14"/>
      <c r="N20" s="71">
        <v>9</v>
      </c>
      <c r="O20" s="80" t="s">
        <v>23</v>
      </c>
      <c r="P20" s="43">
        <v>5693</v>
      </c>
      <c r="Q20" s="89">
        <v>0.038613364442876906</v>
      </c>
      <c r="R20" s="43">
        <v>4853</v>
      </c>
      <c r="S20" s="89">
        <v>0.03292111279195186</v>
      </c>
      <c r="T20" s="54">
        <v>0.17308881104471463</v>
      </c>
      <c r="U20" s="22">
        <v>2</v>
      </c>
    </row>
    <row r="21" spans="1:21" ht="14.25" customHeight="1">
      <c r="A21" s="74">
        <v>10</v>
      </c>
      <c r="B21" s="81" t="s">
        <v>28</v>
      </c>
      <c r="C21" s="45">
        <v>427</v>
      </c>
      <c r="D21" s="90">
        <v>0.03658954584404456</v>
      </c>
      <c r="E21" s="45">
        <v>416</v>
      </c>
      <c r="F21" s="90">
        <v>0.03059948510481795</v>
      </c>
      <c r="G21" s="23">
        <v>0.02644230769230771</v>
      </c>
      <c r="H21" s="46">
        <v>1</v>
      </c>
      <c r="I21" s="45">
        <v>358</v>
      </c>
      <c r="J21" s="87">
        <v>0.1927374301675977</v>
      </c>
      <c r="K21" s="24">
        <v>1</v>
      </c>
      <c r="L21" s="14"/>
      <c r="M21" s="14"/>
      <c r="N21" s="74">
        <v>10</v>
      </c>
      <c r="O21" s="81" t="s">
        <v>33</v>
      </c>
      <c r="P21" s="45">
        <v>5543</v>
      </c>
      <c r="Q21" s="90">
        <v>0.037595973846279065</v>
      </c>
      <c r="R21" s="45">
        <v>5752</v>
      </c>
      <c r="S21" s="90">
        <v>0.039019625134825285</v>
      </c>
      <c r="T21" s="55">
        <v>-0.03633518776077882</v>
      </c>
      <c r="U21" s="24">
        <v>0</v>
      </c>
    </row>
    <row r="22" spans="1:21" ht="14.25" customHeight="1">
      <c r="A22" s="72">
        <v>11</v>
      </c>
      <c r="B22" s="79" t="s">
        <v>33</v>
      </c>
      <c r="C22" s="41">
        <v>396</v>
      </c>
      <c r="D22" s="88">
        <v>0.0339331619537275</v>
      </c>
      <c r="E22" s="41">
        <v>421</v>
      </c>
      <c r="F22" s="88">
        <v>0.030967267377712396</v>
      </c>
      <c r="G22" s="19">
        <v>-0.05938242280285033</v>
      </c>
      <c r="H22" s="42">
        <v>-2</v>
      </c>
      <c r="I22" s="41">
        <v>450</v>
      </c>
      <c r="J22" s="85">
        <v>-0.12</v>
      </c>
      <c r="K22" s="20">
        <v>-1</v>
      </c>
      <c r="L22" s="14"/>
      <c r="M22" s="14"/>
      <c r="N22" s="72">
        <v>11</v>
      </c>
      <c r="O22" s="79" t="s">
        <v>28</v>
      </c>
      <c r="P22" s="41">
        <v>5204</v>
      </c>
      <c r="Q22" s="88">
        <v>0.035296671097967934</v>
      </c>
      <c r="R22" s="41">
        <v>6386</v>
      </c>
      <c r="S22" s="88">
        <v>0.043320466987307765</v>
      </c>
      <c r="T22" s="53">
        <v>-0.18509238960225494</v>
      </c>
      <c r="U22" s="20">
        <v>-2</v>
      </c>
    </row>
    <row r="23" spans="1:21" ht="14.25" customHeight="1">
      <c r="A23" s="71">
        <v>12</v>
      </c>
      <c r="B23" s="80" t="s">
        <v>50</v>
      </c>
      <c r="C23" s="43">
        <v>295</v>
      </c>
      <c r="D23" s="89">
        <v>0.025278491859468722</v>
      </c>
      <c r="E23" s="43">
        <v>384</v>
      </c>
      <c r="F23" s="89">
        <v>0.02824567855829349</v>
      </c>
      <c r="G23" s="21">
        <v>-0.23177083333333337</v>
      </c>
      <c r="H23" s="44">
        <v>1</v>
      </c>
      <c r="I23" s="43">
        <v>337</v>
      </c>
      <c r="J23" s="86">
        <v>-0.12462908011869434</v>
      </c>
      <c r="K23" s="22">
        <v>0</v>
      </c>
      <c r="L23" s="14"/>
      <c r="M23" s="14"/>
      <c r="N23" s="71">
        <v>12</v>
      </c>
      <c r="O23" s="80" t="s">
        <v>50</v>
      </c>
      <c r="P23" s="43">
        <v>4718</v>
      </c>
      <c r="Q23" s="89">
        <v>0.03200032556499091</v>
      </c>
      <c r="R23" s="43">
        <v>4588</v>
      </c>
      <c r="S23" s="89">
        <v>0.03112344230156092</v>
      </c>
      <c r="T23" s="54">
        <v>0.028334786399302425</v>
      </c>
      <c r="U23" s="22">
        <v>0</v>
      </c>
    </row>
    <row r="24" spans="1:21" ht="14.25" customHeight="1">
      <c r="A24" s="71">
        <v>13</v>
      </c>
      <c r="B24" s="80" t="s">
        <v>37</v>
      </c>
      <c r="C24" s="43">
        <v>275</v>
      </c>
      <c r="D24" s="89">
        <v>0.02356469580119966</v>
      </c>
      <c r="E24" s="43">
        <v>168</v>
      </c>
      <c r="F24" s="89">
        <v>0.012357484369253402</v>
      </c>
      <c r="G24" s="21">
        <v>0.6369047619047619</v>
      </c>
      <c r="H24" s="44">
        <v>7</v>
      </c>
      <c r="I24" s="43">
        <v>232</v>
      </c>
      <c r="J24" s="86">
        <v>0.18534482758620685</v>
      </c>
      <c r="K24" s="22">
        <v>2</v>
      </c>
      <c r="L24" s="14"/>
      <c r="M24" s="14"/>
      <c r="N24" s="71">
        <v>13</v>
      </c>
      <c r="O24" s="80" t="s">
        <v>27</v>
      </c>
      <c r="P24" s="43">
        <v>3782</v>
      </c>
      <c r="Q24" s="89">
        <v>0.025651808242220353</v>
      </c>
      <c r="R24" s="43">
        <v>4365</v>
      </c>
      <c r="S24" s="89">
        <v>0.029610685624741374</v>
      </c>
      <c r="T24" s="54">
        <v>-0.1335624284077892</v>
      </c>
      <c r="U24" s="22">
        <v>0</v>
      </c>
    </row>
    <row r="25" spans="1:21" ht="14.25" customHeight="1">
      <c r="A25" s="71">
        <v>14</v>
      </c>
      <c r="B25" s="80" t="s">
        <v>30</v>
      </c>
      <c r="C25" s="43">
        <v>256</v>
      </c>
      <c r="D25" s="89">
        <v>0.021936589545844043</v>
      </c>
      <c r="E25" s="43">
        <v>340</v>
      </c>
      <c r="F25" s="89">
        <v>0.02500919455682236</v>
      </c>
      <c r="G25" s="21">
        <v>-0.24705882352941178</v>
      </c>
      <c r="H25" s="44">
        <v>0</v>
      </c>
      <c r="I25" s="43">
        <v>189</v>
      </c>
      <c r="J25" s="86">
        <v>0.3544973544973544</v>
      </c>
      <c r="K25" s="22">
        <v>2</v>
      </c>
      <c r="L25" s="14"/>
      <c r="M25" s="14"/>
      <c r="N25" s="71">
        <v>14</v>
      </c>
      <c r="O25" s="80" t="s">
        <v>30</v>
      </c>
      <c r="P25" s="43">
        <v>3652</v>
      </c>
      <c r="Q25" s="89">
        <v>0.024770069725168885</v>
      </c>
      <c r="R25" s="43">
        <v>3617</v>
      </c>
      <c r="S25" s="89">
        <v>0.024536506278279392</v>
      </c>
      <c r="T25" s="54">
        <v>0.0096765275089854</v>
      </c>
      <c r="U25" s="22">
        <v>0</v>
      </c>
    </row>
    <row r="26" spans="1:21" ht="14.25" customHeight="1">
      <c r="A26" s="74">
        <v>15</v>
      </c>
      <c r="B26" s="81" t="s">
        <v>29</v>
      </c>
      <c r="C26" s="45">
        <v>251</v>
      </c>
      <c r="D26" s="90">
        <v>0.021508140531276778</v>
      </c>
      <c r="E26" s="45">
        <v>283</v>
      </c>
      <c r="F26" s="90">
        <v>0.02081647664582567</v>
      </c>
      <c r="G26" s="23">
        <v>-0.11307420494699649</v>
      </c>
      <c r="H26" s="46">
        <v>1</v>
      </c>
      <c r="I26" s="45">
        <v>264</v>
      </c>
      <c r="J26" s="87">
        <v>-0.0492424242424242</v>
      </c>
      <c r="K26" s="24">
        <v>-1</v>
      </c>
      <c r="L26" s="14"/>
      <c r="M26" s="14"/>
      <c r="N26" s="74">
        <v>15</v>
      </c>
      <c r="O26" s="81" t="s">
        <v>32</v>
      </c>
      <c r="P26" s="45">
        <v>3631</v>
      </c>
      <c r="Q26" s="90">
        <v>0.02462763504164519</v>
      </c>
      <c r="R26" s="45">
        <v>3422</v>
      </c>
      <c r="S26" s="90">
        <v>0.023213692143840774</v>
      </c>
      <c r="T26" s="55">
        <v>0.06107539450613686</v>
      </c>
      <c r="U26" s="24">
        <v>0</v>
      </c>
    </row>
    <row r="27" spans="1:21" ht="14.25" customHeight="1">
      <c r="A27" s="72">
        <v>16</v>
      </c>
      <c r="B27" s="79" t="s">
        <v>32</v>
      </c>
      <c r="C27" s="41">
        <v>237</v>
      </c>
      <c r="D27" s="88">
        <v>0.02030848329048843</v>
      </c>
      <c r="E27" s="41">
        <v>297</v>
      </c>
      <c r="F27" s="88">
        <v>0.021846267009930122</v>
      </c>
      <c r="G27" s="19">
        <v>-0.202020202020202</v>
      </c>
      <c r="H27" s="42">
        <v>-1</v>
      </c>
      <c r="I27" s="41">
        <v>281</v>
      </c>
      <c r="J27" s="85">
        <v>-0.15658362989323849</v>
      </c>
      <c r="K27" s="20">
        <v>-3</v>
      </c>
      <c r="L27" s="14"/>
      <c r="M27" s="14"/>
      <c r="N27" s="72">
        <v>16</v>
      </c>
      <c r="O27" s="79" t="s">
        <v>56</v>
      </c>
      <c r="P27" s="41">
        <v>3354</v>
      </c>
      <c r="Q27" s="88">
        <v>0.022748853739927834</v>
      </c>
      <c r="R27" s="41">
        <v>2876</v>
      </c>
      <c r="S27" s="88">
        <v>0.019509812567412643</v>
      </c>
      <c r="T27" s="53">
        <v>0.16620305980528505</v>
      </c>
      <c r="U27" s="20">
        <v>0</v>
      </c>
    </row>
    <row r="28" spans="1:21" ht="14.25" customHeight="1">
      <c r="A28" s="71">
        <v>17</v>
      </c>
      <c r="B28" s="80" t="s">
        <v>27</v>
      </c>
      <c r="C28" s="43">
        <v>208</v>
      </c>
      <c r="D28" s="89">
        <v>0.017823479005998285</v>
      </c>
      <c r="E28" s="43">
        <v>404</v>
      </c>
      <c r="F28" s="89">
        <v>0.029716807649871276</v>
      </c>
      <c r="G28" s="21">
        <v>-0.48514851485148514</v>
      </c>
      <c r="H28" s="44">
        <v>-5</v>
      </c>
      <c r="I28" s="43">
        <v>170</v>
      </c>
      <c r="J28" s="86">
        <v>0.22352941176470598</v>
      </c>
      <c r="K28" s="22">
        <v>0</v>
      </c>
      <c r="L28" s="14"/>
      <c r="M28" s="14"/>
      <c r="N28" s="71">
        <v>17</v>
      </c>
      <c r="O28" s="80" t="s">
        <v>29</v>
      </c>
      <c r="P28" s="43">
        <v>3199</v>
      </c>
      <c r="Q28" s="89">
        <v>0.021697550123443394</v>
      </c>
      <c r="R28" s="43">
        <v>2736</v>
      </c>
      <c r="S28" s="89">
        <v>0.018560099855507994</v>
      </c>
      <c r="T28" s="54">
        <v>0.16922514619883033</v>
      </c>
      <c r="U28" s="22">
        <v>0</v>
      </c>
    </row>
    <row r="29" spans="1:21" ht="14.25" customHeight="1">
      <c r="A29" s="71">
        <v>18</v>
      </c>
      <c r="B29" s="80" t="s">
        <v>56</v>
      </c>
      <c r="C29" s="43">
        <v>184</v>
      </c>
      <c r="D29" s="89">
        <v>0.015766923736075408</v>
      </c>
      <c r="E29" s="43">
        <v>270</v>
      </c>
      <c r="F29" s="89">
        <v>0.01986024273630011</v>
      </c>
      <c r="G29" s="21">
        <v>-0.31851851851851853</v>
      </c>
      <c r="H29" s="44">
        <v>-1</v>
      </c>
      <c r="I29" s="43">
        <v>161</v>
      </c>
      <c r="J29" s="86">
        <v>0.1428571428571428</v>
      </c>
      <c r="K29" s="22">
        <v>1</v>
      </c>
      <c r="L29" s="14"/>
      <c r="M29" s="14"/>
      <c r="N29" s="71">
        <v>18</v>
      </c>
      <c r="O29" s="80" t="s">
        <v>37</v>
      </c>
      <c r="P29" s="43">
        <v>2613</v>
      </c>
      <c r="Q29" s="89">
        <v>0.017722944192734475</v>
      </c>
      <c r="R29" s="43">
        <v>1726</v>
      </c>
      <c r="S29" s="89">
        <v>0.011708601005338742</v>
      </c>
      <c r="T29" s="54">
        <v>0.5139049826187718</v>
      </c>
      <c r="U29" s="22">
        <v>1</v>
      </c>
    </row>
    <row r="30" spans="1:21" ht="14.25" customHeight="1">
      <c r="A30" s="71">
        <v>19</v>
      </c>
      <c r="B30" s="80" t="s">
        <v>34</v>
      </c>
      <c r="C30" s="43">
        <v>153</v>
      </c>
      <c r="D30" s="89">
        <v>0.013110539845758355</v>
      </c>
      <c r="E30" s="43">
        <v>237</v>
      </c>
      <c r="F30" s="89">
        <v>0.017432879735196763</v>
      </c>
      <c r="G30" s="21">
        <v>-0.35443037974683544</v>
      </c>
      <c r="H30" s="44">
        <v>-1</v>
      </c>
      <c r="I30" s="43">
        <v>167</v>
      </c>
      <c r="J30" s="86">
        <v>-0.08383233532934131</v>
      </c>
      <c r="K30" s="22">
        <v>-1</v>
      </c>
      <c r="N30" s="71">
        <v>19</v>
      </c>
      <c r="O30" s="80" t="s">
        <v>34</v>
      </c>
      <c r="P30" s="43">
        <v>1655</v>
      </c>
      <c r="Q30" s="89">
        <v>0.011225209582462899</v>
      </c>
      <c r="R30" s="43">
        <v>1850</v>
      </c>
      <c r="S30" s="89">
        <v>0.012549775121597145</v>
      </c>
      <c r="T30" s="54">
        <v>-0.10540540540540544</v>
      </c>
      <c r="U30" s="22">
        <v>-1</v>
      </c>
    </row>
    <row r="31" spans="1:21" ht="14.25" customHeight="1">
      <c r="A31" s="74">
        <v>20</v>
      </c>
      <c r="B31" s="81" t="s">
        <v>35</v>
      </c>
      <c r="C31" s="45">
        <v>58</v>
      </c>
      <c r="D31" s="90">
        <v>0.004970008568980291</v>
      </c>
      <c r="E31" s="45">
        <v>209</v>
      </c>
      <c r="F31" s="90">
        <v>0.015373299006987863</v>
      </c>
      <c r="G31" s="23">
        <v>-0.722488038277512</v>
      </c>
      <c r="H31" s="46">
        <v>-1</v>
      </c>
      <c r="I31" s="45">
        <v>31</v>
      </c>
      <c r="J31" s="87">
        <v>0.8709677419354838</v>
      </c>
      <c r="K31" s="24">
        <v>5</v>
      </c>
      <c r="N31" s="74">
        <v>20</v>
      </c>
      <c r="O31" s="81" t="s">
        <v>35</v>
      </c>
      <c r="P31" s="45">
        <v>1291</v>
      </c>
      <c r="Q31" s="90">
        <v>0.008756341734718794</v>
      </c>
      <c r="R31" s="45">
        <v>1530</v>
      </c>
      <c r="S31" s="90">
        <v>0.010379003208672233</v>
      </c>
      <c r="T31" s="55">
        <v>-0.15620915032679739</v>
      </c>
      <c r="U31" s="24">
        <v>0</v>
      </c>
    </row>
    <row r="32" spans="1:21" ht="14.25" customHeight="1">
      <c r="A32" s="158" t="s">
        <v>53</v>
      </c>
      <c r="B32" s="159"/>
      <c r="C32" s="49">
        <f>SUM(C12:C31)</f>
        <v>11411</v>
      </c>
      <c r="D32" s="6">
        <f>C32/C34</f>
        <v>0.9778063410454156</v>
      </c>
      <c r="E32" s="49">
        <f>SUM(E12:E31)</f>
        <v>13160</v>
      </c>
      <c r="F32" s="6">
        <f>E32/E34</f>
        <v>0.9680029422581832</v>
      </c>
      <c r="G32" s="25">
        <f>C32/E32-1</f>
        <v>-0.13290273556231003</v>
      </c>
      <c r="H32" s="25"/>
      <c r="I32" s="49">
        <f>SUM(I12:I31)</f>
        <v>11458</v>
      </c>
      <c r="J32" s="26">
        <f>C32/I32-1</f>
        <v>-0.00410193751090937</v>
      </c>
      <c r="K32" s="27"/>
      <c r="N32" s="158" t="s">
        <v>53</v>
      </c>
      <c r="O32" s="159"/>
      <c r="P32" s="3">
        <f>SUM(P12:P31)</f>
        <v>142465</v>
      </c>
      <c r="Q32" s="6">
        <f>P32/P34</f>
        <v>0.9662836756287474</v>
      </c>
      <c r="R32" s="3">
        <f>SUM(R12:R31)</f>
        <v>142064</v>
      </c>
      <c r="S32" s="6">
        <f>R32/R34</f>
        <v>0.9637141907430146</v>
      </c>
      <c r="T32" s="25">
        <f>P32/R32-1</f>
        <v>0.002822671472012539</v>
      </c>
      <c r="U32" s="50"/>
    </row>
    <row r="33" spans="1:21" ht="14.25" customHeight="1">
      <c r="A33" s="158" t="s">
        <v>12</v>
      </c>
      <c r="B33" s="159"/>
      <c r="C33" s="49">
        <f>C34-SUM(C12:C31)</f>
        <v>259</v>
      </c>
      <c r="D33" s="6">
        <f>C33/C34</f>
        <v>0.022193658954584406</v>
      </c>
      <c r="E33" s="49">
        <f>E34-SUM(E12:E31)</f>
        <v>435</v>
      </c>
      <c r="F33" s="6">
        <f>E33/E34</f>
        <v>0.031997057741816846</v>
      </c>
      <c r="G33" s="25">
        <f>C33/E33-1</f>
        <v>-0.4045977011494253</v>
      </c>
      <c r="H33" s="25"/>
      <c r="I33" s="49">
        <f>I34-SUM(I12:I31)</f>
        <v>304</v>
      </c>
      <c r="J33" s="26">
        <f>C33/I33-1</f>
        <v>-0.14802631578947367</v>
      </c>
      <c r="K33" s="27"/>
      <c r="N33" s="158" t="s">
        <v>12</v>
      </c>
      <c r="O33" s="159"/>
      <c r="P33" s="3">
        <f>P34-SUM(P12:P31)</f>
        <v>4971</v>
      </c>
      <c r="Q33" s="6">
        <f>P33/P34</f>
        <v>0.03371632437125261</v>
      </c>
      <c r="R33" s="3">
        <f>R34-SUM(R12:R31)</f>
        <v>5349</v>
      </c>
      <c r="S33" s="6">
        <f>R33/R34</f>
        <v>0.03628580925698548</v>
      </c>
      <c r="T33" s="25">
        <f>P33/R33-1</f>
        <v>-0.07066741446999436</v>
      </c>
      <c r="U33" s="51"/>
    </row>
    <row r="34" spans="1:21" ht="14.25" customHeight="1">
      <c r="A34" s="152" t="s">
        <v>38</v>
      </c>
      <c r="B34" s="153"/>
      <c r="C34" s="47">
        <v>11670</v>
      </c>
      <c r="D34" s="28">
        <v>1</v>
      </c>
      <c r="E34" s="47">
        <v>13595</v>
      </c>
      <c r="F34" s="28">
        <v>0.9994851048179477</v>
      </c>
      <c r="G34" s="29">
        <v>-0.14159617506436195</v>
      </c>
      <c r="H34" s="29"/>
      <c r="I34" s="47">
        <v>11762</v>
      </c>
      <c r="J34" s="104">
        <v>-0.007821799013773223</v>
      </c>
      <c r="K34" s="30"/>
      <c r="N34" s="152" t="s">
        <v>38</v>
      </c>
      <c r="O34" s="153"/>
      <c r="P34" s="47">
        <v>147436</v>
      </c>
      <c r="Q34" s="28">
        <v>1</v>
      </c>
      <c r="R34" s="47">
        <v>147413</v>
      </c>
      <c r="S34" s="28">
        <v>1</v>
      </c>
      <c r="T34" s="52">
        <v>0.00015602423124150278</v>
      </c>
      <c r="U34" s="30"/>
    </row>
    <row r="35" spans="1:14" ht="14.25" customHeight="1">
      <c r="A35" t="s">
        <v>69</v>
      </c>
      <c r="C35" s="16"/>
      <c r="D35" s="16"/>
      <c r="E35" s="16"/>
      <c r="F35" s="16"/>
      <c r="G35" s="16"/>
      <c r="H35" s="16"/>
      <c r="I35" s="16"/>
      <c r="J35" s="16"/>
      <c r="N35" t="s">
        <v>69</v>
      </c>
    </row>
    <row r="36" spans="1:14" ht="15">
      <c r="A36" s="9" t="s">
        <v>70</v>
      </c>
      <c r="N36" s="9" t="s">
        <v>70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2:21" ht="15" customHeight="1">
      <c r="L39" s="31"/>
      <c r="M39" s="31"/>
      <c r="N39" s="172" t="s">
        <v>87</v>
      </c>
      <c r="O39" s="172"/>
      <c r="P39" s="172"/>
      <c r="Q39" s="172"/>
      <c r="R39" s="172"/>
      <c r="S39" s="172"/>
      <c r="T39" s="172"/>
      <c r="U39" s="172"/>
    </row>
    <row r="40" spans="1:21" ht="15" customHeight="1">
      <c r="A40" s="121" t="s">
        <v>127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4"/>
      <c r="M40" s="31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22" t="s">
        <v>128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4"/>
      <c r="M41" s="31"/>
      <c r="N41" s="122" t="s">
        <v>88</v>
      </c>
      <c r="O41" s="122"/>
      <c r="P41" s="122"/>
      <c r="Q41" s="122"/>
      <c r="R41" s="122"/>
      <c r="S41" s="122"/>
      <c r="T41" s="122"/>
      <c r="U41" s="122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6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6" t="s">
        <v>4</v>
      </c>
    </row>
    <row r="43" spans="1:21" ht="15">
      <c r="A43" s="145" t="s">
        <v>0</v>
      </c>
      <c r="B43" s="145" t="s">
        <v>52</v>
      </c>
      <c r="C43" s="142" t="s">
        <v>109</v>
      </c>
      <c r="D43" s="143"/>
      <c r="E43" s="143"/>
      <c r="F43" s="143"/>
      <c r="G43" s="143"/>
      <c r="H43" s="144"/>
      <c r="I43" s="142" t="s">
        <v>106</v>
      </c>
      <c r="J43" s="143"/>
      <c r="K43" s="144"/>
      <c r="L43" s="14"/>
      <c r="M43" s="14"/>
      <c r="N43" s="145" t="s">
        <v>0</v>
      </c>
      <c r="O43" s="145" t="s">
        <v>52</v>
      </c>
      <c r="P43" s="142" t="s">
        <v>110</v>
      </c>
      <c r="Q43" s="143"/>
      <c r="R43" s="143"/>
      <c r="S43" s="143"/>
      <c r="T43" s="143"/>
      <c r="U43" s="144"/>
    </row>
    <row r="44" spans="1:21" ht="15" customHeight="1">
      <c r="A44" s="146"/>
      <c r="B44" s="146"/>
      <c r="C44" s="123" t="s">
        <v>111</v>
      </c>
      <c r="D44" s="124"/>
      <c r="E44" s="124"/>
      <c r="F44" s="124"/>
      <c r="G44" s="124"/>
      <c r="H44" s="125"/>
      <c r="I44" s="123" t="s">
        <v>107</v>
      </c>
      <c r="J44" s="124"/>
      <c r="K44" s="125"/>
      <c r="L44" s="14"/>
      <c r="M44" s="14"/>
      <c r="N44" s="146"/>
      <c r="O44" s="146"/>
      <c r="P44" s="123" t="s">
        <v>112</v>
      </c>
      <c r="Q44" s="124"/>
      <c r="R44" s="124"/>
      <c r="S44" s="124"/>
      <c r="T44" s="124"/>
      <c r="U44" s="125"/>
    </row>
    <row r="45" spans="1:21" ht="15" customHeight="1">
      <c r="A45" s="146"/>
      <c r="B45" s="146"/>
      <c r="C45" s="126">
        <v>2018</v>
      </c>
      <c r="D45" s="127"/>
      <c r="E45" s="130">
        <v>2017</v>
      </c>
      <c r="F45" s="127"/>
      <c r="G45" s="140" t="s">
        <v>5</v>
      </c>
      <c r="H45" s="149" t="s">
        <v>61</v>
      </c>
      <c r="I45" s="154">
        <v>2018</v>
      </c>
      <c r="J45" s="148" t="s">
        <v>113</v>
      </c>
      <c r="K45" s="149" t="s">
        <v>117</v>
      </c>
      <c r="L45" s="14"/>
      <c r="M45" s="14"/>
      <c r="N45" s="146"/>
      <c r="O45" s="146"/>
      <c r="P45" s="126">
        <v>2018</v>
      </c>
      <c r="Q45" s="127"/>
      <c r="R45" s="126">
        <v>2017</v>
      </c>
      <c r="S45" s="127"/>
      <c r="T45" s="140" t="s">
        <v>5</v>
      </c>
      <c r="U45" s="163" t="s">
        <v>67</v>
      </c>
    </row>
    <row r="46" spans="1:21" ht="15" customHeight="1">
      <c r="A46" s="132" t="s">
        <v>6</v>
      </c>
      <c r="B46" s="132" t="s">
        <v>52</v>
      </c>
      <c r="C46" s="128"/>
      <c r="D46" s="129"/>
      <c r="E46" s="131"/>
      <c r="F46" s="129"/>
      <c r="G46" s="141"/>
      <c r="H46" s="148"/>
      <c r="I46" s="154"/>
      <c r="J46" s="148"/>
      <c r="K46" s="148"/>
      <c r="L46" s="14"/>
      <c r="M46" s="14"/>
      <c r="N46" s="132" t="s">
        <v>6</v>
      </c>
      <c r="O46" s="132" t="s">
        <v>52</v>
      </c>
      <c r="P46" s="128"/>
      <c r="Q46" s="129"/>
      <c r="R46" s="128"/>
      <c r="S46" s="129"/>
      <c r="T46" s="141"/>
      <c r="U46" s="164"/>
    </row>
    <row r="47" spans="1:21" ht="15" customHeight="1">
      <c r="A47" s="132"/>
      <c r="B47" s="132"/>
      <c r="C47" s="117" t="s">
        <v>8</v>
      </c>
      <c r="D47" s="17" t="s">
        <v>2</v>
      </c>
      <c r="E47" s="117" t="s">
        <v>8</v>
      </c>
      <c r="F47" s="17" t="s">
        <v>2</v>
      </c>
      <c r="G47" s="134" t="s">
        <v>9</v>
      </c>
      <c r="H47" s="134" t="s">
        <v>62</v>
      </c>
      <c r="I47" s="18" t="s">
        <v>8</v>
      </c>
      <c r="J47" s="150" t="s">
        <v>114</v>
      </c>
      <c r="K47" s="150" t="s">
        <v>118</v>
      </c>
      <c r="L47" s="14"/>
      <c r="M47" s="14"/>
      <c r="N47" s="132"/>
      <c r="O47" s="132"/>
      <c r="P47" s="117" t="s">
        <v>8</v>
      </c>
      <c r="Q47" s="17" t="s">
        <v>2</v>
      </c>
      <c r="R47" s="117" t="s">
        <v>8</v>
      </c>
      <c r="S47" s="17" t="s">
        <v>2</v>
      </c>
      <c r="T47" s="134" t="s">
        <v>9</v>
      </c>
      <c r="U47" s="165" t="s">
        <v>68</v>
      </c>
    </row>
    <row r="48" spans="1:21" ht="15" customHeight="1">
      <c r="A48" s="133"/>
      <c r="B48" s="133"/>
      <c r="C48" s="115" t="s">
        <v>10</v>
      </c>
      <c r="D48" s="97" t="s">
        <v>11</v>
      </c>
      <c r="E48" s="115" t="s">
        <v>10</v>
      </c>
      <c r="F48" s="97" t="s">
        <v>11</v>
      </c>
      <c r="G48" s="147"/>
      <c r="H48" s="147"/>
      <c r="I48" s="115" t="s">
        <v>10</v>
      </c>
      <c r="J48" s="151"/>
      <c r="K48" s="151"/>
      <c r="L48" s="14"/>
      <c r="M48" s="14"/>
      <c r="N48" s="133"/>
      <c r="O48" s="133"/>
      <c r="P48" s="115" t="s">
        <v>10</v>
      </c>
      <c r="Q48" s="97" t="s">
        <v>11</v>
      </c>
      <c r="R48" s="115" t="s">
        <v>10</v>
      </c>
      <c r="S48" s="97" t="s">
        <v>11</v>
      </c>
      <c r="T48" s="135"/>
      <c r="U48" s="166"/>
    </row>
    <row r="49" spans="1:21" ht="15">
      <c r="A49" s="72">
        <v>1</v>
      </c>
      <c r="B49" s="79" t="s">
        <v>46</v>
      </c>
      <c r="C49" s="41">
        <v>1006</v>
      </c>
      <c r="D49" s="73">
        <v>0.08620394173093401</v>
      </c>
      <c r="E49" s="41">
        <v>867</v>
      </c>
      <c r="F49" s="73">
        <v>0.06377344611989702</v>
      </c>
      <c r="G49" s="32">
        <v>0.1603229527104959</v>
      </c>
      <c r="H49" s="42">
        <v>0</v>
      </c>
      <c r="I49" s="41">
        <v>459</v>
      </c>
      <c r="J49" s="33">
        <v>1.1917211328976034</v>
      </c>
      <c r="K49" s="20">
        <v>2</v>
      </c>
      <c r="L49" s="14"/>
      <c r="M49" s="14"/>
      <c r="N49" s="72">
        <v>1</v>
      </c>
      <c r="O49" s="79" t="s">
        <v>42</v>
      </c>
      <c r="P49" s="41">
        <v>6447</v>
      </c>
      <c r="Q49" s="73">
        <v>0.043727447841775416</v>
      </c>
      <c r="R49" s="41">
        <v>6027</v>
      </c>
      <c r="S49" s="73">
        <v>0.04088513224749513</v>
      </c>
      <c r="T49" s="76">
        <v>0.06968641114982588</v>
      </c>
      <c r="U49" s="20">
        <v>1</v>
      </c>
    </row>
    <row r="50" spans="1:21" ht="15">
      <c r="A50" s="103">
        <v>2</v>
      </c>
      <c r="B50" s="80" t="s">
        <v>42</v>
      </c>
      <c r="C50" s="43">
        <v>441</v>
      </c>
      <c r="D50" s="70">
        <v>0.037789203084832905</v>
      </c>
      <c r="E50" s="43">
        <v>474</v>
      </c>
      <c r="F50" s="70">
        <v>0.034865759470393526</v>
      </c>
      <c r="G50" s="34">
        <v>-0.069620253164557</v>
      </c>
      <c r="H50" s="44">
        <v>1</v>
      </c>
      <c r="I50" s="43">
        <v>738</v>
      </c>
      <c r="J50" s="35">
        <v>-0.4024390243902439</v>
      </c>
      <c r="K50" s="22">
        <v>-1</v>
      </c>
      <c r="L50" s="14"/>
      <c r="M50" s="14"/>
      <c r="N50" s="103">
        <v>2</v>
      </c>
      <c r="O50" s="80" t="s">
        <v>46</v>
      </c>
      <c r="P50" s="43">
        <v>6324</v>
      </c>
      <c r="Q50" s="70">
        <v>0.04289318755256518</v>
      </c>
      <c r="R50" s="43">
        <v>6095</v>
      </c>
      <c r="S50" s="70">
        <v>0.04134642127899168</v>
      </c>
      <c r="T50" s="77">
        <v>0.03757178014766205</v>
      </c>
      <c r="U50" s="22">
        <v>-1</v>
      </c>
    </row>
    <row r="51" spans="1:21" ht="15">
      <c r="A51" s="103">
        <v>3</v>
      </c>
      <c r="B51" s="80" t="s">
        <v>66</v>
      </c>
      <c r="C51" s="43">
        <v>380</v>
      </c>
      <c r="D51" s="70">
        <v>0.032562125107112254</v>
      </c>
      <c r="E51" s="43">
        <v>447</v>
      </c>
      <c r="F51" s="70">
        <v>0.032879735196763515</v>
      </c>
      <c r="G51" s="34">
        <v>-0.14988814317673382</v>
      </c>
      <c r="H51" s="44">
        <v>1</v>
      </c>
      <c r="I51" s="43">
        <v>337</v>
      </c>
      <c r="J51" s="35">
        <v>0.12759643916913954</v>
      </c>
      <c r="K51" s="22">
        <v>3</v>
      </c>
      <c r="L51" s="14"/>
      <c r="M51" s="14"/>
      <c r="N51" s="103">
        <v>3</v>
      </c>
      <c r="O51" s="80" t="s">
        <v>45</v>
      </c>
      <c r="P51" s="43">
        <v>5249</v>
      </c>
      <c r="Q51" s="70">
        <v>0.03560188827694728</v>
      </c>
      <c r="R51" s="43">
        <v>4179</v>
      </c>
      <c r="S51" s="70">
        <v>0.02834892445035377</v>
      </c>
      <c r="T51" s="77">
        <v>0.25604211533859766</v>
      </c>
      <c r="U51" s="22">
        <v>2</v>
      </c>
    </row>
    <row r="52" spans="1:21" ht="15">
      <c r="A52" s="103">
        <v>4</v>
      </c>
      <c r="B52" s="80" t="s">
        <v>54</v>
      </c>
      <c r="C52" s="43">
        <v>297</v>
      </c>
      <c r="D52" s="70">
        <v>0.02544987146529563</v>
      </c>
      <c r="E52" s="43">
        <v>259</v>
      </c>
      <c r="F52" s="70">
        <v>0.01905112173593233</v>
      </c>
      <c r="G52" s="34">
        <v>0.14671814671814665</v>
      </c>
      <c r="H52" s="44">
        <v>10</v>
      </c>
      <c r="I52" s="43">
        <v>418</v>
      </c>
      <c r="J52" s="35">
        <v>-0.2894736842105263</v>
      </c>
      <c r="K52" s="22">
        <v>0</v>
      </c>
      <c r="L52" s="14"/>
      <c r="M52" s="14"/>
      <c r="N52" s="103">
        <v>4</v>
      </c>
      <c r="O52" s="80" t="s">
        <v>41</v>
      </c>
      <c r="P52" s="43">
        <v>4455</v>
      </c>
      <c r="Q52" s="70">
        <v>0.03021650071895602</v>
      </c>
      <c r="R52" s="43">
        <v>5928</v>
      </c>
      <c r="S52" s="70">
        <v>0.04021354968693399</v>
      </c>
      <c r="T52" s="77">
        <v>-0.24848178137651822</v>
      </c>
      <c r="U52" s="22">
        <v>-1</v>
      </c>
    </row>
    <row r="53" spans="1:21" ht="15">
      <c r="A53" s="103">
        <v>5</v>
      </c>
      <c r="B53" s="81" t="s">
        <v>45</v>
      </c>
      <c r="C53" s="45">
        <v>292</v>
      </c>
      <c r="D53" s="75">
        <v>0.025021422450728362</v>
      </c>
      <c r="E53" s="45">
        <v>333</v>
      </c>
      <c r="F53" s="75">
        <v>0.024494299374770136</v>
      </c>
      <c r="G53" s="36">
        <v>-0.12312312312312312</v>
      </c>
      <c r="H53" s="46">
        <v>2</v>
      </c>
      <c r="I53" s="45">
        <v>556</v>
      </c>
      <c r="J53" s="37">
        <v>-0.47482014388489213</v>
      </c>
      <c r="K53" s="24">
        <v>-3</v>
      </c>
      <c r="L53" s="14"/>
      <c r="M53" s="14"/>
      <c r="N53" s="103">
        <v>5</v>
      </c>
      <c r="O53" s="81" t="s">
        <v>66</v>
      </c>
      <c r="P53" s="45">
        <v>3751</v>
      </c>
      <c r="Q53" s="75">
        <v>0.025441547518923465</v>
      </c>
      <c r="R53" s="45">
        <v>3477</v>
      </c>
      <c r="S53" s="75">
        <v>0.023586793566374744</v>
      </c>
      <c r="T53" s="78">
        <v>0.07880356629278107</v>
      </c>
      <c r="U53" s="24">
        <v>3</v>
      </c>
    </row>
    <row r="54" spans="1:21" ht="15">
      <c r="A54" s="38">
        <v>6</v>
      </c>
      <c r="B54" s="79" t="s">
        <v>49</v>
      </c>
      <c r="C54" s="41">
        <v>285</v>
      </c>
      <c r="D54" s="73">
        <v>0.02442159383033419</v>
      </c>
      <c r="E54" s="41">
        <v>353</v>
      </c>
      <c r="F54" s="73">
        <v>0.02596542846634792</v>
      </c>
      <c r="G54" s="32">
        <v>-0.19263456090651554</v>
      </c>
      <c r="H54" s="42">
        <v>-1</v>
      </c>
      <c r="I54" s="41">
        <v>327</v>
      </c>
      <c r="J54" s="33">
        <v>-0.12844036697247707</v>
      </c>
      <c r="K54" s="20">
        <v>1</v>
      </c>
      <c r="L54" s="14"/>
      <c r="M54" s="14"/>
      <c r="N54" s="38">
        <v>6</v>
      </c>
      <c r="O54" s="79" t="s">
        <v>39</v>
      </c>
      <c r="P54" s="41">
        <v>3687</v>
      </c>
      <c r="Q54" s="73">
        <v>0.02500746086437505</v>
      </c>
      <c r="R54" s="41">
        <v>3544</v>
      </c>
      <c r="S54" s="73">
        <v>0.024041298935643395</v>
      </c>
      <c r="T54" s="76">
        <v>0.04034988713318288</v>
      </c>
      <c r="U54" s="20">
        <v>1</v>
      </c>
    </row>
    <row r="55" spans="1:21" ht="15">
      <c r="A55" s="103">
        <v>7</v>
      </c>
      <c r="B55" s="80" t="s">
        <v>76</v>
      </c>
      <c r="C55" s="43">
        <v>284</v>
      </c>
      <c r="D55" s="70">
        <v>0.024335904027420738</v>
      </c>
      <c r="E55" s="43">
        <v>171</v>
      </c>
      <c r="F55" s="70">
        <v>0.01257815373299007</v>
      </c>
      <c r="G55" s="34">
        <v>0.6608187134502923</v>
      </c>
      <c r="H55" s="44">
        <v>15</v>
      </c>
      <c r="I55" s="43">
        <v>269</v>
      </c>
      <c r="J55" s="35">
        <v>0.055762081784386686</v>
      </c>
      <c r="K55" s="22">
        <v>2</v>
      </c>
      <c r="L55" s="14"/>
      <c r="M55" s="14"/>
      <c r="N55" s="103">
        <v>7</v>
      </c>
      <c r="O55" s="80" t="s">
        <v>72</v>
      </c>
      <c r="P55" s="43">
        <v>3295</v>
      </c>
      <c r="Q55" s="70">
        <v>0.022348680105266014</v>
      </c>
      <c r="R55" s="43">
        <v>4333</v>
      </c>
      <c r="S55" s="70">
        <v>0.029393608433448883</v>
      </c>
      <c r="T55" s="77">
        <v>-0.23955688899146088</v>
      </c>
      <c r="U55" s="22">
        <v>-3</v>
      </c>
    </row>
    <row r="56" spans="1:21" ht="15">
      <c r="A56" s="103">
        <v>8</v>
      </c>
      <c r="B56" s="80" t="s">
        <v>72</v>
      </c>
      <c r="C56" s="43">
        <v>280</v>
      </c>
      <c r="D56" s="70">
        <v>0.023993144815766924</v>
      </c>
      <c r="E56" s="43">
        <v>281</v>
      </c>
      <c r="F56" s="70">
        <v>0.020669363736667893</v>
      </c>
      <c r="G56" s="34">
        <v>-0.003558718861209953</v>
      </c>
      <c r="H56" s="44">
        <v>4</v>
      </c>
      <c r="I56" s="43">
        <v>203</v>
      </c>
      <c r="J56" s="35">
        <v>0.3793103448275863</v>
      </c>
      <c r="K56" s="22">
        <v>5</v>
      </c>
      <c r="L56" s="14"/>
      <c r="M56" s="14"/>
      <c r="N56" s="103">
        <v>8</v>
      </c>
      <c r="O56" s="80" t="s">
        <v>48</v>
      </c>
      <c r="P56" s="43">
        <v>3199</v>
      </c>
      <c r="Q56" s="70">
        <v>0.021697550123443394</v>
      </c>
      <c r="R56" s="43">
        <v>3269</v>
      </c>
      <c r="S56" s="70">
        <v>0.02217579182297355</v>
      </c>
      <c r="T56" s="77">
        <v>-0.021413276231263434</v>
      </c>
      <c r="U56" s="22">
        <v>1</v>
      </c>
    </row>
    <row r="57" spans="1:21" ht="15">
      <c r="A57" s="103">
        <v>9</v>
      </c>
      <c r="B57" s="80" t="s">
        <v>77</v>
      </c>
      <c r="C57" s="43">
        <v>268</v>
      </c>
      <c r="D57" s="70">
        <v>0.022964867180805485</v>
      </c>
      <c r="E57" s="43">
        <v>276</v>
      </c>
      <c r="F57" s="70">
        <v>0.020301581463773446</v>
      </c>
      <c r="G57" s="34">
        <v>-0.02898550724637683</v>
      </c>
      <c r="H57" s="44">
        <v>4</v>
      </c>
      <c r="I57" s="43">
        <v>183</v>
      </c>
      <c r="J57" s="35">
        <v>0.46448087431693996</v>
      </c>
      <c r="K57" s="22">
        <v>5</v>
      </c>
      <c r="L57" s="14"/>
      <c r="M57" s="14"/>
      <c r="N57" s="103">
        <v>9</v>
      </c>
      <c r="O57" s="80" t="s">
        <v>54</v>
      </c>
      <c r="P57" s="43">
        <v>3108</v>
      </c>
      <c r="Q57" s="70">
        <v>0.021080333161507366</v>
      </c>
      <c r="R57" s="43">
        <v>3220</v>
      </c>
      <c r="S57" s="70">
        <v>0.021843392373806923</v>
      </c>
      <c r="T57" s="77">
        <v>-0.034782608695652195</v>
      </c>
      <c r="U57" s="22">
        <v>1</v>
      </c>
    </row>
    <row r="58" spans="1:21" ht="15">
      <c r="A58" s="102">
        <v>10</v>
      </c>
      <c r="B58" s="81" t="s">
        <v>47</v>
      </c>
      <c r="C58" s="45">
        <v>266</v>
      </c>
      <c r="D58" s="75">
        <v>0.022793487574978576</v>
      </c>
      <c r="E58" s="45">
        <v>313</v>
      </c>
      <c r="F58" s="75">
        <v>0.02302317028319235</v>
      </c>
      <c r="G58" s="36">
        <v>-0.15015974440894564</v>
      </c>
      <c r="H58" s="46">
        <v>-2</v>
      </c>
      <c r="I58" s="45">
        <v>161</v>
      </c>
      <c r="J58" s="37">
        <v>0.6521739130434783</v>
      </c>
      <c r="K58" s="24">
        <v>8</v>
      </c>
      <c r="L58" s="14"/>
      <c r="M58" s="14"/>
      <c r="N58" s="102">
        <v>10</v>
      </c>
      <c r="O58" s="81" t="s">
        <v>49</v>
      </c>
      <c r="P58" s="45">
        <v>3021</v>
      </c>
      <c r="Q58" s="75">
        <v>0.020490246615480615</v>
      </c>
      <c r="R58" s="45">
        <v>3547</v>
      </c>
      <c r="S58" s="75">
        <v>0.024061649922327066</v>
      </c>
      <c r="T58" s="78">
        <v>-0.14829433323935726</v>
      </c>
      <c r="U58" s="24">
        <v>-4</v>
      </c>
    </row>
    <row r="59" spans="1:21" ht="15">
      <c r="A59" s="38">
        <v>11</v>
      </c>
      <c r="B59" s="79" t="s">
        <v>41</v>
      </c>
      <c r="C59" s="41">
        <v>261</v>
      </c>
      <c r="D59" s="73">
        <v>0.02236503856041131</v>
      </c>
      <c r="E59" s="41">
        <v>491</v>
      </c>
      <c r="F59" s="73">
        <v>0.03611621919823464</v>
      </c>
      <c r="G59" s="32">
        <v>-0.4684317718940937</v>
      </c>
      <c r="H59" s="42">
        <v>-9</v>
      </c>
      <c r="I59" s="41">
        <v>324</v>
      </c>
      <c r="J59" s="33">
        <v>-0.19444444444444442</v>
      </c>
      <c r="K59" s="20">
        <v>-3</v>
      </c>
      <c r="L59" s="14"/>
      <c r="M59" s="14"/>
      <c r="N59" s="38">
        <v>11</v>
      </c>
      <c r="O59" s="79" t="s">
        <v>76</v>
      </c>
      <c r="P59" s="41">
        <v>2942</v>
      </c>
      <c r="Q59" s="73">
        <v>0.019954420901272415</v>
      </c>
      <c r="R59" s="41">
        <v>2361</v>
      </c>
      <c r="S59" s="73">
        <v>0.016016226520049113</v>
      </c>
      <c r="T59" s="76">
        <v>0.24608216857263865</v>
      </c>
      <c r="U59" s="20">
        <v>5</v>
      </c>
    </row>
    <row r="60" spans="1:21" ht="15">
      <c r="A60" s="103">
        <v>12</v>
      </c>
      <c r="B60" s="80" t="s">
        <v>103</v>
      </c>
      <c r="C60" s="43">
        <v>258</v>
      </c>
      <c r="D60" s="70">
        <v>0.02210796915167095</v>
      </c>
      <c r="E60" s="43">
        <v>95</v>
      </c>
      <c r="F60" s="70">
        <v>0.006987863184994484</v>
      </c>
      <c r="G60" s="34">
        <v>1.7157894736842105</v>
      </c>
      <c r="H60" s="44">
        <v>28</v>
      </c>
      <c r="I60" s="43">
        <v>260</v>
      </c>
      <c r="J60" s="35">
        <v>-0.007692307692307665</v>
      </c>
      <c r="K60" s="22">
        <v>-1</v>
      </c>
      <c r="L60" s="14"/>
      <c r="M60" s="14"/>
      <c r="N60" s="103">
        <v>12</v>
      </c>
      <c r="O60" s="80" t="s">
        <v>77</v>
      </c>
      <c r="P60" s="43">
        <v>2673</v>
      </c>
      <c r="Q60" s="70">
        <v>0.01812990043137361</v>
      </c>
      <c r="R60" s="43">
        <v>2087</v>
      </c>
      <c r="S60" s="70">
        <v>0.014157503069607159</v>
      </c>
      <c r="T60" s="77">
        <v>0.28078581696214666</v>
      </c>
      <c r="U60" s="22">
        <v>9</v>
      </c>
    </row>
    <row r="61" spans="1:21" ht="15">
      <c r="A61" s="103">
        <v>13</v>
      </c>
      <c r="B61" s="80" t="s">
        <v>74</v>
      </c>
      <c r="C61" s="43">
        <v>254</v>
      </c>
      <c r="D61" s="70">
        <v>0.021765209940017138</v>
      </c>
      <c r="E61" s="43">
        <v>204</v>
      </c>
      <c r="F61" s="70">
        <v>0.015005516734093416</v>
      </c>
      <c r="G61" s="34">
        <v>0.2450980392156863</v>
      </c>
      <c r="H61" s="44">
        <v>7</v>
      </c>
      <c r="I61" s="43">
        <v>156</v>
      </c>
      <c r="J61" s="35">
        <v>0.6282051282051282</v>
      </c>
      <c r="K61" s="22">
        <v>6</v>
      </c>
      <c r="L61" s="14"/>
      <c r="M61" s="14"/>
      <c r="N61" s="103">
        <v>13</v>
      </c>
      <c r="O61" s="80" t="s">
        <v>51</v>
      </c>
      <c r="P61" s="43">
        <v>2561</v>
      </c>
      <c r="Q61" s="70">
        <v>0.017370248785913887</v>
      </c>
      <c r="R61" s="43">
        <v>2497</v>
      </c>
      <c r="S61" s="70">
        <v>0.0169388045830422</v>
      </c>
      <c r="T61" s="77">
        <v>0.025630756908289865</v>
      </c>
      <c r="U61" s="22">
        <v>0</v>
      </c>
    </row>
    <row r="62" spans="1:21" ht="15">
      <c r="A62" s="103">
        <v>14</v>
      </c>
      <c r="B62" s="80" t="s">
        <v>44</v>
      </c>
      <c r="C62" s="43">
        <v>246</v>
      </c>
      <c r="D62" s="70">
        <v>0.021079691516709513</v>
      </c>
      <c r="E62" s="43">
        <v>343</v>
      </c>
      <c r="F62" s="70">
        <v>0.02522986392055903</v>
      </c>
      <c r="G62" s="34">
        <v>-0.282798833819242</v>
      </c>
      <c r="H62" s="44">
        <v>-8</v>
      </c>
      <c r="I62" s="43">
        <v>267</v>
      </c>
      <c r="J62" s="35">
        <v>-0.0786516853932584</v>
      </c>
      <c r="K62" s="22">
        <v>-4</v>
      </c>
      <c r="L62" s="14"/>
      <c r="M62" s="14"/>
      <c r="N62" s="103">
        <v>14</v>
      </c>
      <c r="O62" s="80" t="s">
        <v>44</v>
      </c>
      <c r="P62" s="43">
        <v>2446</v>
      </c>
      <c r="Q62" s="70">
        <v>0.016590249328522207</v>
      </c>
      <c r="R62" s="43">
        <v>3110</v>
      </c>
      <c r="S62" s="70">
        <v>0.021097189528738985</v>
      </c>
      <c r="T62" s="77">
        <v>-0.2135048231511254</v>
      </c>
      <c r="U62" s="22">
        <v>-3</v>
      </c>
    </row>
    <row r="63" spans="1:21" ht="15">
      <c r="A63" s="102">
        <v>15</v>
      </c>
      <c r="B63" s="81" t="s">
        <v>39</v>
      </c>
      <c r="C63" s="45">
        <v>228</v>
      </c>
      <c r="D63" s="75">
        <v>0.01953727506426735</v>
      </c>
      <c r="E63" s="45">
        <v>292</v>
      </c>
      <c r="F63" s="75">
        <v>0.021478484737035675</v>
      </c>
      <c r="G63" s="36">
        <v>-0.2191780821917808</v>
      </c>
      <c r="H63" s="46">
        <v>-4</v>
      </c>
      <c r="I63" s="45">
        <v>344</v>
      </c>
      <c r="J63" s="37">
        <v>-0.33720930232558144</v>
      </c>
      <c r="K63" s="24">
        <v>-10</v>
      </c>
      <c r="L63" s="14"/>
      <c r="M63" s="14"/>
      <c r="N63" s="102">
        <v>15</v>
      </c>
      <c r="O63" s="81" t="s">
        <v>73</v>
      </c>
      <c r="P63" s="45">
        <v>2424</v>
      </c>
      <c r="Q63" s="75">
        <v>0.016441032041021188</v>
      </c>
      <c r="R63" s="45">
        <v>2414</v>
      </c>
      <c r="S63" s="75">
        <v>0.016375760618127302</v>
      </c>
      <c r="T63" s="78">
        <v>0.0041425020712511085</v>
      </c>
      <c r="U63" s="24">
        <v>0</v>
      </c>
    </row>
    <row r="64" spans="1:21" ht="15">
      <c r="A64" s="38">
        <v>16</v>
      </c>
      <c r="B64" s="79" t="s">
        <v>48</v>
      </c>
      <c r="C64" s="41">
        <v>226</v>
      </c>
      <c r="D64" s="73">
        <v>0.019365895458440446</v>
      </c>
      <c r="E64" s="41">
        <v>313</v>
      </c>
      <c r="F64" s="73">
        <v>0.02302317028319235</v>
      </c>
      <c r="G64" s="32">
        <v>-0.27795527156549515</v>
      </c>
      <c r="H64" s="42">
        <v>-8</v>
      </c>
      <c r="I64" s="41">
        <v>153</v>
      </c>
      <c r="J64" s="33">
        <v>0.47712418300653603</v>
      </c>
      <c r="K64" s="20">
        <v>4</v>
      </c>
      <c r="L64" s="14"/>
      <c r="M64" s="14"/>
      <c r="N64" s="38">
        <v>16</v>
      </c>
      <c r="O64" s="79" t="s">
        <v>74</v>
      </c>
      <c r="P64" s="41">
        <v>2284</v>
      </c>
      <c r="Q64" s="73">
        <v>0.015491467484196532</v>
      </c>
      <c r="R64" s="41">
        <v>2252</v>
      </c>
      <c r="S64" s="73">
        <v>0.015276807337209066</v>
      </c>
      <c r="T64" s="76">
        <v>0.014209591474245054</v>
      </c>
      <c r="U64" s="20">
        <v>3</v>
      </c>
    </row>
    <row r="65" spans="1:21" ht="15">
      <c r="A65" s="103">
        <v>17</v>
      </c>
      <c r="B65" s="80" t="s">
        <v>64</v>
      </c>
      <c r="C65" s="43">
        <v>211</v>
      </c>
      <c r="D65" s="70">
        <v>0.018080548414738645</v>
      </c>
      <c r="E65" s="43">
        <v>153</v>
      </c>
      <c r="F65" s="70">
        <v>0.011254137550570063</v>
      </c>
      <c r="G65" s="34">
        <v>0.3790849673202614</v>
      </c>
      <c r="H65" s="44">
        <v>10</v>
      </c>
      <c r="I65" s="43">
        <v>151</v>
      </c>
      <c r="J65" s="35">
        <v>0.3973509933774835</v>
      </c>
      <c r="K65" s="22">
        <v>4</v>
      </c>
      <c r="L65" s="14"/>
      <c r="M65" s="14"/>
      <c r="N65" s="103">
        <v>17</v>
      </c>
      <c r="O65" s="80" t="s">
        <v>64</v>
      </c>
      <c r="P65" s="43">
        <v>2200</v>
      </c>
      <c r="Q65" s="70">
        <v>0.01492172875010174</v>
      </c>
      <c r="R65" s="43">
        <v>1829</v>
      </c>
      <c r="S65" s="70">
        <v>0.012407318214811449</v>
      </c>
      <c r="T65" s="77">
        <v>0.202843083652269</v>
      </c>
      <c r="U65" s="22">
        <v>6</v>
      </c>
    </row>
    <row r="66" spans="1:21" ht="15">
      <c r="A66" s="103">
        <v>18</v>
      </c>
      <c r="B66" s="80" t="s">
        <v>51</v>
      </c>
      <c r="C66" s="43">
        <v>182</v>
      </c>
      <c r="D66" s="70">
        <v>0.0155955441302485</v>
      </c>
      <c r="E66" s="43">
        <v>213</v>
      </c>
      <c r="F66" s="70">
        <v>0.01566752482530342</v>
      </c>
      <c r="G66" s="34">
        <v>-0.14553990610328638</v>
      </c>
      <c r="H66" s="44">
        <v>-1</v>
      </c>
      <c r="I66" s="43">
        <v>181</v>
      </c>
      <c r="J66" s="35">
        <v>0.005524861878453136</v>
      </c>
      <c r="K66" s="22">
        <v>-3</v>
      </c>
      <c r="L66" s="14"/>
      <c r="M66" s="14"/>
      <c r="N66" s="103">
        <v>18</v>
      </c>
      <c r="O66" s="80" t="s">
        <v>71</v>
      </c>
      <c r="P66" s="43">
        <v>2198</v>
      </c>
      <c r="Q66" s="70">
        <v>0.014908163542147102</v>
      </c>
      <c r="R66" s="43">
        <v>2315</v>
      </c>
      <c r="S66" s="70">
        <v>0.01570417805756616</v>
      </c>
      <c r="T66" s="77">
        <v>-0.05053995680345569</v>
      </c>
      <c r="U66" s="22">
        <v>0</v>
      </c>
    </row>
    <row r="67" spans="1:21" ht="15">
      <c r="A67" s="103">
        <v>19</v>
      </c>
      <c r="B67" s="80" t="s">
        <v>73</v>
      </c>
      <c r="C67" s="43">
        <v>175</v>
      </c>
      <c r="D67" s="70">
        <v>0.014995715509854327</v>
      </c>
      <c r="E67" s="43">
        <v>233</v>
      </c>
      <c r="F67" s="70">
        <v>0.017138653916881207</v>
      </c>
      <c r="G67" s="34">
        <v>-0.24892703862660948</v>
      </c>
      <c r="H67" s="44">
        <v>-4</v>
      </c>
      <c r="I67" s="43">
        <v>244</v>
      </c>
      <c r="J67" s="35">
        <v>-0.2827868852459017</v>
      </c>
      <c r="K67" s="22">
        <v>-7</v>
      </c>
      <c r="N67" s="103">
        <v>19</v>
      </c>
      <c r="O67" s="80" t="s">
        <v>57</v>
      </c>
      <c r="P67" s="43">
        <v>2133</v>
      </c>
      <c r="Q67" s="70">
        <v>0.014467294283621368</v>
      </c>
      <c r="R67" s="43">
        <v>2212</v>
      </c>
      <c r="S67" s="70">
        <v>0.015005460848093451</v>
      </c>
      <c r="T67" s="77">
        <v>-0.0357142857142857</v>
      </c>
      <c r="U67" s="22">
        <v>1</v>
      </c>
    </row>
    <row r="68" spans="1:21" ht="15">
      <c r="A68" s="102">
        <v>20</v>
      </c>
      <c r="B68" s="81" t="s">
        <v>129</v>
      </c>
      <c r="C68" s="45">
        <v>168</v>
      </c>
      <c r="D68" s="75">
        <v>0.014395886889460155</v>
      </c>
      <c r="E68" s="45">
        <v>143</v>
      </c>
      <c r="F68" s="75">
        <v>0.01051857300478117</v>
      </c>
      <c r="G68" s="36">
        <v>0.1748251748251748</v>
      </c>
      <c r="H68" s="46">
        <v>11</v>
      </c>
      <c r="I68" s="45">
        <v>148</v>
      </c>
      <c r="J68" s="37">
        <v>0.1351351351351351</v>
      </c>
      <c r="K68" s="24">
        <v>2</v>
      </c>
      <c r="N68" s="102">
        <v>20</v>
      </c>
      <c r="O68" s="81" t="s">
        <v>47</v>
      </c>
      <c r="P68" s="45">
        <v>2021</v>
      </c>
      <c r="Q68" s="75">
        <v>0.013707642638161642</v>
      </c>
      <c r="R68" s="45">
        <v>2492</v>
      </c>
      <c r="S68" s="75">
        <v>0.016904886271902748</v>
      </c>
      <c r="T68" s="78">
        <v>-0.1890048154093098</v>
      </c>
      <c r="U68" s="24">
        <v>-6</v>
      </c>
    </row>
    <row r="69" spans="1:21" ht="15">
      <c r="A69" s="158" t="s">
        <v>53</v>
      </c>
      <c r="B69" s="159"/>
      <c r="C69" s="49">
        <f>SUM(C49:C68)</f>
        <v>6008</v>
      </c>
      <c r="D69" s="6">
        <f>C69/C71</f>
        <v>0.5148243359040274</v>
      </c>
      <c r="E69" s="49">
        <f>SUM(E49:E68)</f>
        <v>6254</v>
      </c>
      <c r="F69" s="6">
        <f>E69/E71</f>
        <v>0.46002206693637365</v>
      </c>
      <c r="G69" s="25">
        <f>C69/E69-1</f>
        <v>-0.03933482571154456</v>
      </c>
      <c r="H69" s="25"/>
      <c r="I69" s="49">
        <f>SUM(I49:I68)</f>
        <v>5879</v>
      </c>
      <c r="J69" s="26">
        <f>C69/I69-1</f>
        <v>0.02194250722912061</v>
      </c>
      <c r="K69" s="27"/>
      <c r="N69" s="158" t="s">
        <v>53</v>
      </c>
      <c r="O69" s="159"/>
      <c r="P69" s="3">
        <f>SUM(P49:P68)</f>
        <v>66418</v>
      </c>
      <c r="Q69" s="6">
        <f>P69/P71</f>
        <v>0.4504869909655715</v>
      </c>
      <c r="R69" s="3">
        <f>SUM(R49:R68)</f>
        <v>67188</v>
      </c>
      <c r="S69" s="6">
        <f>R69/R71</f>
        <v>0.45578069776749675</v>
      </c>
      <c r="T69" s="25">
        <f>P69/R69-1</f>
        <v>-0.01146037982973147</v>
      </c>
      <c r="U69" s="50"/>
    </row>
    <row r="70" spans="1:21" ht="15">
      <c r="A70" s="158" t="s">
        <v>12</v>
      </c>
      <c r="B70" s="159"/>
      <c r="C70" s="49">
        <f>C71-SUM(C49:C68)</f>
        <v>5662</v>
      </c>
      <c r="D70" s="6">
        <f>C70/C71</f>
        <v>0.48517566409597257</v>
      </c>
      <c r="E70" s="49">
        <f>E71-SUM(E49:E68)</f>
        <v>7341</v>
      </c>
      <c r="F70" s="6">
        <f>E70/E71</f>
        <v>0.5399779330636263</v>
      </c>
      <c r="G70" s="25">
        <f>C70/E70-1</f>
        <v>-0.22871543386459614</v>
      </c>
      <c r="H70" s="25"/>
      <c r="I70" s="49">
        <f>I71-SUM(I49:I68)</f>
        <v>5883</v>
      </c>
      <c r="J70" s="26">
        <f>C70/I70-1</f>
        <v>-0.037565867754546955</v>
      </c>
      <c r="K70" s="27"/>
      <c r="N70" s="158" t="s">
        <v>12</v>
      </c>
      <c r="O70" s="159"/>
      <c r="P70" s="3">
        <f>P71-SUM(P49:P68)</f>
        <v>81018</v>
      </c>
      <c r="Q70" s="6">
        <f>P70/P71</f>
        <v>0.5495130090344285</v>
      </c>
      <c r="R70" s="3">
        <f>R71-SUM(R49:R68)</f>
        <v>80225</v>
      </c>
      <c r="S70" s="6">
        <f>R70/R71</f>
        <v>0.5442193022325033</v>
      </c>
      <c r="T70" s="25">
        <f>P70/R70-1</f>
        <v>0.009884699283265741</v>
      </c>
      <c r="U70" s="51"/>
    </row>
    <row r="71" spans="1:21" ht="15">
      <c r="A71" s="152" t="s">
        <v>38</v>
      </c>
      <c r="B71" s="153"/>
      <c r="C71" s="47">
        <v>11670</v>
      </c>
      <c r="D71" s="28">
        <v>1</v>
      </c>
      <c r="E71" s="47">
        <v>13595</v>
      </c>
      <c r="F71" s="28">
        <v>1</v>
      </c>
      <c r="G71" s="29">
        <v>-0.14159617506436195</v>
      </c>
      <c r="H71" s="29"/>
      <c r="I71" s="47">
        <v>11762</v>
      </c>
      <c r="J71" s="104">
        <v>-0.007821799013773223</v>
      </c>
      <c r="K71" s="30"/>
      <c r="N71" s="152" t="s">
        <v>38</v>
      </c>
      <c r="O71" s="153"/>
      <c r="P71" s="47">
        <v>147436</v>
      </c>
      <c r="Q71" s="28">
        <v>1</v>
      </c>
      <c r="R71" s="47">
        <v>147413</v>
      </c>
      <c r="S71" s="28">
        <v>1</v>
      </c>
      <c r="T71" s="52">
        <v>0.00015602423124150278</v>
      </c>
      <c r="U71" s="30"/>
    </row>
    <row r="72" spans="1:14" ht="15">
      <c r="A72" t="s">
        <v>69</v>
      </c>
      <c r="N72" t="s">
        <v>69</v>
      </c>
    </row>
    <row r="73" spans="1:14" ht="15">
      <c r="A73" s="9" t="s">
        <v>70</v>
      </c>
      <c r="N73" s="9" t="s">
        <v>70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680" dxfId="146" operator="lessThan">
      <formula>0</formula>
    </cfRule>
  </conditionalFormatting>
  <conditionalFormatting sqref="K33">
    <cfRule type="cellIs" priority="682" dxfId="146" operator="lessThan">
      <formula>0</formula>
    </cfRule>
  </conditionalFormatting>
  <conditionalFormatting sqref="G32:H32 J32">
    <cfRule type="cellIs" priority="681" dxfId="146" operator="lessThan">
      <formula>0</formula>
    </cfRule>
  </conditionalFormatting>
  <conditionalFormatting sqref="G33:H33 J33">
    <cfRule type="cellIs" priority="683" dxfId="146" operator="lessThan">
      <formula>0</formula>
    </cfRule>
  </conditionalFormatting>
  <conditionalFormatting sqref="K69">
    <cfRule type="cellIs" priority="676" dxfId="146" operator="lessThan">
      <formula>0</formula>
    </cfRule>
  </conditionalFormatting>
  <conditionalFormatting sqref="K70">
    <cfRule type="cellIs" priority="678" dxfId="146" operator="lessThan">
      <formula>0</formula>
    </cfRule>
  </conditionalFormatting>
  <conditionalFormatting sqref="G69:H69 J69">
    <cfRule type="cellIs" priority="677" dxfId="146" operator="lessThan">
      <formula>0</formula>
    </cfRule>
  </conditionalFormatting>
  <conditionalFormatting sqref="G70:H70 J70">
    <cfRule type="cellIs" priority="679" dxfId="146" operator="lessThan">
      <formula>0</formula>
    </cfRule>
  </conditionalFormatting>
  <conditionalFormatting sqref="U33">
    <cfRule type="cellIs" priority="672" dxfId="146" operator="lessThan">
      <formula>0</formula>
    </cfRule>
  </conditionalFormatting>
  <conditionalFormatting sqref="T33">
    <cfRule type="cellIs" priority="671" dxfId="146" operator="lessThan">
      <formula>0</formula>
    </cfRule>
  </conditionalFormatting>
  <conditionalFormatting sqref="T32">
    <cfRule type="cellIs" priority="670" dxfId="146" operator="lessThan">
      <formula>0</formula>
    </cfRule>
  </conditionalFormatting>
  <conditionalFormatting sqref="U32">
    <cfRule type="cellIs" priority="673" dxfId="146" operator="lessThan">
      <formula>0</formula>
    </cfRule>
    <cfRule type="cellIs" priority="674" dxfId="147" operator="equal">
      <formula>0</formula>
    </cfRule>
    <cfRule type="cellIs" priority="675" dxfId="148" operator="greaterThan">
      <formula>0</formula>
    </cfRule>
  </conditionalFormatting>
  <conditionalFormatting sqref="T69">
    <cfRule type="cellIs" priority="664" dxfId="146" operator="lessThan">
      <formula>0</formula>
    </cfRule>
  </conditionalFormatting>
  <conditionalFormatting sqref="U70">
    <cfRule type="cellIs" priority="666" dxfId="146" operator="lessThan">
      <formula>0</formula>
    </cfRule>
  </conditionalFormatting>
  <conditionalFormatting sqref="U69">
    <cfRule type="cellIs" priority="667" dxfId="146" operator="lessThan">
      <formula>0</formula>
    </cfRule>
    <cfRule type="cellIs" priority="668" dxfId="147" operator="equal">
      <formula>0</formula>
    </cfRule>
    <cfRule type="cellIs" priority="669" dxfId="148" operator="greaterThan">
      <formula>0</formula>
    </cfRule>
  </conditionalFormatting>
  <conditionalFormatting sqref="T70">
    <cfRule type="cellIs" priority="665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4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1"/>
      <c r="N1" s="112">
        <v>43469</v>
      </c>
    </row>
    <row r="2" spans="1:14" ht="14.2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5" t="s">
        <v>0</v>
      </c>
      <c r="B5" s="156" t="s">
        <v>1</v>
      </c>
      <c r="C5" s="142" t="s">
        <v>109</v>
      </c>
      <c r="D5" s="143"/>
      <c r="E5" s="143"/>
      <c r="F5" s="143"/>
      <c r="G5" s="144"/>
      <c r="H5" s="143" t="s">
        <v>106</v>
      </c>
      <c r="I5" s="143"/>
      <c r="J5" s="142" t="s">
        <v>110</v>
      </c>
      <c r="K5" s="143"/>
      <c r="L5" s="143"/>
      <c r="M5" s="143"/>
      <c r="N5" s="144"/>
    </row>
    <row r="6" spans="1:14" ht="14.25" customHeight="1">
      <c r="A6" s="146"/>
      <c r="B6" s="157"/>
      <c r="C6" s="123" t="s">
        <v>111</v>
      </c>
      <c r="D6" s="124"/>
      <c r="E6" s="124"/>
      <c r="F6" s="124"/>
      <c r="G6" s="125"/>
      <c r="H6" s="124" t="s">
        <v>107</v>
      </c>
      <c r="I6" s="124"/>
      <c r="J6" s="123" t="s">
        <v>112</v>
      </c>
      <c r="K6" s="124"/>
      <c r="L6" s="124"/>
      <c r="M6" s="124"/>
      <c r="N6" s="125"/>
    </row>
    <row r="7" spans="1:14" ht="14.25" customHeight="1">
      <c r="A7" s="146"/>
      <c r="B7" s="146"/>
      <c r="C7" s="126">
        <v>2018</v>
      </c>
      <c r="D7" s="127"/>
      <c r="E7" s="130">
        <v>2017</v>
      </c>
      <c r="F7" s="130"/>
      <c r="G7" s="140" t="s">
        <v>5</v>
      </c>
      <c r="H7" s="160">
        <v>2018</v>
      </c>
      <c r="I7" s="126" t="s">
        <v>113</v>
      </c>
      <c r="J7" s="126">
        <v>2018</v>
      </c>
      <c r="K7" s="127"/>
      <c r="L7" s="130">
        <v>2017</v>
      </c>
      <c r="M7" s="127"/>
      <c r="N7" s="155" t="s">
        <v>5</v>
      </c>
    </row>
    <row r="8" spans="1:14" ht="14.25" customHeight="1">
      <c r="A8" s="132" t="s">
        <v>6</v>
      </c>
      <c r="B8" s="132" t="s">
        <v>7</v>
      </c>
      <c r="C8" s="128"/>
      <c r="D8" s="129"/>
      <c r="E8" s="131"/>
      <c r="F8" s="131"/>
      <c r="G8" s="141"/>
      <c r="H8" s="161"/>
      <c r="I8" s="162"/>
      <c r="J8" s="128"/>
      <c r="K8" s="129"/>
      <c r="L8" s="131"/>
      <c r="M8" s="129"/>
      <c r="N8" s="155"/>
    </row>
    <row r="9" spans="1:14" ht="14.25" customHeight="1">
      <c r="A9" s="132"/>
      <c r="B9" s="132"/>
      <c r="C9" s="117" t="s">
        <v>8</v>
      </c>
      <c r="D9" s="116" t="s">
        <v>2</v>
      </c>
      <c r="E9" s="113" t="s">
        <v>8</v>
      </c>
      <c r="F9" s="93" t="s">
        <v>2</v>
      </c>
      <c r="G9" s="134" t="s">
        <v>9</v>
      </c>
      <c r="H9" s="94" t="s">
        <v>8</v>
      </c>
      <c r="I9" s="138" t="s">
        <v>114</v>
      </c>
      <c r="J9" s="117" t="s">
        <v>8</v>
      </c>
      <c r="K9" s="92" t="s">
        <v>2</v>
      </c>
      <c r="L9" s="113" t="s">
        <v>8</v>
      </c>
      <c r="M9" s="92" t="s">
        <v>2</v>
      </c>
      <c r="N9" s="136" t="s">
        <v>9</v>
      </c>
    </row>
    <row r="10" spans="1:14" ht="14.25" customHeight="1">
      <c r="A10" s="133"/>
      <c r="B10" s="133"/>
      <c r="C10" s="115" t="s">
        <v>10</v>
      </c>
      <c r="D10" s="114" t="s">
        <v>11</v>
      </c>
      <c r="E10" s="91" t="s">
        <v>10</v>
      </c>
      <c r="F10" s="97" t="s">
        <v>11</v>
      </c>
      <c r="G10" s="135"/>
      <c r="H10" s="95" t="s">
        <v>10</v>
      </c>
      <c r="I10" s="139"/>
      <c r="J10" s="115" t="s">
        <v>10</v>
      </c>
      <c r="K10" s="114" t="s">
        <v>11</v>
      </c>
      <c r="L10" s="91" t="s">
        <v>10</v>
      </c>
      <c r="M10" s="114" t="s">
        <v>11</v>
      </c>
      <c r="N10" s="137"/>
    </row>
    <row r="11" spans="1:14" ht="14.25" customHeight="1">
      <c r="A11" s="72">
        <v>1</v>
      </c>
      <c r="B11" s="82" t="s">
        <v>26</v>
      </c>
      <c r="C11" s="41">
        <v>909</v>
      </c>
      <c r="D11" s="85">
        <v>0.12972741544170116</v>
      </c>
      <c r="E11" s="41">
        <v>844</v>
      </c>
      <c r="F11" s="88">
        <v>0.13566950651020737</v>
      </c>
      <c r="G11" s="76">
        <v>0.07701421800947861</v>
      </c>
      <c r="H11" s="105">
        <v>1013</v>
      </c>
      <c r="I11" s="73">
        <v>-0.10266535044422509</v>
      </c>
      <c r="J11" s="41">
        <v>10819</v>
      </c>
      <c r="K11" s="85">
        <v>0.15720949156482947</v>
      </c>
      <c r="L11" s="41">
        <v>8529</v>
      </c>
      <c r="M11" s="88">
        <v>0.13984489006214235</v>
      </c>
      <c r="N11" s="76">
        <v>0.2684957204830578</v>
      </c>
    </row>
    <row r="12" spans="1:14" ht="14.25" customHeight="1">
      <c r="A12" s="71">
        <v>2</v>
      </c>
      <c r="B12" s="83" t="s">
        <v>28</v>
      </c>
      <c r="C12" s="43">
        <v>1073</v>
      </c>
      <c r="D12" s="86">
        <v>0.15313258170401028</v>
      </c>
      <c r="E12" s="43">
        <v>1032</v>
      </c>
      <c r="F12" s="89">
        <v>0.16588972833949525</v>
      </c>
      <c r="G12" s="77">
        <v>0.039728682170542706</v>
      </c>
      <c r="H12" s="106">
        <v>920</v>
      </c>
      <c r="I12" s="70">
        <v>0.16630434782608705</v>
      </c>
      <c r="J12" s="43">
        <v>10699</v>
      </c>
      <c r="K12" s="86">
        <v>0.15546578706461878</v>
      </c>
      <c r="L12" s="43">
        <v>11322</v>
      </c>
      <c r="M12" s="89">
        <v>0.18564003344865468</v>
      </c>
      <c r="N12" s="77">
        <v>-0.055025613849143284</v>
      </c>
    </row>
    <row r="13" spans="1:14" ht="14.25" customHeight="1">
      <c r="A13" s="71">
        <v>3</v>
      </c>
      <c r="B13" s="83" t="s">
        <v>23</v>
      </c>
      <c r="C13" s="43">
        <v>859</v>
      </c>
      <c r="D13" s="86">
        <v>0.12259169402026544</v>
      </c>
      <c r="E13" s="43">
        <v>703</v>
      </c>
      <c r="F13" s="89">
        <v>0.11300434013824144</v>
      </c>
      <c r="G13" s="77">
        <v>0.22190611664295878</v>
      </c>
      <c r="H13" s="106">
        <v>880</v>
      </c>
      <c r="I13" s="70">
        <v>-0.02386363636363631</v>
      </c>
      <c r="J13" s="43">
        <v>8027</v>
      </c>
      <c r="K13" s="86">
        <v>0.11663930019326058</v>
      </c>
      <c r="L13" s="43">
        <v>6428</v>
      </c>
      <c r="M13" s="89">
        <v>0.10539605502631622</v>
      </c>
      <c r="N13" s="77">
        <v>0.24875544492843815</v>
      </c>
    </row>
    <row r="14" spans="1:14" ht="14.25" customHeight="1">
      <c r="A14" s="71">
        <v>4</v>
      </c>
      <c r="B14" s="83" t="s">
        <v>20</v>
      </c>
      <c r="C14" s="43">
        <v>789</v>
      </c>
      <c r="D14" s="86">
        <v>0.11260168403025546</v>
      </c>
      <c r="E14" s="43">
        <v>513</v>
      </c>
      <c r="F14" s="89">
        <v>0.08246262658736538</v>
      </c>
      <c r="G14" s="77">
        <v>0.5380116959064327</v>
      </c>
      <c r="H14" s="106">
        <v>612</v>
      </c>
      <c r="I14" s="70">
        <v>0.2892156862745099</v>
      </c>
      <c r="J14" s="43">
        <v>6661</v>
      </c>
      <c r="K14" s="86">
        <v>0.09679013063252881</v>
      </c>
      <c r="L14" s="43">
        <v>4880</v>
      </c>
      <c r="M14" s="89">
        <v>0.08001442883142862</v>
      </c>
      <c r="N14" s="77">
        <v>0.36495901639344264</v>
      </c>
    </row>
    <row r="15" spans="1:14" ht="14.25" customHeight="1">
      <c r="A15" s="74">
        <v>5</v>
      </c>
      <c r="B15" s="84" t="s">
        <v>29</v>
      </c>
      <c r="C15" s="45">
        <v>558</v>
      </c>
      <c r="D15" s="87">
        <v>0.0796346510632225</v>
      </c>
      <c r="E15" s="45">
        <v>585</v>
      </c>
      <c r="F15" s="90">
        <v>0.09403632856453946</v>
      </c>
      <c r="G15" s="78">
        <v>-0.0461538461538461</v>
      </c>
      <c r="H15" s="107">
        <v>514</v>
      </c>
      <c r="I15" s="75">
        <v>0.08560311284046684</v>
      </c>
      <c r="J15" s="45">
        <v>6072</v>
      </c>
      <c r="K15" s="87">
        <v>0.0882314477106613</v>
      </c>
      <c r="L15" s="45">
        <v>6119</v>
      </c>
      <c r="M15" s="90">
        <v>0.10032956762694913</v>
      </c>
      <c r="N15" s="78">
        <v>-0.007680993626409505</v>
      </c>
    </row>
    <row r="16" spans="1:14" ht="14.25" customHeight="1">
      <c r="A16" s="72">
        <v>6</v>
      </c>
      <c r="B16" s="82" t="s">
        <v>63</v>
      </c>
      <c r="C16" s="41">
        <v>665</v>
      </c>
      <c r="D16" s="85">
        <v>0.09490509490509491</v>
      </c>
      <c r="E16" s="41">
        <v>512</v>
      </c>
      <c r="F16" s="88">
        <v>0.0823018807265713</v>
      </c>
      <c r="G16" s="76">
        <v>0.298828125</v>
      </c>
      <c r="H16" s="105">
        <v>545</v>
      </c>
      <c r="I16" s="73">
        <v>0.22018348623853212</v>
      </c>
      <c r="J16" s="41">
        <v>5720</v>
      </c>
      <c r="K16" s="85">
        <v>0.08311658117670992</v>
      </c>
      <c r="L16" s="41">
        <v>5300</v>
      </c>
      <c r="M16" s="88">
        <v>0.0869009165587237</v>
      </c>
      <c r="N16" s="76">
        <v>0.0792452830188679</v>
      </c>
    </row>
    <row r="17" spans="1:14" ht="14.25" customHeight="1">
      <c r="A17" s="71">
        <v>7</v>
      </c>
      <c r="B17" s="83" t="s">
        <v>34</v>
      </c>
      <c r="C17" s="43">
        <v>653</v>
      </c>
      <c r="D17" s="86">
        <v>0.09319252176395033</v>
      </c>
      <c r="E17" s="43">
        <v>537</v>
      </c>
      <c r="F17" s="89">
        <v>0.0863205272464234</v>
      </c>
      <c r="G17" s="77">
        <v>0.21601489757914338</v>
      </c>
      <c r="H17" s="106">
        <v>608</v>
      </c>
      <c r="I17" s="70">
        <v>0.07401315789473695</v>
      </c>
      <c r="J17" s="43">
        <v>5445</v>
      </c>
      <c r="K17" s="86">
        <v>0.0791205916970604</v>
      </c>
      <c r="L17" s="43">
        <v>4543</v>
      </c>
      <c r="M17" s="89">
        <v>0.07448884225024184</v>
      </c>
      <c r="N17" s="77">
        <v>0.1985472154963681</v>
      </c>
    </row>
    <row r="18" spans="1:14" ht="14.25" customHeight="1">
      <c r="A18" s="71">
        <v>8</v>
      </c>
      <c r="B18" s="83" t="s">
        <v>30</v>
      </c>
      <c r="C18" s="43">
        <v>404</v>
      </c>
      <c r="D18" s="86">
        <v>0.057656629085200514</v>
      </c>
      <c r="E18" s="43">
        <v>434</v>
      </c>
      <c r="F18" s="89">
        <v>0.0697637035846327</v>
      </c>
      <c r="G18" s="77">
        <v>-0.06912442396313367</v>
      </c>
      <c r="H18" s="106">
        <v>480</v>
      </c>
      <c r="I18" s="70">
        <v>-0.15833333333333333</v>
      </c>
      <c r="J18" s="43">
        <v>4289</v>
      </c>
      <c r="K18" s="86">
        <v>0.06232290501169735</v>
      </c>
      <c r="L18" s="43">
        <v>3929</v>
      </c>
      <c r="M18" s="89">
        <v>0.06442145304891046</v>
      </c>
      <c r="N18" s="77">
        <v>0.09162636803257818</v>
      </c>
    </row>
    <row r="19" spans="1:14" ht="14.25" customHeight="1">
      <c r="A19" s="71">
        <v>9</v>
      </c>
      <c r="B19" s="83" t="s">
        <v>22</v>
      </c>
      <c r="C19" s="43">
        <v>337</v>
      </c>
      <c r="D19" s="86">
        <v>0.04809476238047666</v>
      </c>
      <c r="E19" s="43">
        <v>366</v>
      </c>
      <c r="F19" s="89">
        <v>0.058832985050634945</v>
      </c>
      <c r="G19" s="77">
        <v>-0.0792349726775956</v>
      </c>
      <c r="H19" s="106">
        <v>301</v>
      </c>
      <c r="I19" s="70">
        <v>0.11960132890365438</v>
      </c>
      <c r="J19" s="43">
        <v>3641</v>
      </c>
      <c r="K19" s="86">
        <v>0.05290690071055958</v>
      </c>
      <c r="L19" s="43">
        <v>3042</v>
      </c>
      <c r="M19" s="89">
        <v>0.049877846824837264</v>
      </c>
      <c r="N19" s="77">
        <v>0.19690992767915838</v>
      </c>
    </row>
    <row r="20" spans="1:14" ht="14.25" customHeight="1">
      <c r="A20" s="74">
        <v>10</v>
      </c>
      <c r="B20" s="84" t="s">
        <v>31</v>
      </c>
      <c r="C20" s="45">
        <v>234</v>
      </c>
      <c r="D20" s="87">
        <v>0.03339517625231911</v>
      </c>
      <c r="E20" s="45">
        <v>209</v>
      </c>
      <c r="F20" s="90">
        <v>0.03359588490596367</v>
      </c>
      <c r="G20" s="78">
        <v>0.11961722488038284</v>
      </c>
      <c r="H20" s="107">
        <v>193</v>
      </c>
      <c r="I20" s="75">
        <v>0.21243523316062185</v>
      </c>
      <c r="J20" s="45">
        <v>2194</v>
      </c>
      <c r="K20" s="87">
        <v>0.03188073061218559</v>
      </c>
      <c r="L20" s="45">
        <v>2370</v>
      </c>
      <c r="M20" s="90">
        <v>0.03885946646116513</v>
      </c>
      <c r="N20" s="78">
        <v>-0.07426160337552745</v>
      </c>
    </row>
    <row r="21" spans="1:14" ht="14.25" customHeight="1">
      <c r="A21" s="72">
        <v>11</v>
      </c>
      <c r="B21" s="82" t="s">
        <v>21</v>
      </c>
      <c r="C21" s="41">
        <v>221</v>
      </c>
      <c r="D21" s="85">
        <v>0.03153988868274583</v>
      </c>
      <c r="E21" s="41">
        <v>196</v>
      </c>
      <c r="F21" s="88">
        <v>0.03150618871564057</v>
      </c>
      <c r="G21" s="76">
        <v>0.12755102040816335</v>
      </c>
      <c r="H21" s="105">
        <v>181</v>
      </c>
      <c r="I21" s="73">
        <v>0.22099447513812165</v>
      </c>
      <c r="J21" s="41">
        <v>1873</v>
      </c>
      <c r="K21" s="85">
        <v>0.02721632107412197</v>
      </c>
      <c r="L21" s="41">
        <v>1472</v>
      </c>
      <c r="M21" s="88">
        <v>0.024135499844234205</v>
      </c>
      <c r="N21" s="76">
        <v>0.2724184782608696</v>
      </c>
    </row>
    <row r="22" spans="1:14" ht="14.25" customHeight="1">
      <c r="A22" s="71">
        <v>12</v>
      </c>
      <c r="B22" s="83" t="s">
        <v>19</v>
      </c>
      <c r="C22" s="43">
        <v>12</v>
      </c>
      <c r="D22" s="86">
        <v>0.0017125731411445698</v>
      </c>
      <c r="E22" s="43">
        <v>101</v>
      </c>
      <c r="F22" s="89">
        <v>0.01623533194020254</v>
      </c>
      <c r="G22" s="77">
        <v>-0.8811881188118812</v>
      </c>
      <c r="H22" s="106">
        <v>24</v>
      </c>
      <c r="I22" s="70">
        <v>-0.5</v>
      </c>
      <c r="J22" s="43">
        <v>854</v>
      </c>
      <c r="K22" s="86">
        <v>0.012409363693166132</v>
      </c>
      <c r="L22" s="43">
        <v>1077</v>
      </c>
      <c r="M22" s="89">
        <v>0.017658922100706683</v>
      </c>
      <c r="N22" s="77">
        <v>-0.20705663881151348</v>
      </c>
    </row>
    <row r="23" spans="1:14" ht="14.25" customHeight="1">
      <c r="A23" s="71">
        <v>13</v>
      </c>
      <c r="B23" s="83" t="s">
        <v>78</v>
      </c>
      <c r="C23" s="43">
        <v>100</v>
      </c>
      <c r="D23" s="86">
        <v>0.014271442842871414</v>
      </c>
      <c r="E23" s="43">
        <v>38</v>
      </c>
      <c r="F23" s="89">
        <v>0.006108342710175213</v>
      </c>
      <c r="G23" s="77">
        <v>1.6315789473684212</v>
      </c>
      <c r="H23" s="106">
        <v>66</v>
      </c>
      <c r="I23" s="70">
        <v>0.5151515151515151</v>
      </c>
      <c r="J23" s="43">
        <v>594</v>
      </c>
      <c r="K23" s="86">
        <v>0.008631337276042953</v>
      </c>
      <c r="L23" s="43">
        <v>260</v>
      </c>
      <c r="M23" s="89">
        <v>0.004263063831182672</v>
      </c>
      <c r="N23" s="77">
        <v>1.2846153846153845</v>
      </c>
    </row>
    <row r="24" spans="1:14" ht="14.25" customHeight="1">
      <c r="A24" s="71">
        <v>14</v>
      </c>
      <c r="B24" s="83" t="s">
        <v>27</v>
      </c>
      <c r="C24" s="43">
        <v>59</v>
      </c>
      <c r="D24" s="86">
        <v>0.008420151277294135</v>
      </c>
      <c r="E24" s="43">
        <v>66</v>
      </c>
      <c r="F24" s="89">
        <v>0.01060922681240958</v>
      </c>
      <c r="G24" s="77">
        <v>-0.10606060606060608</v>
      </c>
      <c r="H24" s="106">
        <v>38</v>
      </c>
      <c r="I24" s="70">
        <v>0.5526315789473684</v>
      </c>
      <c r="J24" s="43">
        <v>528</v>
      </c>
      <c r="K24" s="86">
        <v>0.00767229980092707</v>
      </c>
      <c r="L24" s="43">
        <v>585</v>
      </c>
      <c r="M24" s="89">
        <v>0.009591893620161013</v>
      </c>
      <c r="N24" s="77">
        <v>-0.09743589743589742</v>
      </c>
    </row>
    <row r="25" spans="1:14" ht="15">
      <c r="A25" s="74">
        <v>15</v>
      </c>
      <c r="B25" s="84" t="s">
        <v>79</v>
      </c>
      <c r="C25" s="45">
        <v>35</v>
      </c>
      <c r="D25" s="87">
        <v>0.004995004995004995</v>
      </c>
      <c r="E25" s="45">
        <v>19</v>
      </c>
      <c r="F25" s="90">
        <v>0.0030541713550876065</v>
      </c>
      <c r="G25" s="78">
        <v>0.8421052631578947</v>
      </c>
      <c r="H25" s="107">
        <v>79</v>
      </c>
      <c r="I25" s="75">
        <v>-0.5569620253164558</v>
      </c>
      <c r="J25" s="45">
        <v>434</v>
      </c>
      <c r="K25" s="87">
        <v>0.00630639794242869</v>
      </c>
      <c r="L25" s="45">
        <v>118</v>
      </c>
      <c r="M25" s="90">
        <v>0.0019347751233829051</v>
      </c>
      <c r="N25" s="78">
        <v>2.6779661016949152</v>
      </c>
    </row>
    <row r="26" spans="1:14" ht="15">
      <c r="A26" s="158" t="s">
        <v>60</v>
      </c>
      <c r="B26" s="159"/>
      <c r="C26" s="49">
        <f>SUM(C11:C25)</f>
        <v>6908</v>
      </c>
      <c r="D26" s="4">
        <f>C26/C28</f>
        <v>0.9858712715855573</v>
      </c>
      <c r="E26" s="49">
        <f>SUM(E11:E25)</f>
        <v>6155</v>
      </c>
      <c r="F26" s="4">
        <f>E26/E28</f>
        <v>0.9893907731875904</v>
      </c>
      <c r="G26" s="7">
        <f>C26/E26-1</f>
        <v>0.12233956133225021</v>
      </c>
      <c r="H26" s="49">
        <f>SUM(H11:H25)</f>
        <v>6454</v>
      </c>
      <c r="I26" s="4">
        <f>C26/H26-1</f>
        <v>0.07034397273008985</v>
      </c>
      <c r="J26" s="49">
        <f>SUM(J11:J25)</f>
        <v>67850</v>
      </c>
      <c r="K26" s="4">
        <f>J26/J28</f>
        <v>0.9859195861607987</v>
      </c>
      <c r="L26" s="49">
        <f>SUM(L11:L25)</f>
        <v>59974</v>
      </c>
      <c r="M26" s="4">
        <f>L26/L28</f>
        <v>0.9833576546590369</v>
      </c>
      <c r="N26" s="7">
        <f>J26/L26-1</f>
        <v>0.13132357354853763</v>
      </c>
    </row>
    <row r="27" spans="1:14" ht="15">
      <c r="A27" s="158" t="s">
        <v>12</v>
      </c>
      <c r="B27" s="159"/>
      <c r="C27" s="3">
        <f>C28-SUM(C11:C25)</f>
        <v>99</v>
      </c>
      <c r="D27" s="4">
        <f>C27/C28</f>
        <v>0.0141287284144427</v>
      </c>
      <c r="E27" s="3">
        <f>E28-SUM(E11:E25)</f>
        <v>66</v>
      </c>
      <c r="F27" s="6">
        <f>E27/E28</f>
        <v>0.01060922681240958</v>
      </c>
      <c r="G27" s="7">
        <f>C27/E27-1</f>
        <v>0.5</v>
      </c>
      <c r="H27" s="3">
        <f>H28-SUM(H11:H25)</f>
        <v>91</v>
      </c>
      <c r="I27" s="8">
        <f>C27/H27-1</f>
        <v>0.08791208791208782</v>
      </c>
      <c r="J27" s="3">
        <f>J28-SUM(J11:J25)</f>
        <v>969</v>
      </c>
      <c r="K27" s="4">
        <f>J27/J28</f>
        <v>0.014080413839201384</v>
      </c>
      <c r="L27" s="3">
        <f>L28-SUM(L11:L25)</f>
        <v>1015</v>
      </c>
      <c r="M27" s="4">
        <f>L27/L28</f>
        <v>0.016642345340963125</v>
      </c>
      <c r="N27" s="7">
        <f>J27/L27-1</f>
        <v>-0.04532019704433499</v>
      </c>
    </row>
    <row r="28" spans="1:14" ht="15">
      <c r="A28" s="152" t="s">
        <v>13</v>
      </c>
      <c r="B28" s="153"/>
      <c r="C28" s="108">
        <v>7007</v>
      </c>
      <c r="D28" s="98">
        <v>1</v>
      </c>
      <c r="E28" s="108">
        <v>6221</v>
      </c>
      <c r="F28" s="99">
        <v>0.9999999999999997</v>
      </c>
      <c r="G28" s="100">
        <v>0.1263462465841505</v>
      </c>
      <c r="H28" s="109">
        <v>6545</v>
      </c>
      <c r="I28" s="101">
        <v>0.07058823529411762</v>
      </c>
      <c r="J28" s="108">
        <v>68819</v>
      </c>
      <c r="K28" s="98">
        <v>1</v>
      </c>
      <c r="L28" s="108">
        <v>60989</v>
      </c>
      <c r="M28" s="99">
        <v>0.9999999999999998</v>
      </c>
      <c r="N28" s="100">
        <v>0.12838380691600126</v>
      </c>
    </row>
    <row r="29" spans="1:2" ht="15">
      <c r="A29" t="s">
        <v>69</v>
      </c>
      <c r="B29" s="31"/>
    </row>
    <row r="30" ht="15">
      <c r="A30" s="9" t="s">
        <v>70</v>
      </c>
    </row>
    <row r="31" ht="15">
      <c r="A31" s="39"/>
    </row>
    <row r="32" spans="1:21" ht="15">
      <c r="A32" s="121" t="s">
        <v>130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N32" s="121" t="s">
        <v>89</v>
      </c>
      <c r="O32" s="121"/>
      <c r="P32" s="121"/>
      <c r="Q32" s="121"/>
      <c r="R32" s="121"/>
      <c r="S32" s="121"/>
      <c r="T32" s="121"/>
      <c r="U32" s="121"/>
    </row>
    <row r="33" spans="1:21" ht="15">
      <c r="A33" s="122" t="s">
        <v>131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N33" s="122" t="s">
        <v>90</v>
      </c>
      <c r="O33" s="122"/>
      <c r="P33" s="122"/>
      <c r="Q33" s="122"/>
      <c r="R33" s="122"/>
      <c r="S33" s="122"/>
      <c r="T33" s="122"/>
      <c r="U33" s="122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6" t="s">
        <v>4</v>
      </c>
      <c r="N34" s="15"/>
      <c r="O34" s="15"/>
      <c r="P34" s="15"/>
      <c r="Q34" s="15"/>
      <c r="R34" s="15"/>
      <c r="S34" s="15"/>
      <c r="T34" s="16"/>
      <c r="U34" s="96" t="s">
        <v>4</v>
      </c>
    </row>
    <row r="35" spans="1:21" ht="15">
      <c r="A35" s="145" t="s">
        <v>0</v>
      </c>
      <c r="B35" s="145" t="s">
        <v>52</v>
      </c>
      <c r="C35" s="142" t="s">
        <v>109</v>
      </c>
      <c r="D35" s="143"/>
      <c r="E35" s="143"/>
      <c r="F35" s="143"/>
      <c r="G35" s="143"/>
      <c r="H35" s="144"/>
      <c r="I35" s="142" t="s">
        <v>106</v>
      </c>
      <c r="J35" s="143"/>
      <c r="K35" s="144"/>
      <c r="N35" s="145" t="s">
        <v>0</v>
      </c>
      <c r="O35" s="145" t="s">
        <v>52</v>
      </c>
      <c r="P35" s="142" t="s">
        <v>110</v>
      </c>
      <c r="Q35" s="143"/>
      <c r="R35" s="143"/>
      <c r="S35" s="143"/>
      <c r="T35" s="143"/>
      <c r="U35" s="144"/>
    </row>
    <row r="36" spans="1:21" ht="15">
      <c r="A36" s="146"/>
      <c r="B36" s="146"/>
      <c r="C36" s="123" t="s">
        <v>111</v>
      </c>
      <c r="D36" s="124"/>
      <c r="E36" s="124"/>
      <c r="F36" s="124"/>
      <c r="G36" s="124"/>
      <c r="H36" s="125"/>
      <c r="I36" s="123" t="s">
        <v>107</v>
      </c>
      <c r="J36" s="124"/>
      <c r="K36" s="125"/>
      <c r="N36" s="146"/>
      <c r="O36" s="146"/>
      <c r="P36" s="123" t="s">
        <v>112</v>
      </c>
      <c r="Q36" s="124"/>
      <c r="R36" s="124"/>
      <c r="S36" s="124"/>
      <c r="T36" s="124"/>
      <c r="U36" s="125"/>
    </row>
    <row r="37" spans="1:21" ht="15" customHeight="1">
      <c r="A37" s="146"/>
      <c r="B37" s="146"/>
      <c r="C37" s="126">
        <v>2018</v>
      </c>
      <c r="D37" s="127"/>
      <c r="E37" s="130">
        <v>2017</v>
      </c>
      <c r="F37" s="127"/>
      <c r="G37" s="140" t="s">
        <v>5</v>
      </c>
      <c r="H37" s="149" t="s">
        <v>61</v>
      </c>
      <c r="I37" s="154">
        <v>2018</v>
      </c>
      <c r="J37" s="148" t="s">
        <v>113</v>
      </c>
      <c r="K37" s="149" t="s">
        <v>117</v>
      </c>
      <c r="N37" s="146"/>
      <c r="O37" s="146"/>
      <c r="P37" s="126">
        <v>2018</v>
      </c>
      <c r="Q37" s="127"/>
      <c r="R37" s="126">
        <v>2017</v>
      </c>
      <c r="S37" s="127"/>
      <c r="T37" s="140" t="s">
        <v>5</v>
      </c>
      <c r="U37" s="163" t="s">
        <v>67</v>
      </c>
    </row>
    <row r="38" spans="1:21" ht="15">
      <c r="A38" s="132" t="s">
        <v>6</v>
      </c>
      <c r="B38" s="132" t="s">
        <v>52</v>
      </c>
      <c r="C38" s="128"/>
      <c r="D38" s="129"/>
      <c r="E38" s="131"/>
      <c r="F38" s="129"/>
      <c r="G38" s="141"/>
      <c r="H38" s="148"/>
      <c r="I38" s="154"/>
      <c r="J38" s="148"/>
      <c r="K38" s="148"/>
      <c r="N38" s="132" t="s">
        <v>6</v>
      </c>
      <c r="O38" s="132" t="s">
        <v>52</v>
      </c>
      <c r="P38" s="128"/>
      <c r="Q38" s="129"/>
      <c r="R38" s="128"/>
      <c r="S38" s="129"/>
      <c r="T38" s="141"/>
      <c r="U38" s="164"/>
    </row>
    <row r="39" spans="1:21" ht="15" customHeight="1">
      <c r="A39" s="132"/>
      <c r="B39" s="132"/>
      <c r="C39" s="117" t="s">
        <v>8</v>
      </c>
      <c r="D39" s="17" t="s">
        <v>2</v>
      </c>
      <c r="E39" s="117" t="s">
        <v>8</v>
      </c>
      <c r="F39" s="17" t="s">
        <v>2</v>
      </c>
      <c r="G39" s="134" t="s">
        <v>9</v>
      </c>
      <c r="H39" s="134" t="s">
        <v>62</v>
      </c>
      <c r="I39" s="18" t="s">
        <v>8</v>
      </c>
      <c r="J39" s="150" t="s">
        <v>114</v>
      </c>
      <c r="K39" s="150" t="s">
        <v>118</v>
      </c>
      <c r="N39" s="132"/>
      <c r="O39" s="132"/>
      <c r="P39" s="117" t="s">
        <v>8</v>
      </c>
      <c r="Q39" s="17" t="s">
        <v>2</v>
      </c>
      <c r="R39" s="117" t="s">
        <v>8</v>
      </c>
      <c r="S39" s="17" t="s">
        <v>2</v>
      </c>
      <c r="T39" s="134" t="s">
        <v>9</v>
      </c>
      <c r="U39" s="165" t="s">
        <v>68</v>
      </c>
    </row>
    <row r="40" spans="1:21" ht="14.25" customHeight="1">
      <c r="A40" s="133"/>
      <c r="B40" s="133"/>
      <c r="C40" s="115" t="s">
        <v>10</v>
      </c>
      <c r="D40" s="97" t="s">
        <v>11</v>
      </c>
      <c r="E40" s="115" t="s">
        <v>10</v>
      </c>
      <c r="F40" s="97" t="s">
        <v>11</v>
      </c>
      <c r="G40" s="147"/>
      <c r="H40" s="147"/>
      <c r="I40" s="115" t="s">
        <v>10</v>
      </c>
      <c r="J40" s="151"/>
      <c r="K40" s="151"/>
      <c r="N40" s="133"/>
      <c r="O40" s="133"/>
      <c r="P40" s="115" t="s">
        <v>10</v>
      </c>
      <c r="Q40" s="97" t="s">
        <v>11</v>
      </c>
      <c r="R40" s="115" t="s">
        <v>10</v>
      </c>
      <c r="S40" s="97" t="s">
        <v>11</v>
      </c>
      <c r="T40" s="135"/>
      <c r="U40" s="166"/>
    </row>
    <row r="41" spans="1:21" ht="15">
      <c r="A41" s="72">
        <v>1</v>
      </c>
      <c r="B41" s="79" t="s">
        <v>91</v>
      </c>
      <c r="C41" s="41">
        <v>744</v>
      </c>
      <c r="D41" s="73">
        <v>0.10617953475096333</v>
      </c>
      <c r="E41" s="41">
        <v>659</v>
      </c>
      <c r="F41" s="73">
        <v>0.10593152226330171</v>
      </c>
      <c r="G41" s="32">
        <v>0.1289833080424887</v>
      </c>
      <c r="H41" s="42">
        <v>0</v>
      </c>
      <c r="I41" s="41">
        <v>846</v>
      </c>
      <c r="J41" s="33">
        <v>-0.12056737588652477</v>
      </c>
      <c r="K41" s="20">
        <v>0</v>
      </c>
      <c r="N41" s="72">
        <v>1</v>
      </c>
      <c r="O41" s="79" t="s">
        <v>91</v>
      </c>
      <c r="P41" s="41">
        <v>8945</v>
      </c>
      <c r="Q41" s="73">
        <v>0.1299786396198724</v>
      </c>
      <c r="R41" s="41">
        <v>6929</v>
      </c>
      <c r="S41" s="73">
        <v>0.11361065110101821</v>
      </c>
      <c r="T41" s="76">
        <v>0.2909510751912252</v>
      </c>
      <c r="U41" s="20">
        <v>1</v>
      </c>
    </row>
    <row r="42" spans="1:21" ht="15">
      <c r="A42" s="103">
        <v>2</v>
      </c>
      <c r="B42" s="80" t="s">
        <v>93</v>
      </c>
      <c r="C42" s="43">
        <v>665</v>
      </c>
      <c r="D42" s="70">
        <v>0.09490509490509491</v>
      </c>
      <c r="E42" s="43">
        <v>511</v>
      </c>
      <c r="F42" s="70">
        <v>0.0821411348657772</v>
      </c>
      <c r="G42" s="34">
        <v>0.3013698630136987</v>
      </c>
      <c r="H42" s="44">
        <v>1</v>
      </c>
      <c r="I42" s="43">
        <v>545</v>
      </c>
      <c r="J42" s="35">
        <v>0.22018348623853212</v>
      </c>
      <c r="K42" s="22">
        <v>0</v>
      </c>
      <c r="N42" s="103">
        <v>2</v>
      </c>
      <c r="O42" s="80" t="s">
        <v>92</v>
      </c>
      <c r="P42" s="43">
        <v>6059</v>
      </c>
      <c r="Q42" s="70">
        <v>0.08804254638980515</v>
      </c>
      <c r="R42" s="43">
        <v>7258</v>
      </c>
      <c r="S42" s="70">
        <v>0.11900506648739936</v>
      </c>
      <c r="T42" s="77">
        <v>-0.1651970239735464</v>
      </c>
      <c r="U42" s="22">
        <v>-1</v>
      </c>
    </row>
    <row r="43" spans="1:21" ht="15">
      <c r="A43" s="103">
        <v>3</v>
      </c>
      <c r="B43" s="80" t="s">
        <v>92</v>
      </c>
      <c r="C43" s="43">
        <v>527</v>
      </c>
      <c r="D43" s="70">
        <v>0.07521050378193235</v>
      </c>
      <c r="E43" s="43">
        <v>630</v>
      </c>
      <c r="F43" s="70">
        <v>0.10126989230027326</v>
      </c>
      <c r="G43" s="34">
        <v>-0.16349206349206347</v>
      </c>
      <c r="H43" s="44">
        <v>-1</v>
      </c>
      <c r="I43" s="43">
        <v>499</v>
      </c>
      <c r="J43" s="35">
        <v>0.05611222444889785</v>
      </c>
      <c r="K43" s="22">
        <v>0</v>
      </c>
      <c r="N43" s="103">
        <v>3</v>
      </c>
      <c r="O43" s="80" t="s">
        <v>93</v>
      </c>
      <c r="P43" s="43">
        <v>5716</v>
      </c>
      <c r="Q43" s="70">
        <v>0.08305845769336956</v>
      </c>
      <c r="R43" s="43">
        <v>5299</v>
      </c>
      <c r="S43" s="70">
        <v>0.08688452015937301</v>
      </c>
      <c r="T43" s="77">
        <v>0.07869409322513676</v>
      </c>
      <c r="U43" s="22">
        <v>0</v>
      </c>
    </row>
    <row r="44" spans="1:21" ht="15">
      <c r="A44" s="103">
        <v>4</v>
      </c>
      <c r="B44" s="80" t="s">
        <v>94</v>
      </c>
      <c r="C44" s="43">
        <v>488</v>
      </c>
      <c r="D44" s="70">
        <v>0.0696446410732125</v>
      </c>
      <c r="E44" s="43">
        <v>400</v>
      </c>
      <c r="F44" s="70">
        <v>0.06429834431763382</v>
      </c>
      <c r="G44" s="34">
        <v>0.21999999999999997</v>
      </c>
      <c r="H44" s="44">
        <v>0</v>
      </c>
      <c r="I44" s="43">
        <v>410</v>
      </c>
      <c r="J44" s="35">
        <v>0.19024390243902434</v>
      </c>
      <c r="K44" s="22">
        <v>0</v>
      </c>
      <c r="N44" s="103">
        <v>4</v>
      </c>
      <c r="O44" s="80" t="s">
        <v>94</v>
      </c>
      <c r="P44" s="43">
        <v>3989</v>
      </c>
      <c r="Q44" s="70">
        <v>0.05796364376117061</v>
      </c>
      <c r="R44" s="43">
        <v>3319</v>
      </c>
      <c r="S44" s="70">
        <v>0.054419649444981885</v>
      </c>
      <c r="T44" s="77">
        <v>0.20186803253992158</v>
      </c>
      <c r="U44" s="22">
        <v>1</v>
      </c>
    </row>
    <row r="45" spans="1:21" ht="15">
      <c r="A45" s="103">
        <v>5</v>
      </c>
      <c r="B45" s="81" t="s">
        <v>97</v>
      </c>
      <c r="C45" s="45">
        <v>354</v>
      </c>
      <c r="D45" s="75">
        <v>0.050520907663764804</v>
      </c>
      <c r="E45" s="45">
        <v>217</v>
      </c>
      <c r="F45" s="75">
        <v>0.03488185179231635</v>
      </c>
      <c r="G45" s="36">
        <v>0.631336405529954</v>
      </c>
      <c r="H45" s="46">
        <v>4</v>
      </c>
      <c r="I45" s="45">
        <v>353</v>
      </c>
      <c r="J45" s="37">
        <v>0.0028328611898016387</v>
      </c>
      <c r="K45" s="24">
        <v>0</v>
      </c>
      <c r="N45" s="103">
        <v>5</v>
      </c>
      <c r="O45" s="81" t="s">
        <v>95</v>
      </c>
      <c r="P45" s="45">
        <v>3478</v>
      </c>
      <c r="Q45" s="75">
        <v>0.05053836876444005</v>
      </c>
      <c r="R45" s="45">
        <v>3451</v>
      </c>
      <c r="S45" s="75">
        <v>0.05658397415927462</v>
      </c>
      <c r="T45" s="78">
        <v>0.00782381918284547</v>
      </c>
      <c r="U45" s="24">
        <v>-1</v>
      </c>
    </row>
    <row r="46" spans="1:21" ht="15">
      <c r="A46" s="38">
        <v>6</v>
      </c>
      <c r="B46" s="79" t="s">
        <v>99</v>
      </c>
      <c r="C46" s="41">
        <v>312</v>
      </c>
      <c r="D46" s="73">
        <v>0.04452690166975881</v>
      </c>
      <c r="E46" s="41">
        <v>262</v>
      </c>
      <c r="F46" s="73">
        <v>0.042115415528050155</v>
      </c>
      <c r="G46" s="32">
        <v>0.19083969465648853</v>
      </c>
      <c r="H46" s="42">
        <v>0</v>
      </c>
      <c r="I46" s="41">
        <v>210</v>
      </c>
      <c r="J46" s="33">
        <v>0.48571428571428577</v>
      </c>
      <c r="K46" s="20">
        <v>4</v>
      </c>
      <c r="N46" s="38">
        <v>6</v>
      </c>
      <c r="O46" s="79" t="s">
        <v>97</v>
      </c>
      <c r="P46" s="41">
        <v>3123</v>
      </c>
      <c r="Q46" s="73">
        <v>0.045379909617983404</v>
      </c>
      <c r="R46" s="41">
        <v>2382</v>
      </c>
      <c r="S46" s="73">
        <v>0.03905622325337356</v>
      </c>
      <c r="T46" s="76">
        <v>0.3110831234256928</v>
      </c>
      <c r="U46" s="20">
        <v>0</v>
      </c>
    </row>
    <row r="47" spans="1:21" ht="15">
      <c r="A47" s="103">
        <v>7</v>
      </c>
      <c r="B47" s="80" t="s">
        <v>95</v>
      </c>
      <c r="C47" s="43">
        <v>311</v>
      </c>
      <c r="D47" s="70">
        <v>0.0443841872413301</v>
      </c>
      <c r="E47" s="43">
        <v>298</v>
      </c>
      <c r="F47" s="70">
        <v>0.0479022665166372</v>
      </c>
      <c r="G47" s="34">
        <v>0.043624161073825496</v>
      </c>
      <c r="H47" s="44">
        <v>-2</v>
      </c>
      <c r="I47" s="43">
        <v>276</v>
      </c>
      <c r="J47" s="35">
        <v>0.12681159420289845</v>
      </c>
      <c r="K47" s="22">
        <v>-1</v>
      </c>
      <c r="N47" s="103">
        <v>7</v>
      </c>
      <c r="O47" s="80" t="s">
        <v>98</v>
      </c>
      <c r="P47" s="43">
        <v>2850</v>
      </c>
      <c r="Q47" s="70">
        <v>0.04141298188000407</v>
      </c>
      <c r="R47" s="43">
        <v>1667</v>
      </c>
      <c r="S47" s="70">
        <v>0.02733279771762121</v>
      </c>
      <c r="T47" s="77">
        <v>0.7096580683863227</v>
      </c>
      <c r="U47" s="22">
        <v>4</v>
      </c>
    </row>
    <row r="48" spans="1:21" ht="15">
      <c r="A48" s="103">
        <v>8</v>
      </c>
      <c r="B48" s="80" t="s">
        <v>98</v>
      </c>
      <c r="C48" s="43">
        <v>270</v>
      </c>
      <c r="D48" s="70">
        <v>0.03853289567575282</v>
      </c>
      <c r="E48" s="43">
        <v>204</v>
      </c>
      <c r="F48" s="70">
        <v>0.03279215560199325</v>
      </c>
      <c r="G48" s="34">
        <v>0.32352941176470584</v>
      </c>
      <c r="H48" s="44">
        <v>3</v>
      </c>
      <c r="I48" s="43">
        <v>255</v>
      </c>
      <c r="J48" s="35">
        <v>0.05882352941176472</v>
      </c>
      <c r="K48" s="22">
        <v>-1</v>
      </c>
      <c r="N48" s="103">
        <v>8</v>
      </c>
      <c r="O48" s="80" t="s">
        <v>101</v>
      </c>
      <c r="P48" s="43">
        <v>2389</v>
      </c>
      <c r="Q48" s="70">
        <v>0.03471425042502797</v>
      </c>
      <c r="R48" s="43">
        <v>2081</v>
      </c>
      <c r="S48" s="70">
        <v>0.03412090704881208</v>
      </c>
      <c r="T48" s="77">
        <v>0.14800576645843355</v>
      </c>
      <c r="U48" s="22">
        <v>2</v>
      </c>
    </row>
    <row r="49" spans="1:21" ht="15">
      <c r="A49" s="103">
        <v>9</v>
      </c>
      <c r="B49" s="80" t="s">
        <v>96</v>
      </c>
      <c r="C49" s="43">
        <v>234</v>
      </c>
      <c r="D49" s="70">
        <v>0.03339517625231911</v>
      </c>
      <c r="E49" s="43">
        <v>206</v>
      </c>
      <c r="F49" s="70">
        <v>0.033113647323581415</v>
      </c>
      <c r="G49" s="34">
        <v>0.13592233009708732</v>
      </c>
      <c r="H49" s="44">
        <v>1</v>
      </c>
      <c r="I49" s="43">
        <v>193</v>
      </c>
      <c r="J49" s="35">
        <v>0.21243523316062185</v>
      </c>
      <c r="K49" s="22">
        <v>2</v>
      </c>
      <c r="N49" s="103">
        <v>9</v>
      </c>
      <c r="O49" s="80" t="s">
        <v>99</v>
      </c>
      <c r="P49" s="43">
        <v>2361</v>
      </c>
      <c r="Q49" s="70">
        <v>0.034307386041645474</v>
      </c>
      <c r="R49" s="43">
        <v>2112</v>
      </c>
      <c r="S49" s="70">
        <v>0.03462919542868386</v>
      </c>
      <c r="T49" s="77">
        <v>0.11789772727272729</v>
      </c>
      <c r="U49" s="22">
        <v>-1</v>
      </c>
    </row>
    <row r="50" spans="1:21" ht="15">
      <c r="A50" s="102">
        <v>10</v>
      </c>
      <c r="B50" s="81" t="s">
        <v>132</v>
      </c>
      <c r="C50" s="45">
        <v>206</v>
      </c>
      <c r="D50" s="75">
        <v>0.029399172256315113</v>
      </c>
      <c r="E50" s="45">
        <v>113</v>
      </c>
      <c r="F50" s="75">
        <v>0.018164282269731553</v>
      </c>
      <c r="G50" s="36">
        <v>0.8230088495575221</v>
      </c>
      <c r="H50" s="46">
        <v>9</v>
      </c>
      <c r="I50" s="45">
        <v>109</v>
      </c>
      <c r="J50" s="37">
        <v>0.8899082568807339</v>
      </c>
      <c r="K50" s="24">
        <v>8</v>
      </c>
      <c r="N50" s="102">
        <v>10</v>
      </c>
      <c r="O50" s="81" t="s">
        <v>96</v>
      </c>
      <c r="P50" s="45">
        <v>2191</v>
      </c>
      <c r="Q50" s="75">
        <v>0.03183713799968032</v>
      </c>
      <c r="R50" s="45">
        <v>2336</v>
      </c>
      <c r="S50" s="75">
        <v>0.03830198888324124</v>
      </c>
      <c r="T50" s="78">
        <v>-0.06207191780821919</v>
      </c>
      <c r="U50" s="24">
        <v>-3</v>
      </c>
    </row>
    <row r="51" spans="1:21" ht="15">
      <c r="A51" s="158" t="s">
        <v>102</v>
      </c>
      <c r="B51" s="159"/>
      <c r="C51" s="49">
        <f>SUM(C41:C50)</f>
        <v>4111</v>
      </c>
      <c r="D51" s="6">
        <f>C51/C53</f>
        <v>0.5866990152704439</v>
      </c>
      <c r="E51" s="49">
        <f>SUM(E41:E50)</f>
        <v>3500</v>
      </c>
      <c r="F51" s="6">
        <f>E51/E53</f>
        <v>0.562610512779296</v>
      </c>
      <c r="G51" s="25">
        <f>C51/E51-1</f>
        <v>0.1745714285714286</v>
      </c>
      <c r="H51" s="48"/>
      <c r="I51" s="49">
        <f>SUM(I41:I50)</f>
        <v>3696</v>
      </c>
      <c r="J51" s="26">
        <f>D51/I51-1</f>
        <v>-0.999841261088942</v>
      </c>
      <c r="K51" s="27"/>
      <c r="N51" s="158" t="s">
        <v>102</v>
      </c>
      <c r="O51" s="159"/>
      <c r="P51" s="49">
        <f>SUM(P41:P50)</f>
        <v>41101</v>
      </c>
      <c r="Q51" s="6">
        <f>P51/P53</f>
        <v>0.5972333221929991</v>
      </c>
      <c r="R51" s="49">
        <f>SUM(R41:R50)</f>
        <v>36834</v>
      </c>
      <c r="S51" s="6">
        <f>R51/R53</f>
        <v>0.6039449736837791</v>
      </c>
      <c r="T51" s="25">
        <f>P51/R51-1</f>
        <v>0.1158440571211381</v>
      </c>
      <c r="U51" s="50"/>
    </row>
    <row r="52" spans="1:21" ht="15">
      <c r="A52" s="158" t="s">
        <v>12</v>
      </c>
      <c r="B52" s="159"/>
      <c r="C52" s="49">
        <f>C53-C51</f>
        <v>2896</v>
      </c>
      <c r="D52" s="6">
        <f>C52/C53</f>
        <v>0.4133009847295562</v>
      </c>
      <c r="E52" s="49">
        <f>E53-E51</f>
        <v>2721</v>
      </c>
      <c r="F52" s="6">
        <f>E52/E53</f>
        <v>0.4373894872207041</v>
      </c>
      <c r="G52" s="25">
        <f>C52/E52-1</f>
        <v>0.06431459022418218</v>
      </c>
      <c r="H52" s="3"/>
      <c r="I52" s="49">
        <f>I53-SUM(I41:I50)</f>
        <v>2849</v>
      </c>
      <c r="J52" s="26">
        <f>D52/I52-1</f>
        <v>-0.9998549312092911</v>
      </c>
      <c r="K52" s="27"/>
      <c r="N52" s="158" t="s">
        <v>12</v>
      </c>
      <c r="O52" s="159"/>
      <c r="P52" s="49">
        <f>P53-P51</f>
        <v>27718</v>
      </c>
      <c r="Q52" s="6">
        <f>P52/P53</f>
        <v>0.402766677807001</v>
      </c>
      <c r="R52" s="49">
        <f>R53-R51</f>
        <v>24155</v>
      </c>
      <c r="S52" s="6">
        <f>R52/R53</f>
        <v>0.39605502631622097</v>
      </c>
      <c r="T52" s="25">
        <f>P52/R52-1</f>
        <v>0.1475056924032292</v>
      </c>
      <c r="U52" s="51"/>
    </row>
    <row r="53" spans="1:21" ht="15">
      <c r="A53" s="152" t="s">
        <v>38</v>
      </c>
      <c r="B53" s="153"/>
      <c r="C53" s="47">
        <v>7007</v>
      </c>
      <c r="D53" s="28">
        <v>1</v>
      </c>
      <c r="E53" s="47">
        <v>6221</v>
      </c>
      <c r="F53" s="28">
        <v>1</v>
      </c>
      <c r="G53" s="29">
        <v>0.1263462465841505</v>
      </c>
      <c r="H53" s="29"/>
      <c r="I53" s="47">
        <v>6545</v>
      </c>
      <c r="J53" s="104">
        <v>0.07058823529411762</v>
      </c>
      <c r="K53" s="30"/>
      <c r="N53" s="152" t="s">
        <v>38</v>
      </c>
      <c r="O53" s="153"/>
      <c r="P53" s="47">
        <v>68819</v>
      </c>
      <c r="Q53" s="28">
        <v>1</v>
      </c>
      <c r="R53" s="47">
        <v>60989</v>
      </c>
      <c r="S53" s="28">
        <v>1</v>
      </c>
      <c r="T53" s="52">
        <v>0.12838380691600126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473" dxfId="146" operator="lessThan">
      <formula>0</formula>
    </cfRule>
  </conditionalFormatting>
  <conditionalFormatting sqref="G26 N26">
    <cfRule type="cellIs" priority="273" dxfId="146" operator="lessThan">
      <formula>0</formula>
    </cfRule>
  </conditionalFormatting>
  <conditionalFormatting sqref="T51">
    <cfRule type="cellIs" priority="178" dxfId="146" operator="lessThan">
      <formula>0</formula>
    </cfRule>
  </conditionalFormatting>
  <conditionalFormatting sqref="J52">
    <cfRule type="cellIs" priority="190" dxfId="146" operator="lessThan">
      <formula>0</formula>
    </cfRule>
  </conditionalFormatting>
  <conditionalFormatting sqref="G52 I52">
    <cfRule type="cellIs" priority="191" dxfId="146" operator="lessThan">
      <formula>0</formula>
    </cfRule>
  </conditionalFormatting>
  <conditionalFormatting sqref="J51">
    <cfRule type="cellIs" priority="188" dxfId="146" operator="lessThan">
      <formula>0</formula>
    </cfRule>
  </conditionalFormatting>
  <conditionalFormatting sqref="G51">
    <cfRule type="cellIs" priority="189" dxfId="146" operator="lessThan">
      <formula>0</formula>
    </cfRule>
  </conditionalFormatting>
  <conditionalFormatting sqref="K52">
    <cfRule type="cellIs" priority="186" dxfId="146" operator="lessThan">
      <formula>0</formula>
    </cfRule>
  </conditionalFormatting>
  <conditionalFormatting sqref="J52">
    <cfRule type="cellIs" priority="187" dxfId="146" operator="lessThan">
      <formula>0</formula>
    </cfRule>
  </conditionalFormatting>
  <conditionalFormatting sqref="K51">
    <cfRule type="cellIs" priority="184" dxfId="146" operator="lessThan">
      <formula>0</formula>
    </cfRule>
  </conditionalFormatting>
  <conditionalFormatting sqref="J51">
    <cfRule type="cellIs" priority="185" dxfId="146" operator="lessThan">
      <formula>0</formula>
    </cfRule>
  </conditionalFormatting>
  <conditionalFormatting sqref="U51">
    <cfRule type="cellIs" priority="181" dxfId="146" operator="lessThan">
      <formula>0</formula>
    </cfRule>
    <cfRule type="cellIs" priority="182" dxfId="147" operator="equal">
      <formula>0</formula>
    </cfRule>
    <cfRule type="cellIs" priority="183" dxfId="148" operator="greaterThan">
      <formula>0</formula>
    </cfRule>
  </conditionalFormatting>
  <conditionalFormatting sqref="U52">
    <cfRule type="cellIs" priority="180" dxfId="146" operator="lessThan">
      <formula>0</formula>
    </cfRule>
  </conditionalFormatting>
  <conditionalFormatting sqref="T52">
    <cfRule type="cellIs" priority="179" dxfId="146" operator="lessThan">
      <formula>0</formula>
    </cfRule>
  </conditionalFormatting>
  <conditionalFormatting sqref="U53">
    <cfRule type="cellIs" priority="42" dxfId="146" operator="lessThan">
      <formula>0</formula>
    </cfRule>
  </conditionalFormatting>
  <conditionalFormatting sqref="K53">
    <cfRule type="cellIs" priority="26" dxfId="146" operator="lessThan">
      <formula>0</formula>
    </cfRule>
  </conditionalFormatting>
  <conditionalFormatting sqref="G11:G15 I11:I15 N11:N15">
    <cfRule type="cellIs" priority="20" dxfId="146" operator="lessThan">
      <formula>0</formula>
    </cfRule>
  </conditionalFormatting>
  <conditionalFormatting sqref="G16:G25 I16:I25 N16:N25">
    <cfRule type="cellIs" priority="19" dxfId="146" operator="lessThan">
      <formula>0</formula>
    </cfRule>
  </conditionalFormatting>
  <conditionalFormatting sqref="C11:D25 F11:I25 K11:K25 M11:N25">
    <cfRule type="cellIs" priority="18" dxfId="149" operator="equal">
      <formula>0</formula>
    </cfRule>
  </conditionalFormatting>
  <conditionalFormatting sqref="E11:E25">
    <cfRule type="cellIs" priority="17" dxfId="149" operator="equal">
      <formula>0</formula>
    </cfRule>
  </conditionalFormatting>
  <conditionalFormatting sqref="J11:J25">
    <cfRule type="cellIs" priority="16" dxfId="149" operator="equal">
      <formula>0</formula>
    </cfRule>
  </conditionalFormatting>
  <conditionalFormatting sqref="L11:L25">
    <cfRule type="cellIs" priority="15" dxfId="149" operator="equal">
      <formula>0</formula>
    </cfRule>
  </conditionalFormatting>
  <conditionalFormatting sqref="N28 I28 G28">
    <cfRule type="cellIs" priority="14" dxfId="146" operator="lessThan">
      <formula>0</formula>
    </cfRule>
  </conditionalFormatting>
  <conditionalFormatting sqref="J41:J50 G41:G50">
    <cfRule type="cellIs" priority="13" dxfId="146" operator="lessThan">
      <formula>0</formula>
    </cfRule>
  </conditionalFormatting>
  <conditionalFormatting sqref="K41:K50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H41:H50">
    <cfRule type="cellIs" priority="7" dxfId="146" operator="lessThan">
      <formula>0</formula>
    </cfRule>
    <cfRule type="cellIs" priority="8" dxfId="147" operator="equal">
      <formula>0</formula>
    </cfRule>
    <cfRule type="cellIs" priority="9" dxfId="148" operator="greaterThan">
      <formula>0</formula>
    </cfRule>
  </conditionalFormatting>
  <conditionalFormatting sqref="G53:H53 J53">
    <cfRule type="cellIs" priority="6" dxfId="146" operator="lessThan">
      <formula>0</formula>
    </cfRule>
  </conditionalFormatting>
  <conditionalFormatting sqref="T41:T50">
    <cfRule type="cellIs" priority="5" dxfId="146" operator="lessThan">
      <formula>0</formula>
    </cfRule>
  </conditionalFormatting>
  <conditionalFormatting sqref="U41:U50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1"/>
      <c r="N1" s="112">
        <v>43469</v>
      </c>
    </row>
    <row r="2" spans="1:14" ht="14.25" customHeight="1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5" t="s">
        <v>0</v>
      </c>
      <c r="B5" s="156" t="s">
        <v>1</v>
      </c>
      <c r="C5" s="142" t="s">
        <v>109</v>
      </c>
      <c r="D5" s="143"/>
      <c r="E5" s="143"/>
      <c r="F5" s="143"/>
      <c r="G5" s="144"/>
      <c r="H5" s="143" t="s">
        <v>106</v>
      </c>
      <c r="I5" s="143"/>
      <c r="J5" s="142" t="s">
        <v>110</v>
      </c>
      <c r="K5" s="143"/>
      <c r="L5" s="143"/>
      <c r="M5" s="143"/>
      <c r="N5" s="144"/>
    </row>
    <row r="6" spans="1:14" ht="14.25" customHeight="1">
      <c r="A6" s="146"/>
      <c r="B6" s="157"/>
      <c r="C6" s="123" t="s">
        <v>111</v>
      </c>
      <c r="D6" s="124"/>
      <c r="E6" s="124"/>
      <c r="F6" s="124"/>
      <c r="G6" s="125"/>
      <c r="H6" s="124" t="s">
        <v>107</v>
      </c>
      <c r="I6" s="124"/>
      <c r="J6" s="123" t="s">
        <v>112</v>
      </c>
      <c r="K6" s="124"/>
      <c r="L6" s="124"/>
      <c r="M6" s="124"/>
      <c r="N6" s="125"/>
    </row>
    <row r="7" spans="1:14" ht="14.25" customHeight="1">
      <c r="A7" s="146"/>
      <c r="B7" s="146"/>
      <c r="C7" s="126">
        <v>2018</v>
      </c>
      <c r="D7" s="127"/>
      <c r="E7" s="130">
        <v>2017</v>
      </c>
      <c r="F7" s="130"/>
      <c r="G7" s="140" t="s">
        <v>5</v>
      </c>
      <c r="H7" s="160">
        <v>2018</v>
      </c>
      <c r="I7" s="126" t="s">
        <v>113</v>
      </c>
      <c r="J7" s="126">
        <v>2018</v>
      </c>
      <c r="K7" s="127"/>
      <c r="L7" s="130">
        <v>2017</v>
      </c>
      <c r="M7" s="127"/>
      <c r="N7" s="155" t="s">
        <v>5</v>
      </c>
    </row>
    <row r="8" spans="1:14" ht="14.25" customHeight="1">
      <c r="A8" s="132" t="s">
        <v>6</v>
      </c>
      <c r="B8" s="132" t="s">
        <v>7</v>
      </c>
      <c r="C8" s="128"/>
      <c r="D8" s="129"/>
      <c r="E8" s="131"/>
      <c r="F8" s="131"/>
      <c r="G8" s="141"/>
      <c r="H8" s="161"/>
      <c r="I8" s="162"/>
      <c r="J8" s="128"/>
      <c r="K8" s="129"/>
      <c r="L8" s="131"/>
      <c r="M8" s="129"/>
      <c r="N8" s="155"/>
    </row>
    <row r="9" spans="1:14" ht="14.25" customHeight="1">
      <c r="A9" s="132"/>
      <c r="B9" s="132"/>
      <c r="C9" s="117" t="s">
        <v>8</v>
      </c>
      <c r="D9" s="116" t="s">
        <v>2</v>
      </c>
      <c r="E9" s="113" t="s">
        <v>8</v>
      </c>
      <c r="F9" s="93" t="s">
        <v>2</v>
      </c>
      <c r="G9" s="134" t="s">
        <v>9</v>
      </c>
      <c r="H9" s="94" t="s">
        <v>8</v>
      </c>
      <c r="I9" s="138" t="s">
        <v>114</v>
      </c>
      <c r="J9" s="117" t="s">
        <v>8</v>
      </c>
      <c r="K9" s="92" t="s">
        <v>2</v>
      </c>
      <c r="L9" s="113" t="s">
        <v>8</v>
      </c>
      <c r="M9" s="92" t="s">
        <v>2</v>
      </c>
      <c r="N9" s="136" t="s">
        <v>9</v>
      </c>
    </row>
    <row r="10" spans="1:14" ht="14.25" customHeight="1">
      <c r="A10" s="133"/>
      <c r="B10" s="133"/>
      <c r="C10" s="115" t="s">
        <v>10</v>
      </c>
      <c r="D10" s="114" t="s">
        <v>11</v>
      </c>
      <c r="E10" s="91" t="s">
        <v>10</v>
      </c>
      <c r="F10" s="97" t="s">
        <v>11</v>
      </c>
      <c r="G10" s="135"/>
      <c r="H10" s="95" t="s">
        <v>10</v>
      </c>
      <c r="I10" s="139"/>
      <c r="J10" s="115" t="s">
        <v>10</v>
      </c>
      <c r="K10" s="114" t="s">
        <v>11</v>
      </c>
      <c r="L10" s="91" t="s">
        <v>10</v>
      </c>
      <c r="M10" s="114" t="s">
        <v>11</v>
      </c>
      <c r="N10" s="137"/>
    </row>
    <row r="11" spans="1:14" ht="14.25" customHeight="1">
      <c r="A11" s="72">
        <v>1</v>
      </c>
      <c r="B11" s="82" t="s">
        <v>19</v>
      </c>
      <c r="C11" s="41">
        <v>5713</v>
      </c>
      <c r="D11" s="85">
        <v>0.10903295990228448</v>
      </c>
      <c r="E11" s="41">
        <v>5298</v>
      </c>
      <c r="F11" s="88">
        <v>0.09769139991149137</v>
      </c>
      <c r="G11" s="76">
        <v>0.07833144582861462</v>
      </c>
      <c r="H11" s="105">
        <v>6696</v>
      </c>
      <c r="I11" s="73">
        <v>-0.14680406212664276</v>
      </c>
      <c r="J11" s="41">
        <v>70389</v>
      </c>
      <c r="K11" s="85">
        <v>0.11717673145688089</v>
      </c>
      <c r="L11" s="41">
        <v>63241</v>
      </c>
      <c r="M11" s="88">
        <v>0.11554223052904862</v>
      </c>
      <c r="N11" s="76">
        <v>0.11302794073464995</v>
      </c>
    </row>
    <row r="12" spans="1:14" ht="14.25" customHeight="1">
      <c r="A12" s="71">
        <v>2</v>
      </c>
      <c r="B12" s="83" t="s">
        <v>20</v>
      </c>
      <c r="C12" s="43">
        <v>5601</v>
      </c>
      <c r="D12" s="86">
        <v>0.10689543294463423</v>
      </c>
      <c r="E12" s="43">
        <v>5662</v>
      </c>
      <c r="F12" s="89">
        <v>0.10440330432217142</v>
      </c>
      <c r="G12" s="77">
        <v>-0.010773578240904302</v>
      </c>
      <c r="H12" s="106">
        <v>5548</v>
      </c>
      <c r="I12" s="70">
        <v>0.009552992069214117</v>
      </c>
      <c r="J12" s="43">
        <v>62707</v>
      </c>
      <c r="K12" s="86">
        <v>0.10438848825053104</v>
      </c>
      <c r="L12" s="43">
        <v>53982</v>
      </c>
      <c r="M12" s="89">
        <v>0.09862590231683722</v>
      </c>
      <c r="N12" s="77">
        <v>0.16162795005742647</v>
      </c>
    </row>
    <row r="13" spans="1:14" ht="14.25" customHeight="1">
      <c r="A13" s="71">
        <v>3</v>
      </c>
      <c r="B13" s="83" t="s">
        <v>21</v>
      </c>
      <c r="C13" s="43">
        <v>5721</v>
      </c>
      <c r="D13" s="86">
        <v>0.1091856403992595</v>
      </c>
      <c r="E13" s="43">
        <v>5234</v>
      </c>
      <c r="F13" s="89">
        <v>0.0965112848502729</v>
      </c>
      <c r="G13" s="77">
        <v>0.09304547191440582</v>
      </c>
      <c r="H13" s="106">
        <v>3758</v>
      </c>
      <c r="I13" s="70">
        <v>0.5223523150612028</v>
      </c>
      <c r="J13" s="43">
        <v>57910</v>
      </c>
      <c r="K13" s="86">
        <v>0.0964029112314136</v>
      </c>
      <c r="L13" s="43">
        <v>52297</v>
      </c>
      <c r="M13" s="89">
        <v>0.09554738271023</v>
      </c>
      <c r="N13" s="77">
        <v>0.10732929231122235</v>
      </c>
    </row>
    <row r="14" spans="1:14" ht="14.25" customHeight="1">
      <c r="A14" s="71">
        <v>4</v>
      </c>
      <c r="B14" s="83" t="s">
        <v>23</v>
      </c>
      <c r="C14" s="43">
        <v>3526</v>
      </c>
      <c r="D14" s="86">
        <v>0.06729392904173903</v>
      </c>
      <c r="E14" s="43">
        <v>3659</v>
      </c>
      <c r="F14" s="89">
        <v>0.06746939076559964</v>
      </c>
      <c r="G14" s="77">
        <v>-0.03634872916097298</v>
      </c>
      <c r="H14" s="106">
        <v>3848</v>
      </c>
      <c r="I14" s="70">
        <v>-0.08367983367983367</v>
      </c>
      <c r="J14" s="43">
        <v>39942</v>
      </c>
      <c r="K14" s="86">
        <v>0.06649153998282027</v>
      </c>
      <c r="L14" s="43">
        <v>35902</v>
      </c>
      <c r="M14" s="89">
        <v>0.06559347828867196</v>
      </c>
      <c r="N14" s="77">
        <v>0.1125285499415074</v>
      </c>
    </row>
    <row r="15" spans="1:14" ht="14.25" customHeight="1">
      <c r="A15" s="74">
        <v>5</v>
      </c>
      <c r="B15" s="84" t="s">
        <v>22</v>
      </c>
      <c r="C15" s="45">
        <v>2832</v>
      </c>
      <c r="D15" s="87">
        <v>0.05404889592915625</v>
      </c>
      <c r="E15" s="45">
        <v>3561</v>
      </c>
      <c r="F15" s="90">
        <v>0.06566233957810887</v>
      </c>
      <c r="G15" s="78">
        <v>-0.20471777590564444</v>
      </c>
      <c r="H15" s="107">
        <v>2844</v>
      </c>
      <c r="I15" s="75">
        <v>-0.00421940928270037</v>
      </c>
      <c r="J15" s="45">
        <v>38253</v>
      </c>
      <c r="K15" s="87">
        <v>0.06367985776783396</v>
      </c>
      <c r="L15" s="45">
        <v>39091</v>
      </c>
      <c r="M15" s="90">
        <v>0.07141982785868407</v>
      </c>
      <c r="N15" s="78">
        <v>-0.02143715944846636</v>
      </c>
    </row>
    <row r="16" spans="1:14" ht="14.25" customHeight="1">
      <c r="A16" s="72">
        <v>6</v>
      </c>
      <c r="B16" s="82" t="s">
        <v>26</v>
      </c>
      <c r="C16" s="41">
        <v>2921</v>
      </c>
      <c r="D16" s="85">
        <v>0.05574746645800332</v>
      </c>
      <c r="E16" s="41">
        <v>4093</v>
      </c>
      <c r="F16" s="88">
        <v>0.07547204602448739</v>
      </c>
      <c r="G16" s="76">
        <v>-0.28634253603713655</v>
      </c>
      <c r="H16" s="105">
        <v>3007</v>
      </c>
      <c r="I16" s="73">
        <v>-0.02859993348852674</v>
      </c>
      <c r="J16" s="41">
        <v>36833</v>
      </c>
      <c r="K16" s="85">
        <v>0.06131598047637121</v>
      </c>
      <c r="L16" s="41">
        <v>36524</v>
      </c>
      <c r="M16" s="88">
        <v>0.0667298813719418</v>
      </c>
      <c r="N16" s="76">
        <v>0.008460190559631986</v>
      </c>
    </row>
    <row r="17" spans="1:14" ht="14.25" customHeight="1">
      <c r="A17" s="71">
        <v>7</v>
      </c>
      <c r="B17" s="83" t="s">
        <v>31</v>
      </c>
      <c r="C17" s="43">
        <v>2509</v>
      </c>
      <c r="D17" s="86">
        <v>0.04788442086378991</v>
      </c>
      <c r="E17" s="43">
        <v>2418</v>
      </c>
      <c r="F17" s="89">
        <v>0.04458622215666028</v>
      </c>
      <c r="G17" s="77">
        <v>0.037634408602150504</v>
      </c>
      <c r="H17" s="106">
        <v>2560</v>
      </c>
      <c r="I17" s="70">
        <v>-0.019921874999999978</v>
      </c>
      <c r="J17" s="43">
        <v>27360</v>
      </c>
      <c r="K17" s="86">
        <v>0.045546255418606046</v>
      </c>
      <c r="L17" s="43">
        <v>23971</v>
      </c>
      <c r="M17" s="89">
        <v>0.043795367056368883</v>
      </c>
      <c r="N17" s="77">
        <v>0.14137916649284543</v>
      </c>
    </row>
    <row r="18" spans="1:14" ht="14.25" customHeight="1">
      <c r="A18" s="71">
        <v>8</v>
      </c>
      <c r="B18" s="83" t="s">
        <v>34</v>
      </c>
      <c r="C18" s="43">
        <v>3306</v>
      </c>
      <c r="D18" s="86">
        <v>0.06309521537492604</v>
      </c>
      <c r="E18" s="43">
        <v>3027</v>
      </c>
      <c r="F18" s="89">
        <v>0.05581575453606727</v>
      </c>
      <c r="G18" s="77">
        <v>0.09217046580773047</v>
      </c>
      <c r="H18" s="106">
        <v>2934</v>
      </c>
      <c r="I18" s="70">
        <v>0.12678936605316982</v>
      </c>
      <c r="J18" s="43">
        <v>26575</v>
      </c>
      <c r="K18" s="86">
        <v>0.04423946409902981</v>
      </c>
      <c r="L18" s="43">
        <v>21734</v>
      </c>
      <c r="M18" s="89">
        <v>0.039708335388724765</v>
      </c>
      <c r="N18" s="77">
        <v>0.22273856630164723</v>
      </c>
    </row>
    <row r="19" spans="1:14" ht="14.25" customHeight="1">
      <c r="A19" s="71">
        <v>9</v>
      </c>
      <c r="B19" s="83" t="s">
        <v>24</v>
      </c>
      <c r="C19" s="43">
        <v>1738</v>
      </c>
      <c r="D19" s="86">
        <v>0.03316983796782259</v>
      </c>
      <c r="E19" s="43">
        <v>1811</v>
      </c>
      <c r="F19" s="89">
        <v>0.033393568372916356</v>
      </c>
      <c r="G19" s="77">
        <v>-0.04030922142462723</v>
      </c>
      <c r="H19" s="106">
        <v>1967</v>
      </c>
      <c r="I19" s="70">
        <v>-0.11642094560244032</v>
      </c>
      <c r="J19" s="43">
        <v>24732</v>
      </c>
      <c r="K19" s="86">
        <v>0.04117141772708204</v>
      </c>
      <c r="L19" s="43">
        <v>22874</v>
      </c>
      <c r="M19" s="89">
        <v>0.041791132036518366</v>
      </c>
      <c r="N19" s="77">
        <v>0.08122759464894647</v>
      </c>
    </row>
    <row r="20" spans="1:14" ht="14.25" customHeight="1">
      <c r="A20" s="74">
        <v>10</v>
      </c>
      <c r="B20" s="84" t="s">
        <v>28</v>
      </c>
      <c r="C20" s="45">
        <v>1967</v>
      </c>
      <c r="D20" s="87">
        <v>0.037540317193732464</v>
      </c>
      <c r="E20" s="45">
        <v>1919</v>
      </c>
      <c r="F20" s="90">
        <v>0.035385012538722525</v>
      </c>
      <c r="G20" s="78">
        <v>0.025013027618551398</v>
      </c>
      <c r="H20" s="107">
        <v>1773</v>
      </c>
      <c r="I20" s="75">
        <v>0.10941906373378463</v>
      </c>
      <c r="J20" s="45">
        <v>23708</v>
      </c>
      <c r="K20" s="87">
        <v>0.03946676255352018</v>
      </c>
      <c r="L20" s="45">
        <v>25404</v>
      </c>
      <c r="M20" s="90">
        <v>0.04641347898293751</v>
      </c>
      <c r="N20" s="78">
        <v>-0.06676113997795619</v>
      </c>
    </row>
    <row r="21" spans="1:14" ht="14.25" customHeight="1">
      <c r="A21" s="72">
        <v>11</v>
      </c>
      <c r="B21" s="82" t="s">
        <v>25</v>
      </c>
      <c r="C21" s="41">
        <v>2142</v>
      </c>
      <c r="D21" s="85">
        <v>0.040880203065060974</v>
      </c>
      <c r="E21" s="41">
        <v>2208</v>
      </c>
      <c r="F21" s="88">
        <v>0.040713969612037174</v>
      </c>
      <c r="G21" s="76">
        <v>-0.029891304347826053</v>
      </c>
      <c r="H21" s="105">
        <v>2111</v>
      </c>
      <c r="I21" s="73">
        <v>0.014684983420180098</v>
      </c>
      <c r="J21" s="41">
        <v>23051</v>
      </c>
      <c r="K21" s="85">
        <v>0.03837305313063918</v>
      </c>
      <c r="L21" s="41">
        <v>20395</v>
      </c>
      <c r="M21" s="88">
        <v>0.03726196283486894</v>
      </c>
      <c r="N21" s="76">
        <v>0.1302279970581024</v>
      </c>
    </row>
    <row r="22" spans="1:14" ht="14.25" customHeight="1">
      <c r="A22" s="71">
        <v>12</v>
      </c>
      <c r="B22" s="83" t="s">
        <v>29</v>
      </c>
      <c r="C22" s="43">
        <v>1839</v>
      </c>
      <c r="D22" s="86">
        <v>0.03509742924213218</v>
      </c>
      <c r="E22" s="43">
        <v>2123</v>
      </c>
      <c r="F22" s="89">
        <v>0.03914662929635639</v>
      </c>
      <c r="G22" s="77">
        <v>-0.1337729627885068</v>
      </c>
      <c r="H22" s="106">
        <v>1756</v>
      </c>
      <c r="I22" s="70">
        <v>0.047266514806378224</v>
      </c>
      <c r="J22" s="43">
        <v>21744</v>
      </c>
      <c r="K22" s="86">
        <v>0.0361972872011027</v>
      </c>
      <c r="L22" s="43">
        <v>19721</v>
      </c>
      <c r="M22" s="89">
        <v>0.03603055499222605</v>
      </c>
      <c r="N22" s="77">
        <v>0.10258100502002931</v>
      </c>
    </row>
    <row r="23" spans="1:14" ht="14.25" customHeight="1">
      <c r="A23" s="71">
        <v>13</v>
      </c>
      <c r="B23" s="83" t="s">
        <v>18</v>
      </c>
      <c r="C23" s="43">
        <v>1748</v>
      </c>
      <c r="D23" s="86">
        <v>0.03336068858904136</v>
      </c>
      <c r="E23" s="43">
        <v>2615</v>
      </c>
      <c r="F23" s="89">
        <v>0.04821876382947338</v>
      </c>
      <c r="G23" s="77">
        <v>-0.33154875717017207</v>
      </c>
      <c r="H23" s="106">
        <v>1397</v>
      </c>
      <c r="I23" s="70">
        <v>0.2512526843235505</v>
      </c>
      <c r="J23" s="43">
        <v>15620</v>
      </c>
      <c r="K23" s="86">
        <v>0.026002650206090147</v>
      </c>
      <c r="L23" s="43">
        <v>15943</v>
      </c>
      <c r="M23" s="89">
        <v>0.02912809382085391</v>
      </c>
      <c r="N23" s="77">
        <v>-0.020259675092517138</v>
      </c>
    </row>
    <row r="24" spans="1:14" ht="14.25" customHeight="1">
      <c r="A24" s="71">
        <v>14</v>
      </c>
      <c r="B24" s="83" t="s">
        <v>27</v>
      </c>
      <c r="C24" s="43">
        <v>793</v>
      </c>
      <c r="D24" s="86">
        <v>0.015134454262648625</v>
      </c>
      <c r="E24" s="43">
        <v>1175</v>
      </c>
      <c r="F24" s="89">
        <v>0.021666174952057825</v>
      </c>
      <c r="G24" s="77">
        <v>-0.3251063829787234</v>
      </c>
      <c r="H24" s="106">
        <v>676</v>
      </c>
      <c r="I24" s="70">
        <v>0.17307692307692313</v>
      </c>
      <c r="J24" s="43">
        <v>15287</v>
      </c>
      <c r="K24" s="86">
        <v>0.025448304334218956</v>
      </c>
      <c r="L24" s="43">
        <v>15636</v>
      </c>
      <c r="M24" s="89">
        <v>0.028567200337632298</v>
      </c>
      <c r="N24" s="77">
        <v>-0.0223202865182911</v>
      </c>
    </row>
    <row r="25" spans="1:14" ht="14.25" customHeight="1">
      <c r="A25" s="74">
        <v>15</v>
      </c>
      <c r="B25" s="84" t="s">
        <v>30</v>
      </c>
      <c r="C25" s="45">
        <v>1201</v>
      </c>
      <c r="D25" s="87">
        <v>0.022921159608374524</v>
      </c>
      <c r="E25" s="45">
        <v>1329</v>
      </c>
      <c r="F25" s="90">
        <v>0.024505826818114765</v>
      </c>
      <c r="G25" s="78">
        <v>-0.09631301730624531</v>
      </c>
      <c r="H25" s="107">
        <v>1198</v>
      </c>
      <c r="I25" s="75">
        <v>0.0025041736227044975</v>
      </c>
      <c r="J25" s="45">
        <v>15105</v>
      </c>
      <c r="K25" s="87">
        <v>0.02514532851235542</v>
      </c>
      <c r="L25" s="45">
        <v>13804</v>
      </c>
      <c r="M25" s="90">
        <v>0.025220109584335907</v>
      </c>
      <c r="N25" s="78">
        <v>0.09424804404520426</v>
      </c>
    </row>
    <row r="26" spans="1:14" ht="14.25" customHeight="1">
      <c r="A26" s="72">
        <v>16</v>
      </c>
      <c r="B26" s="82" t="s">
        <v>35</v>
      </c>
      <c r="C26" s="41">
        <v>1370</v>
      </c>
      <c r="D26" s="85">
        <v>0.026146535106971774</v>
      </c>
      <c r="E26" s="41">
        <v>1410</v>
      </c>
      <c r="F26" s="88">
        <v>0.025999409942469392</v>
      </c>
      <c r="G26" s="76">
        <v>-0.028368794326241176</v>
      </c>
      <c r="H26" s="105">
        <v>902</v>
      </c>
      <c r="I26" s="73">
        <v>0.5188470066518847</v>
      </c>
      <c r="J26" s="41">
        <v>14681</v>
      </c>
      <c r="K26" s="85">
        <v>0.024439494729552463</v>
      </c>
      <c r="L26" s="41">
        <v>13237</v>
      </c>
      <c r="M26" s="88">
        <v>0.024184192304249088</v>
      </c>
      <c r="N26" s="76">
        <v>0.10908816197023485</v>
      </c>
    </row>
    <row r="27" spans="1:14" ht="14.25" customHeight="1">
      <c r="A27" s="71">
        <v>17</v>
      </c>
      <c r="B27" s="83" t="s">
        <v>56</v>
      </c>
      <c r="C27" s="43">
        <v>598</v>
      </c>
      <c r="D27" s="86">
        <v>0.01141286714888257</v>
      </c>
      <c r="E27" s="43">
        <v>886</v>
      </c>
      <c r="F27" s="89">
        <v>0.016337217878743177</v>
      </c>
      <c r="G27" s="77">
        <v>-0.3250564334085779</v>
      </c>
      <c r="H27" s="106">
        <v>595</v>
      </c>
      <c r="I27" s="70">
        <v>0.005042016806722671</v>
      </c>
      <c r="J27" s="43">
        <v>12589</v>
      </c>
      <c r="K27" s="86">
        <v>0.02095693748043975</v>
      </c>
      <c r="L27" s="43">
        <v>10456</v>
      </c>
      <c r="M27" s="89">
        <v>0.019103264692394685</v>
      </c>
      <c r="N27" s="77">
        <v>0.20399770466717682</v>
      </c>
    </row>
    <row r="28" spans="1:14" ht="14.25" customHeight="1">
      <c r="A28" s="71">
        <v>18</v>
      </c>
      <c r="B28" s="83" t="s">
        <v>50</v>
      </c>
      <c r="C28" s="43">
        <v>1251</v>
      </c>
      <c r="D28" s="86">
        <v>0.023875412714468386</v>
      </c>
      <c r="E28" s="43">
        <v>1058</v>
      </c>
      <c r="F28" s="89">
        <v>0.019508777105767813</v>
      </c>
      <c r="G28" s="77">
        <v>0.1824196597353498</v>
      </c>
      <c r="H28" s="106">
        <v>1089</v>
      </c>
      <c r="I28" s="70">
        <v>0.14876033057851235</v>
      </c>
      <c r="J28" s="43">
        <v>12574</v>
      </c>
      <c r="K28" s="86">
        <v>0.020931966945670774</v>
      </c>
      <c r="L28" s="43">
        <v>11319</v>
      </c>
      <c r="M28" s="89">
        <v>0.02067997829506651</v>
      </c>
      <c r="N28" s="77">
        <v>0.11087551903878445</v>
      </c>
    </row>
    <row r="29" spans="1:14" ht="14.25" customHeight="1">
      <c r="A29" s="71">
        <v>19</v>
      </c>
      <c r="B29" s="83" t="s">
        <v>36</v>
      </c>
      <c r="C29" s="43">
        <v>483</v>
      </c>
      <c r="D29" s="86">
        <v>0.009218085004866691</v>
      </c>
      <c r="E29" s="43">
        <v>840</v>
      </c>
      <c r="F29" s="89">
        <v>0.015489010178492402</v>
      </c>
      <c r="G29" s="77">
        <v>-0.42500000000000004</v>
      </c>
      <c r="H29" s="106">
        <v>767</v>
      </c>
      <c r="I29" s="70">
        <v>-0.3702737940026075</v>
      </c>
      <c r="J29" s="43">
        <v>10447</v>
      </c>
      <c r="K29" s="86">
        <v>0.017391145115430457</v>
      </c>
      <c r="L29" s="43">
        <v>9085</v>
      </c>
      <c r="M29" s="89">
        <v>0.016598427671232378</v>
      </c>
      <c r="N29" s="77">
        <v>0.14991744634012116</v>
      </c>
    </row>
    <row r="30" spans="1:14" ht="14.25" customHeight="1">
      <c r="A30" s="74">
        <v>20</v>
      </c>
      <c r="B30" s="84" t="s">
        <v>33</v>
      </c>
      <c r="C30" s="45">
        <v>825</v>
      </c>
      <c r="D30" s="87">
        <v>0.015745176250548696</v>
      </c>
      <c r="E30" s="45">
        <v>667</v>
      </c>
      <c r="F30" s="90">
        <v>0.012299011653636229</v>
      </c>
      <c r="G30" s="78">
        <v>0.2368815592203899</v>
      </c>
      <c r="H30" s="107">
        <v>847</v>
      </c>
      <c r="I30" s="75">
        <v>-0.025974025974025983</v>
      </c>
      <c r="J30" s="45">
        <v>9510</v>
      </c>
      <c r="K30" s="87">
        <v>0.015831319043528636</v>
      </c>
      <c r="L30" s="45">
        <v>9422</v>
      </c>
      <c r="M30" s="90">
        <v>0.01721413159255382</v>
      </c>
      <c r="N30" s="78">
        <v>0.009339842920823571</v>
      </c>
    </row>
    <row r="31" spans="1:14" ht="14.25" customHeight="1">
      <c r="A31" s="158" t="s">
        <v>53</v>
      </c>
      <c r="B31" s="159"/>
      <c r="C31" s="49">
        <f>SUM(C11:C30)</f>
        <v>48084</v>
      </c>
      <c r="D31" s="4">
        <f>C31/C33</f>
        <v>0.9176861270683436</v>
      </c>
      <c r="E31" s="49">
        <f>SUM(E11:E30)</f>
        <v>50993</v>
      </c>
      <c r="F31" s="4">
        <f>E31/E33</f>
        <v>0.9402751143236465</v>
      </c>
      <c r="G31" s="7">
        <f>C31/E31-1</f>
        <v>-0.057047045672935504</v>
      </c>
      <c r="H31" s="49">
        <f>SUM(H11:H30)</f>
        <v>46273</v>
      </c>
      <c r="I31" s="4">
        <f>C31/H31-1</f>
        <v>0.03913729388628351</v>
      </c>
      <c r="J31" s="49">
        <f>SUM(J11:J30)</f>
        <v>559017</v>
      </c>
      <c r="K31" s="4">
        <f>J31/J33</f>
        <v>0.9305968956631175</v>
      </c>
      <c r="L31" s="49">
        <f>SUM(L11:L30)</f>
        <v>514038</v>
      </c>
      <c r="M31" s="4">
        <f>L31/L33</f>
        <v>0.9391549326653768</v>
      </c>
      <c r="N31" s="7">
        <f>J31/L31-1</f>
        <v>0.08750131313249221</v>
      </c>
    </row>
    <row r="32" spans="1:14" ht="14.25" customHeight="1">
      <c r="A32" s="158" t="s">
        <v>12</v>
      </c>
      <c r="B32" s="159"/>
      <c r="C32" s="3">
        <f>C33-SUM(C11:C30)</f>
        <v>4313</v>
      </c>
      <c r="D32" s="4">
        <f>C32/C33</f>
        <v>0.08231387293165639</v>
      </c>
      <c r="E32" s="5">
        <f>E33-SUM(E11:E30)</f>
        <v>3239</v>
      </c>
      <c r="F32" s="6">
        <f>E32/E33</f>
        <v>0.059724885676353444</v>
      </c>
      <c r="G32" s="7">
        <f>C32/E32-1</f>
        <v>0.3315838221673355</v>
      </c>
      <c r="H32" s="5">
        <f>H33-SUM(H11:H30)</f>
        <v>3520</v>
      </c>
      <c r="I32" s="8">
        <f>C32/H32-1</f>
        <v>0.22528409090909096</v>
      </c>
      <c r="J32" s="3">
        <f>J33-SUM(J11:J30)</f>
        <v>41691</v>
      </c>
      <c r="K32" s="4">
        <f>J32/J33</f>
        <v>0.06940310433688247</v>
      </c>
      <c r="L32" s="3">
        <f>L33-SUM(L11:L30)</f>
        <v>33303</v>
      </c>
      <c r="M32" s="4">
        <f>L32/L33</f>
        <v>0.06084506733462321</v>
      </c>
      <c r="N32" s="7">
        <f>J32/L32-1</f>
        <v>0.25186920097288534</v>
      </c>
    </row>
    <row r="33" spans="1:15" ht="14.25" customHeight="1">
      <c r="A33" s="152" t="s">
        <v>13</v>
      </c>
      <c r="B33" s="153"/>
      <c r="C33" s="108">
        <v>52397</v>
      </c>
      <c r="D33" s="98">
        <v>1</v>
      </c>
      <c r="E33" s="108">
        <v>54232</v>
      </c>
      <c r="F33" s="99">
        <v>0.9999999999999997</v>
      </c>
      <c r="G33" s="100">
        <v>-0.03383611152087329</v>
      </c>
      <c r="H33" s="109">
        <v>49793</v>
      </c>
      <c r="I33" s="101">
        <v>0.05229650754122073</v>
      </c>
      <c r="J33" s="108">
        <v>600708</v>
      </c>
      <c r="K33" s="98">
        <v>1</v>
      </c>
      <c r="L33" s="108">
        <v>547341</v>
      </c>
      <c r="M33" s="99">
        <v>0.9999999999999988</v>
      </c>
      <c r="N33" s="100">
        <v>0.09750228833579078</v>
      </c>
      <c r="O33" s="14"/>
    </row>
    <row r="34" ht="14.25" customHeight="1">
      <c r="A34" t="s">
        <v>69</v>
      </c>
    </row>
    <row r="35" ht="15">
      <c r="A35" s="9" t="s">
        <v>70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328" dxfId="146" operator="lessThan">
      <formula>0</formula>
    </cfRule>
  </conditionalFormatting>
  <conditionalFormatting sqref="G31 N31">
    <cfRule type="cellIs" priority="133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2019-01-04T13:39:25Z</dcterms:modified>
  <cp:category/>
  <cp:version/>
  <cp:contentType/>
  <cp:contentStatus/>
</cp:coreProperties>
</file>