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 " sheetId="1" r:id="rId1"/>
    <sheet name="PC" sheetId="2" r:id="rId2"/>
    <sheet name="PC for Bussines" sheetId="3" r:id="rId3"/>
    <sheet name="PC for Ind.Customers" sheetId="4" r:id="rId4"/>
    <sheet name="LCV&lt;=3.5T" sheetId="5" r:id="rId5"/>
    <sheet name="PC&amp;LCV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<sst xmlns="http://schemas.openxmlformats.org/spreadsheetml/2006/main" count="777" uniqueCount="154">
  <si>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</si>
  <si>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</si>
  <si>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</si>
  <si>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</si>
  <si>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</si>
  <si>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</si>
  <si>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</si>
  <si>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</si>
  <si>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</si>
  <si>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</si>
  <si>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</si>
  <si>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</si>
  <si>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</si>
  <si>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</si>
  <si>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</si>
  <si>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</si>
  <si>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</si>
  <si>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</si>
  <si>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</si>
  <si>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</si>
  <si>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</si>
  <si>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</si>
  <si>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</si>
  <si>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</si>
  <si>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</si>
  <si>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</si>
  <si>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</si>
  <si>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</si>
  <si>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</si>
  <si>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</si>
  <si>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</si>
  <si>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</si>
  <si>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</si>
  <si>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</si>
  <si>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</si>
  <si>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</si>
  <si>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</si>
  <si>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</si>
  <si>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</si>
  <si>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</si>
  <si>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</si>
  <si>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</si>
  <si>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</si>
  <si>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</si>
  <si>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</si>
  <si>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</si>
  <si>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</si>
  <si>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</si>
  <si>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</si>
  <si>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</si>
  <si>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</si>
  <si>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</si>
  <si>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</si>
  <si>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</si>
  <si>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</si>
  <si>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</si>
  <si>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</si>
  <si>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</si>
  <si>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</si>
  <si>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</si>
  <si>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</si>
  <si>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</si>
  <si>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</si>
  <si>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</si>
  <si>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</si>
  <si>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</si>
  <si>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</si>
  <si>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</si>
  <si>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</si>
  <si>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</si>
  <si>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</si>
  <si>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</si>
  <si>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</si>
  <si>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</si>
  <si>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</si>
  <si>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</si>
  <si>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</si>
  <si>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</si>
  <si>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</si>
  <si>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</si>
  <si>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</si>
  <si>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</si>
  <si>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</si>
  <si>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</si>
  <si>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</si>
  <si>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</si>
  <si>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</si>
  <si>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</si>
  <si>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</si>
  <si>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</si>
  <si>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</si>
  <si>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</si>
  <si>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</si>
  <si>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</si>
  <si>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</si>
  <si>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</si>
  <si>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</si>
  <si>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</si>
  <si>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</si>
  <si>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</si>
  <si>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</si>
  <si>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</si>
  <si>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</si>
  <si>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</si>
  <si>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Toyota RAV4</t>
  </si>
  <si>
    <t>Mercedes-Benz Klasa GLC</t>
  </si>
  <si>
    <t>Skoda Karoq</t>
  </si>
  <si>
    <t>Mazda CX-3</t>
  </si>
  <si>
    <t>Mercedes-Benz Sprinter</t>
  </si>
  <si>
    <t>Fiat Fiorino</t>
  </si>
  <si>
    <t>Październik</t>
  </si>
  <si>
    <t>October</t>
  </si>
  <si>
    <t>Skoda Scala</t>
  </si>
  <si>
    <t>Mazda 6</t>
  </si>
  <si>
    <t>Mitsubishi ASX</t>
  </si>
  <si>
    <t>Skoda Rapid</t>
  </si>
  <si>
    <t>Suzuki Vitara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</si>
  <si>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</si>
  <si>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</si>
  <si>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</si>
  <si>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</si>
  <si>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</si>
  <si>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</si>
  <si>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Lis/Paź
Zmiana poz</t>
  </si>
  <si>
    <t>Nov/Oct Ch position</t>
  </si>
  <si>
    <t>Opel Movano</t>
  </si>
  <si>
    <t>Rejestracje nowych samochodów osobowych OGÓŁEM, ranking modeli - Listopad 2019</t>
  </si>
  <si>
    <t>Registrations of new PC, Top Models - November 2019</t>
  </si>
  <si>
    <t>Ford Kuga</t>
  </si>
  <si>
    <t>Rejestracje nowych samochodów osobowych na REGON, ranking marek - Listopad 2019</t>
  </si>
  <si>
    <t>Registrations of New PC For Business Activity, Top Makes - November 2019</t>
  </si>
  <si>
    <t>Rejestracje nowych samochodów osobowych na REGON, ranking modeli - Listopad 2019</t>
  </si>
  <si>
    <t>Registrations of New PC For Business Activity, Top Models - November 2019</t>
  </si>
  <si>
    <t>Rejestracje nowych samochodów osobowych na KLIENTÓW INDYWIDUALNYCH, ranking marek - Listopad 2019</t>
  </si>
  <si>
    <t>Registrations of New PC For Indyvidual Customers, Top Makes - November 2019</t>
  </si>
  <si>
    <t>Rejestracje nowych samochodów osobowych na KLIENTÓW INDYWIDUALNYCH, ranking modeli - Listopad 2019</t>
  </si>
  <si>
    <t>Registrations of New PC For Indyvidual Customers, Top Models - November 2019</t>
  </si>
  <si>
    <t>Skoda Kamiq</t>
  </si>
  <si>
    <t>Kia Venga</t>
  </si>
  <si>
    <t>FIRST REGISTRATIONS OF NEW PC &amp; LCV UP TO 3.5T</t>
  </si>
  <si>
    <t>2019
Nov</t>
  </si>
  <si>
    <t>2018
Nov</t>
  </si>
  <si>
    <t>% change y/y</t>
  </si>
  <si>
    <t>2019
Jan - Nov</t>
  </si>
  <si>
    <t>2018
Jan - Nov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</si>
  <si>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</si>
  <si>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</si>
  <si>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</si>
  <si>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</si>
  <si>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</si>
  <si>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</si>
  <si>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PZPM based on CEP (Ministry of Digital Affairs)</t>
  </si>
  <si>
    <t>Registrations of new LCV up to 3.5T, Top Models - November 2019</t>
  </si>
  <si>
    <t>Rejestracje nowych samochodów dostawczych do 3,5T, ranking modeli - Listopad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</si>
</sst>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left" indent="1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57150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1"/>
      <c r="B1" t="s">
        <v>151</v>
      </c>
      <c r="C1" s="52"/>
      <c r="E1" s="51"/>
      <c r="F1" s="51"/>
      <c r="G1" s="51"/>
      <c r="H1" s="53">
        <v>43803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ht="11.25" customHeight="1"/>
    <row r="3" spans="2:8" ht="24.75" customHeight="1">
      <c r="B3" s="119" t="s">
        <v>139</v>
      </c>
      <c r="C3" s="120"/>
      <c r="D3" s="120"/>
      <c r="E3" s="120"/>
      <c r="F3" s="120"/>
      <c r="G3" s="120"/>
      <c r="H3" s="121"/>
    </row>
    <row r="4" spans="2:8" ht="24.75" customHeight="1">
      <c r="B4" s="32"/>
      <c r="C4" s="110" t="s">
        <v>140</v>
      </c>
      <c r="D4" s="110" t="s">
        <v>141</v>
      </c>
      <c r="E4" s="33" t="s">
        <v>142</v>
      </c>
      <c r="F4" s="110" t="s">
        <v>143</v>
      </c>
      <c r="G4" s="110" t="s">
        <v>144</v>
      </c>
      <c r="H4" s="33" t="s">
        <v>142</v>
      </c>
    </row>
    <row r="5" spans="2:8" ht="24.75" customHeight="1">
      <c r="B5" s="34" t="s">
        <v>145</v>
      </c>
      <c r="C5" s="111">
        <v>45375</v>
      </c>
      <c r="D5" s="111">
        <v>43248</v>
      </c>
      <c r="E5" s="35">
        <v>0.049181465038845795</v>
      </c>
      <c r="F5" s="111">
        <v>503099</v>
      </c>
      <c r="G5" s="111">
        <v>486499</v>
      </c>
      <c r="H5" s="35">
        <v>0.03412134454541538</v>
      </c>
    </row>
    <row r="6" spans="2:8" ht="24.75" customHeight="1">
      <c r="B6" s="34" t="s">
        <v>146</v>
      </c>
      <c r="C6" s="111">
        <v>5400</v>
      </c>
      <c r="D6" s="111">
        <v>6545</v>
      </c>
      <c r="E6" s="35">
        <v>-0.17494270435446901</v>
      </c>
      <c r="F6" s="111">
        <v>62295</v>
      </c>
      <c r="G6" s="111">
        <v>61812</v>
      </c>
      <c r="H6" s="35">
        <v>0.007814016695787185</v>
      </c>
    </row>
    <row r="7" spans="2:8" ht="24.75" customHeight="1">
      <c r="B7" s="13" t="s">
        <v>147</v>
      </c>
      <c r="C7" s="11">
        <f>C6-C8</f>
        <v>5252</v>
      </c>
      <c r="D7" s="11">
        <f>D6-D8</f>
        <v>6408</v>
      </c>
      <c r="E7" s="12">
        <f>C7/D7-1</f>
        <v>-0.18039950062421972</v>
      </c>
      <c r="F7" s="11">
        <f>F6-F8</f>
        <v>60793</v>
      </c>
      <c r="G7" s="11">
        <f>G6-G8</f>
        <v>60563</v>
      </c>
      <c r="H7" s="12">
        <f>F7/G7-1</f>
        <v>0.0037976982646170665</v>
      </c>
    </row>
    <row r="8" spans="2:8" ht="24.75" customHeight="1">
      <c r="B8" s="37" t="s">
        <v>148</v>
      </c>
      <c r="C8" s="11">
        <v>148</v>
      </c>
      <c r="D8" s="11">
        <v>137</v>
      </c>
      <c r="E8" s="36">
        <v>0.08029197080291972</v>
      </c>
      <c r="F8" s="11">
        <v>1502</v>
      </c>
      <c r="G8" s="11">
        <v>1249</v>
      </c>
      <c r="H8" s="36">
        <v>0.2025620496397118</v>
      </c>
    </row>
    <row r="9" spans="2:8" ht="15">
      <c r="B9" s="38" t="s">
        <v>149</v>
      </c>
      <c r="C9" s="112">
        <v>50775</v>
      </c>
      <c r="D9" s="112">
        <v>49793</v>
      </c>
      <c r="E9" s="39">
        <v>0.019721647621151472</v>
      </c>
      <c r="F9" s="112">
        <v>565394</v>
      </c>
      <c r="G9" s="112">
        <v>548311</v>
      </c>
      <c r="H9" s="39">
        <v>0.031155676249427833</v>
      </c>
    </row>
    <row r="10" spans="2:8" ht="15">
      <c r="B10" s="118" t="s">
        <v>150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101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2"/>
      <c r="O1" s="53">
        <v>43803</v>
      </c>
    </row>
    <row r="2" spans="2:15" ht="14.25" customHeight="1">
      <c r="B2" s="164" t="s">
        <v>57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25" customHeight="1">
      <c r="B3" s="165" t="s">
        <v>58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8" t="s">
        <v>1</v>
      </c>
      <c r="D5" s="142" t="s">
        <v>117</v>
      </c>
      <c r="E5" s="143"/>
      <c r="F5" s="143"/>
      <c r="G5" s="143"/>
      <c r="H5" s="144"/>
      <c r="I5" s="143" t="s">
        <v>110</v>
      </c>
      <c r="J5" s="143"/>
      <c r="K5" s="142" t="s">
        <v>118</v>
      </c>
      <c r="L5" s="143"/>
      <c r="M5" s="143"/>
      <c r="N5" s="143"/>
      <c r="O5" s="144"/>
    </row>
    <row r="6" spans="2:15" ht="14.25" customHeight="1">
      <c r="B6" s="141"/>
      <c r="C6" s="159"/>
      <c r="D6" s="149" t="s">
        <v>119</v>
      </c>
      <c r="E6" s="150"/>
      <c r="F6" s="150"/>
      <c r="G6" s="150"/>
      <c r="H6" s="151"/>
      <c r="I6" s="150" t="s">
        <v>111</v>
      </c>
      <c r="J6" s="150"/>
      <c r="K6" s="149" t="s">
        <v>120</v>
      </c>
      <c r="L6" s="150"/>
      <c r="M6" s="150"/>
      <c r="N6" s="150"/>
      <c r="O6" s="151"/>
    </row>
    <row r="7" spans="2:15" ht="14.25" customHeight="1">
      <c r="B7" s="141"/>
      <c r="C7" s="141"/>
      <c r="D7" s="145">
        <v>2019</v>
      </c>
      <c r="E7" s="146"/>
      <c r="F7" s="155">
        <v>2018</v>
      </c>
      <c r="G7" s="155"/>
      <c r="H7" s="130" t="s">
        <v>5</v>
      </c>
      <c r="I7" s="152">
        <v>2019</v>
      </c>
      <c r="J7" s="145" t="s">
        <v>121</v>
      </c>
      <c r="K7" s="145">
        <v>2019</v>
      </c>
      <c r="L7" s="146"/>
      <c r="M7" s="155">
        <v>2018</v>
      </c>
      <c r="N7" s="146"/>
      <c r="O7" s="157" t="s">
        <v>5</v>
      </c>
    </row>
    <row r="8" spans="2:15" ht="14.25" customHeight="1">
      <c r="B8" s="134" t="s">
        <v>6</v>
      </c>
      <c r="C8" s="134" t="s">
        <v>7</v>
      </c>
      <c r="D8" s="147"/>
      <c r="E8" s="148"/>
      <c r="F8" s="156"/>
      <c r="G8" s="156"/>
      <c r="H8" s="131"/>
      <c r="I8" s="153"/>
      <c r="J8" s="154"/>
      <c r="K8" s="147"/>
      <c r="L8" s="148"/>
      <c r="M8" s="156"/>
      <c r="N8" s="148"/>
      <c r="O8" s="157"/>
    </row>
    <row r="9" spans="2:15" ht="14.25" customHeight="1">
      <c r="B9" s="134"/>
      <c r="C9" s="134"/>
      <c r="D9" s="113" t="s">
        <v>8</v>
      </c>
      <c r="E9" s="115" t="s">
        <v>2</v>
      </c>
      <c r="F9" s="114" t="s">
        <v>8</v>
      </c>
      <c r="G9" s="42" t="s">
        <v>2</v>
      </c>
      <c r="H9" s="132" t="s">
        <v>9</v>
      </c>
      <c r="I9" s="43" t="s">
        <v>8</v>
      </c>
      <c r="J9" s="168" t="s">
        <v>122</v>
      </c>
      <c r="K9" s="113" t="s">
        <v>8</v>
      </c>
      <c r="L9" s="41" t="s">
        <v>2</v>
      </c>
      <c r="M9" s="114" t="s">
        <v>8</v>
      </c>
      <c r="N9" s="41" t="s">
        <v>2</v>
      </c>
      <c r="O9" s="166" t="s">
        <v>9</v>
      </c>
    </row>
    <row r="10" spans="2:15" ht="14.25" customHeight="1">
      <c r="B10" s="135"/>
      <c r="C10" s="135"/>
      <c r="D10" s="117" t="s">
        <v>10</v>
      </c>
      <c r="E10" s="116" t="s">
        <v>11</v>
      </c>
      <c r="F10" s="40" t="s">
        <v>10</v>
      </c>
      <c r="G10" s="45" t="s">
        <v>11</v>
      </c>
      <c r="H10" s="133"/>
      <c r="I10" s="44" t="s">
        <v>10</v>
      </c>
      <c r="J10" s="169"/>
      <c r="K10" s="117" t="s">
        <v>10</v>
      </c>
      <c r="L10" s="116" t="s">
        <v>11</v>
      </c>
      <c r="M10" s="40" t="s">
        <v>10</v>
      </c>
      <c r="N10" s="116" t="s">
        <v>11</v>
      </c>
      <c r="O10" s="167"/>
    </row>
    <row r="11" spans="2:15" ht="14.25" customHeight="1">
      <c r="B11" s="54">
        <v>1</v>
      </c>
      <c r="C11" s="55" t="s">
        <v>19</v>
      </c>
      <c r="D11" s="56">
        <v>6028</v>
      </c>
      <c r="E11" s="57">
        <v>0.13284848484848485</v>
      </c>
      <c r="F11" s="56">
        <v>6672</v>
      </c>
      <c r="G11" s="58">
        <v>0.15427302996670367</v>
      </c>
      <c r="H11" s="59">
        <v>-0.09652278177458029</v>
      </c>
      <c r="I11" s="60">
        <v>6628</v>
      </c>
      <c r="J11" s="61">
        <v>-0.09052504526252259</v>
      </c>
      <c r="K11" s="56">
        <v>62311</v>
      </c>
      <c r="L11" s="57">
        <v>0.12385435073414974</v>
      </c>
      <c r="M11" s="56">
        <v>63834</v>
      </c>
      <c r="N11" s="58">
        <v>0.13121095829590607</v>
      </c>
      <c r="O11" s="59">
        <v>-0.023858758655262102</v>
      </c>
    </row>
    <row r="12" spans="2:15" ht="14.25" customHeight="1">
      <c r="B12" s="62">
        <v>2</v>
      </c>
      <c r="C12" s="63" t="s">
        <v>21</v>
      </c>
      <c r="D12" s="64">
        <v>5081</v>
      </c>
      <c r="E12" s="65">
        <v>0.11197796143250689</v>
      </c>
      <c r="F12" s="64">
        <v>3577</v>
      </c>
      <c r="G12" s="66">
        <v>0.08270902700702923</v>
      </c>
      <c r="H12" s="67">
        <v>0.42046407604137537</v>
      </c>
      <c r="I12" s="68">
        <v>5873</v>
      </c>
      <c r="J12" s="69">
        <v>-0.13485441852545543</v>
      </c>
      <c r="K12" s="64">
        <v>56447</v>
      </c>
      <c r="L12" s="65">
        <v>0.11219859311984322</v>
      </c>
      <c r="M12" s="64">
        <v>50537</v>
      </c>
      <c r="N12" s="66">
        <v>0.10387893911395502</v>
      </c>
      <c r="O12" s="67">
        <v>0.11694402121218128</v>
      </c>
    </row>
    <row r="13" spans="2:15" ht="14.25" customHeight="1">
      <c r="B13" s="62">
        <v>3</v>
      </c>
      <c r="C13" s="63" t="s">
        <v>20</v>
      </c>
      <c r="D13" s="64">
        <v>4407</v>
      </c>
      <c r="E13" s="65">
        <v>0.09712396694214875</v>
      </c>
      <c r="F13" s="64">
        <v>4936</v>
      </c>
      <c r="G13" s="66">
        <v>0.1141324454310026</v>
      </c>
      <c r="H13" s="67">
        <v>-0.1071717990275527</v>
      </c>
      <c r="I13" s="68">
        <v>4521</v>
      </c>
      <c r="J13" s="69">
        <v>-0.025215660252156602</v>
      </c>
      <c r="K13" s="64">
        <v>49363</v>
      </c>
      <c r="L13" s="65">
        <v>0.09811786546981807</v>
      </c>
      <c r="M13" s="64">
        <v>51234</v>
      </c>
      <c r="N13" s="66">
        <v>0.10531162448432577</v>
      </c>
      <c r="O13" s="67">
        <v>-0.036518718038802356</v>
      </c>
    </row>
    <row r="14" spans="2:15" ht="14.25" customHeight="1">
      <c r="B14" s="62">
        <v>4</v>
      </c>
      <c r="C14" s="63" t="s">
        <v>22</v>
      </c>
      <c r="D14" s="64">
        <v>2411</v>
      </c>
      <c r="E14" s="65">
        <v>0.05313498622589532</v>
      </c>
      <c r="F14" s="64">
        <v>2543</v>
      </c>
      <c r="G14" s="66">
        <v>0.058800406955234925</v>
      </c>
      <c r="H14" s="67">
        <v>-0.05190719622493123</v>
      </c>
      <c r="I14" s="68">
        <v>2219</v>
      </c>
      <c r="J14" s="69">
        <v>0.08652546191978372</v>
      </c>
      <c r="K14" s="64">
        <v>31936</v>
      </c>
      <c r="L14" s="65">
        <v>0.06347855988582764</v>
      </c>
      <c r="M14" s="64">
        <v>32117</v>
      </c>
      <c r="N14" s="66">
        <v>0.06601657968464478</v>
      </c>
      <c r="O14" s="67">
        <v>-0.005635644674160112</v>
      </c>
    </row>
    <row r="15" spans="2:15" ht="14.25" customHeight="1">
      <c r="B15" s="70">
        <v>5</v>
      </c>
      <c r="C15" s="71" t="s">
        <v>31</v>
      </c>
      <c r="D15" s="72">
        <v>1818</v>
      </c>
      <c r="E15" s="73">
        <v>0.04006611570247934</v>
      </c>
      <c r="F15" s="72">
        <v>2367</v>
      </c>
      <c r="G15" s="74">
        <v>0.05473085460599334</v>
      </c>
      <c r="H15" s="75">
        <v>-0.23193916349809884</v>
      </c>
      <c r="I15" s="76">
        <v>1873</v>
      </c>
      <c r="J15" s="77">
        <v>-0.029364655632674874</v>
      </c>
      <c r="K15" s="72">
        <v>28931</v>
      </c>
      <c r="L15" s="73">
        <v>0.05750558041260269</v>
      </c>
      <c r="M15" s="72">
        <v>22891</v>
      </c>
      <c r="N15" s="74">
        <v>0.04705251192705432</v>
      </c>
      <c r="O15" s="75">
        <v>0.26385915862129217</v>
      </c>
    </row>
    <row r="16" spans="2:15" ht="14.25" customHeight="1">
      <c r="B16" s="54">
        <v>6</v>
      </c>
      <c r="C16" s="55" t="s">
        <v>23</v>
      </c>
      <c r="D16" s="56">
        <v>2936</v>
      </c>
      <c r="E16" s="57">
        <v>0.06470523415977962</v>
      </c>
      <c r="F16" s="56">
        <v>2968</v>
      </c>
      <c r="G16" s="58">
        <v>0.06862745098039216</v>
      </c>
      <c r="H16" s="59">
        <v>-0.010781671159029615</v>
      </c>
      <c r="I16" s="60">
        <v>2599</v>
      </c>
      <c r="J16" s="61">
        <v>0.12966525586764144</v>
      </c>
      <c r="K16" s="56">
        <v>27210</v>
      </c>
      <c r="L16" s="57">
        <v>0.05408478251795372</v>
      </c>
      <c r="M16" s="56">
        <v>29248</v>
      </c>
      <c r="N16" s="58">
        <v>0.06011934248580161</v>
      </c>
      <c r="O16" s="59">
        <v>-0.06967997811816196</v>
      </c>
    </row>
    <row r="17" spans="2:15" ht="14.25" customHeight="1">
      <c r="B17" s="62">
        <v>7</v>
      </c>
      <c r="C17" s="63" t="s">
        <v>24</v>
      </c>
      <c r="D17" s="64">
        <v>2248</v>
      </c>
      <c r="E17" s="65">
        <v>0.04954269972451791</v>
      </c>
      <c r="F17" s="64">
        <v>1966</v>
      </c>
      <c r="G17" s="66">
        <v>0.04545874953755087</v>
      </c>
      <c r="H17" s="67">
        <v>0.14343845371312303</v>
      </c>
      <c r="I17" s="68">
        <v>2521</v>
      </c>
      <c r="J17" s="69">
        <v>-0.10829036096786993</v>
      </c>
      <c r="K17" s="64">
        <v>26704</v>
      </c>
      <c r="L17" s="65">
        <v>0.05307901625723764</v>
      </c>
      <c r="M17" s="64">
        <v>22972</v>
      </c>
      <c r="N17" s="66">
        <v>0.04721900764441448</v>
      </c>
      <c r="O17" s="67">
        <v>0.16245864530733067</v>
      </c>
    </row>
    <row r="18" spans="2:15" ht="14.25" customHeight="1">
      <c r="B18" s="62">
        <v>8</v>
      </c>
      <c r="C18" s="63" t="s">
        <v>26</v>
      </c>
      <c r="D18" s="64">
        <v>2497</v>
      </c>
      <c r="E18" s="65">
        <v>0.055030303030303034</v>
      </c>
      <c r="F18" s="64">
        <v>1994</v>
      </c>
      <c r="G18" s="66">
        <v>0.04610617832038476</v>
      </c>
      <c r="H18" s="67">
        <v>0.25225677031093285</v>
      </c>
      <c r="I18" s="68">
        <v>2056</v>
      </c>
      <c r="J18" s="69">
        <v>0.21449416342412442</v>
      </c>
      <c r="K18" s="64">
        <v>24950</v>
      </c>
      <c r="L18" s="65">
        <v>0.049592624910802845</v>
      </c>
      <c r="M18" s="64">
        <v>24002</v>
      </c>
      <c r="N18" s="66">
        <v>0.049336175408376995</v>
      </c>
      <c r="O18" s="67">
        <v>0.039496708607616116</v>
      </c>
    </row>
    <row r="19" spans="2:15" ht="14.25" customHeight="1">
      <c r="B19" s="62">
        <v>9</v>
      </c>
      <c r="C19" s="63" t="s">
        <v>25</v>
      </c>
      <c r="D19" s="64">
        <v>2039</v>
      </c>
      <c r="E19" s="65">
        <v>0.0449366391184573</v>
      </c>
      <c r="F19" s="64">
        <v>2072</v>
      </c>
      <c r="G19" s="66">
        <v>0.04790972992970773</v>
      </c>
      <c r="H19" s="67">
        <v>-0.015926640926640978</v>
      </c>
      <c r="I19" s="68">
        <v>2127</v>
      </c>
      <c r="J19" s="69">
        <v>-0.041372825575928585</v>
      </c>
      <c r="K19" s="64">
        <v>22083</v>
      </c>
      <c r="L19" s="65">
        <v>0.043893945326864095</v>
      </c>
      <c r="M19" s="64">
        <v>20699</v>
      </c>
      <c r="N19" s="66">
        <v>0.04254685004491273</v>
      </c>
      <c r="O19" s="67">
        <v>0.0668631334847094</v>
      </c>
    </row>
    <row r="20" spans="2:15" ht="14.25" customHeight="1">
      <c r="B20" s="70">
        <v>10</v>
      </c>
      <c r="C20" s="71" t="s">
        <v>34</v>
      </c>
      <c r="D20" s="72">
        <v>1908</v>
      </c>
      <c r="E20" s="73">
        <v>0.04204958677685951</v>
      </c>
      <c r="F20" s="72">
        <v>2326</v>
      </c>
      <c r="G20" s="74">
        <v>0.05378283388827229</v>
      </c>
      <c r="H20" s="75">
        <v>-0.17970765262252797</v>
      </c>
      <c r="I20" s="76">
        <v>2285</v>
      </c>
      <c r="J20" s="77">
        <v>-0.16498905908096284</v>
      </c>
      <c r="K20" s="72">
        <v>18635</v>
      </c>
      <c r="L20" s="73">
        <v>0.037040423455423285</v>
      </c>
      <c r="M20" s="72">
        <v>18477</v>
      </c>
      <c r="N20" s="74">
        <v>0.03797952308226738</v>
      </c>
      <c r="O20" s="75">
        <v>0.00855117172701192</v>
      </c>
    </row>
    <row r="21" spans="2:15" ht="14.25" customHeight="1">
      <c r="B21" s="54">
        <v>11</v>
      </c>
      <c r="C21" s="55" t="s">
        <v>18</v>
      </c>
      <c r="D21" s="56">
        <v>1542</v>
      </c>
      <c r="E21" s="57">
        <v>0.03398347107438016</v>
      </c>
      <c r="F21" s="56">
        <v>1397</v>
      </c>
      <c r="G21" s="58">
        <v>0.03230207177210507</v>
      </c>
      <c r="H21" s="59">
        <v>0.10379384395132418</v>
      </c>
      <c r="I21" s="60">
        <v>2064</v>
      </c>
      <c r="J21" s="61">
        <v>-0.25290697674418605</v>
      </c>
      <c r="K21" s="56">
        <v>18128</v>
      </c>
      <c r="L21" s="57">
        <v>0.03603266951435006</v>
      </c>
      <c r="M21" s="56">
        <v>13872</v>
      </c>
      <c r="N21" s="58">
        <v>0.028513933224939825</v>
      </c>
      <c r="O21" s="59">
        <v>0.3068050749711648</v>
      </c>
    </row>
    <row r="22" spans="2:15" ht="14.25" customHeight="1">
      <c r="B22" s="62">
        <v>12</v>
      </c>
      <c r="C22" s="63" t="s">
        <v>29</v>
      </c>
      <c r="D22" s="64">
        <v>1209</v>
      </c>
      <c r="E22" s="65">
        <v>0.026644628099173555</v>
      </c>
      <c r="F22" s="64">
        <v>1242</v>
      </c>
      <c r="G22" s="66">
        <v>0.0287180910099889</v>
      </c>
      <c r="H22" s="67">
        <v>-0.02657004830917875</v>
      </c>
      <c r="I22" s="68">
        <v>1204</v>
      </c>
      <c r="J22" s="69">
        <v>0.004152823920265725</v>
      </c>
      <c r="K22" s="64">
        <v>14168</v>
      </c>
      <c r="L22" s="65">
        <v>0.02816145530005029</v>
      </c>
      <c r="M22" s="64">
        <v>14391</v>
      </c>
      <c r="N22" s="66">
        <v>0.02958073911765492</v>
      </c>
      <c r="O22" s="67">
        <v>-0.015495795983600846</v>
      </c>
    </row>
    <row r="23" spans="2:15" ht="14.25" customHeight="1">
      <c r="B23" s="62">
        <v>13</v>
      </c>
      <c r="C23" s="63" t="s">
        <v>50</v>
      </c>
      <c r="D23" s="64">
        <v>2117</v>
      </c>
      <c r="E23" s="65">
        <v>0.04665564738292011</v>
      </c>
      <c r="F23" s="64">
        <v>1089</v>
      </c>
      <c r="G23" s="66">
        <v>0.025180355160932297</v>
      </c>
      <c r="H23" s="67">
        <v>0.9439853076216713</v>
      </c>
      <c r="I23" s="68">
        <v>2169</v>
      </c>
      <c r="J23" s="69">
        <v>-0.023974181650530224</v>
      </c>
      <c r="K23" s="64">
        <v>13592</v>
      </c>
      <c r="L23" s="65">
        <v>0.02701655141433396</v>
      </c>
      <c r="M23" s="64">
        <v>11323</v>
      </c>
      <c r="N23" s="66">
        <v>0.023274456884803462</v>
      </c>
      <c r="O23" s="67">
        <v>0.2003885895963966</v>
      </c>
    </row>
    <row r="24" spans="2:15" ht="14.25" customHeight="1">
      <c r="B24" s="62">
        <v>14</v>
      </c>
      <c r="C24" s="63" t="s">
        <v>28</v>
      </c>
      <c r="D24" s="64">
        <v>1417</v>
      </c>
      <c r="E24" s="65">
        <v>0.031228650137741048</v>
      </c>
      <c r="F24" s="64">
        <v>853</v>
      </c>
      <c r="G24" s="66">
        <v>0.01972345541990381</v>
      </c>
      <c r="H24" s="67">
        <v>0.6611957796014067</v>
      </c>
      <c r="I24" s="68">
        <v>1235</v>
      </c>
      <c r="J24" s="69">
        <v>0.1473684210526316</v>
      </c>
      <c r="K24" s="64">
        <v>12929</v>
      </c>
      <c r="L24" s="65">
        <v>0.02569871933754589</v>
      </c>
      <c r="M24" s="64">
        <v>12115</v>
      </c>
      <c r="N24" s="66">
        <v>0.024902415010102794</v>
      </c>
      <c r="O24" s="67">
        <v>0.06718943458522486</v>
      </c>
    </row>
    <row r="25" spans="2:15" ht="14.25" customHeight="1">
      <c r="B25" s="70">
        <v>15</v>
      </c>
      <c r="C25" s="71" t="s">
        <v>35</v>
      </c>
      <c r="D25" s="72">
        <v>1182</v>
      </c>
      <c r="E25" s="73">
        <v>0.026049586776859503</v>
      </c>
      <c r="F25" s="72">
        <v>902</v>
      </c>
      <c r="G25" s="74">
        <v>0.020856455789863115</v>
      </c>
      <c r="H25" s="75">
        <v>0.310421286031042</v>
      </c>
      <c r="I25" s="76">
        <v>1003</v>
      </c>
      <c r="J25" s="77">
        <v>0.17846460618145565</v>
      </c>
      <c r="K25" s="72">
        <v>12162</v>
      </c>
      <c r="L25" s="73">
        <v>0.024174168503614597</v>
      </c>
      <c r="M25" s="72">
        <v>13311</v>
      </c>
      <c r="N25" s="74">
        <v>0.027360796219519465</v>
      </c>
      <c r="O25" s="75">
        <v>-0.08631958530538653</v>
      </c>
    </row>
    <row r="26" spans="2:15" ht="14.25" customHeight="1">
      <c r="B26" s="54">
        <v>16</v>
      </c>
      <c r="C26" s="55" t="s">
        <v>55</v>
      </c>
      <c r="D26" s="56">
        <v>958</v>
      </c>
      <c r="E26" s="57">
        <v>0.021112947658402204</v>
      </c>
      <c r="F26" s="56">
        <v>595</v>
      </c>
      <c r="G26" s="58">
        <v>0.013757861635220126</v>
      </c>
      <c r="H26" s="59">
        <v>0.6100840336134454</v>
      </c>
      <c r="I26" s="60">
        <v>921</v>
      </c>
      <c r="J26" s="61">
        <v>0.04017372421281218</v>
      </c>
      <c r="K26" s="56">
        <v>11106</v>
      </c>
      <c r="L26" s="57">
        <v>0.02207517804646799</v>
      </c>
      <c r="M26" s="56">
        <v>11991</v>
      </c>
      <c r="N26" s="58">
        <v>0.02464753267735391</v>
      </c>
      <c r="O26" s="59">
        <v>-0.07380535401551158</v>
      </c>
    </row>
    <row r="27" spans="2:15" ht="14.25" customHeight="1">
      <c r="B27" s="62">
        <v>17</v>
      </c>
      <c r="C27" s="63" t="s">
        <v>30</v>
      </c>
      <c r="D27" s="64">
        <v>868</v>
      </c>
      <c r="E27" s="65">
        <v>0.01912947658402204</v>
      </c>
      <c r="F27" s="64">
        <v>718</v>
      </c>
      <c r="G27" s="66">
        <v>0.016601923788383276</v>
      </c>
      <c r="H27" s="67">
        <v>0.2089136490250696</v>
      </c>
      <c r="I27" s="68">
        <v>983</v>
      </c>
      <c r="J27" s="69">
        <v>-0.11698880976602233</v>
      </c>
      <c r="K27" s="64">
        <v>10795</v>
      </c>
      <c r="L27" s="65">
        <v>0.02145700945539546</v>
      </c>
      <c r="M27" s="64">
        <v>10019</v>
      </c>
      <c r="N27" s="66">
        <v>0.020594081385573247</v>
      </c>
      <c r="O27" s="67">
        <v>0.07745283960475091</v>
      </c>
    </row>
    <row r="28" spans="2:15" ht="14.25" customHeight="1">
      <c r="B28" s="62">
        <v>18</v>
      </c>
      <c r="C28" s="63" t="s">
        <v>33</v>
      </c>
      <c r="D28" s="64">
        <v>568</v>
      </c>
      <c r="E28" s="65">
        <v>0.012517906336088154</v>
      </c>
      <c r="F28" s="64">
        <v>847</v>
      </c>
      <c r="G28" s="66">
        <v>0.01958472068072512</v>
      </c>
      <c r="H28" s="67">
        <v>-0.32939787485242034</v>
      </c>
      <c r="I28" s="68">
        <v>505</v>
      </c>
      <c r="J28" s="69">
        <v>0.12475247524752486</v>
      </c>
      <c r="K28" s="64">
        <v>10407</v>
      </c>
      <c r="L28" s="65">
        <v>0.020685789476822654</v>
      </c>
      <c r="M28" s="64">
        <v>8685</v>
      </c>
      <c r="N28" s="66">
        <v>0.017852040805839273</v>
      </c>
      <c r="O28" s="67">
        <v>0.19827288428324708</v>
      </c>
    </row>
    <row r="29" spans="2:16" ht="14.25" customHeight="1">
      <c r="B29" s="62">
        <v>19</v>
      </c>
      <c r="C29" s="63" t="s">
        <v>27</v>
      </c>
      <c r="D29" s="64">
        <v>792</v>
      </c>
      <c r="E29" s="65">
        <v>0.017454545454545455</v>
      </c>
      <c r="F29" s="64">
        <v>638</v>
      </c>
      <c r="G29" s="66">
        <v>0.014752127266000739</v>
      </c>
      <c r="H29" s="67">
        <v>0.24137931034482762</v>
      </c>
      <c r="I29" s="68">
        <v>681</v>
      </c>
      <c r="J29" s="69">
        <v>0.16299559471365632</v>
      </c>
      <c r="K29" s="64">
        <v>10344</v>
      </c>
      <c r="L29" s="65">
        <v>0.02056056561432243</v>
      </c>
      <c r="M29" s="64">
        <v>14025</v>
      </c>
      <c r="N29" s="66">
        <v>0.028828425135509015</v>
      </c>
      <c r="O29" s="67">
        <v>-0.26245989304812833</v>
      </c>
      <c r="P29" s="53"/>
    </row>
    <row r="30" spans="2:16" ht="14.25" customHeight="1">
      <c r="B30" s="70">
        <v>20</v>
      </c>
      <c r="C30" s="71" t="s">
        <v>36</v>
      </c>
      <c r="D30" s="72">
        <v>844</v>
      </c>
      <c r="E30" s="73">
        <v>0.018600550964187328</v>
      </c>
      <c r="F30" s="72">
        <v>767</v>
      </c>
      <c r="G30" s="74">
        <v>0.01773492415834258</v>
      </c>
      <c r="H30" s="75">
        <v>0.10039113428943947</v>
      </c>
      <c r="I30" s="76">
        <v>812</v>
      </c>
      <c r="J30" s="77">
        <v>0.039408866995073843</v>
      </c>
      <c r="K30" s="72">
        <v>10214</v>
      </c>
      <c r="L30" s="73">
        <v>0.020302167167893397</v>
      </c>
      <c r="M30" s="72">
        <v>9964</v>
      </c>
      <c r="N30" s="74">
        <v>0.020481028737983017</v>
      </c>
      <c r="O30" s="75">
        <v>0.02509032517061427</v>
      </c>
      <c r="P30" s="53"/>
    </row>
    <row r="31" spans="2:15" ht="14.25" customHeight="1">
      <c r="B31" s="128" t="s">
        <v>53</v>
      </c>
      <c r="C31" s="129"/>
      <c r="D31" s="26">
        <f>SUM(D11:D30)</f>
        <v>42870</v>
      </c>
      <c r="E31" s="4">
        <f>D31/D33</f>
        <v>0.944793388429752</v>
      </c>
      <c r="F31" s="26">
        <f>SUM(F11:F30)</f>
        <v>40469</v>
      </c>
      <c r="G31" s="4">
        <f>F31/F33</f>
        <v>0.9357426933037366</v>
      </c>
      <c r="H31" s="7">
        <f>D31/F31-1</f>
        <v>0.05932936321628901</v>
      </c>
      <c r="I31" s="26">
        <f>SUM(I11:I30)</f>
        <v>44279</v>
      </c>
      <c r="J31" s="4">
        <f>D31/I31-1</f>
        <v>-0.031820953499401505</v>
      </c>
      <c r="K31" s="26">
        <f>SUM(K11:K30)</f>
        <v>472415</v>
      </c>
      <c r="L31" s="4">
        <f>K31/K33</f>
        <v>0.9390100159213196</v>
      </c>
      <c r="M31" s="26">
        <f>SUM(M11:M30)</f>
        <v>455707</v>
      </c>
      <c r="N31" s="4">
        <f>M31/M33</f>
        <v>0.9367069613709381</v>
      </c>
      <c r="O31" s="7">
        <f>K31/M31-1</f>
        <v>0.03666390904682171</v>
      </c>
    </row>
    <row r="32" spans="2:15" ht="14.25" customHeight="1">
      <c r="B32" s="128" t="s">
        <v>12</v>
      </c>
      <c r="C32" s="129"/>
      <c r="D32" s="3">
        <f>D33-SUM(D11:D30)</f>
        <v>2505</v>
      </c>
      <c r="E32" s="4">
        <f>D32/D33</f>
        <v>0.055206611570247935</v>
      </c>
      <c r="F32" s="5">
        <f>F33-SUM(F11:F30)</f>
        <v>2779</v>
      </c>
      <c r="G32" s="6">
        <f>F32/F33</f>
        <v>0.06425730669626341</v>
      </c>
      <c r="H32" s="7">
        <f>D32/F32-1</f>
        <v>-0.09859661748830517</v>
      </c>
      <c r="I32" s="5">
        <f>I33-SUM(I11:I30)</f>
        <v>2616</v>
      </c>
      <c r="J32" s="8">
        <f>D32/I32-1</f>
        <v>-0.04243119266055051</v>
      </c>
      <c r="K32" s="3">
        <f>K33-SUM(K11:K30)</f>
        <v>30684</v>
      </c>
      <c r="L32" s="4">
        <f>K32/K33</f>
        <v>0.06098998407868034</v>
      </c>
      <c r="M32" s="3">
        <f>M33-SUM(M11:M30)</f>
        <v>30792</v>
      </c>
      <c r="N32" s="4">
        <f>M32/M33</f>
        <v>0.06329303862906192</v>
      </c>
      <c r="O32" s="7">
        <f>K32/M32-1</f>
        <v>-0.0035074045206546778</v>
      </c>
    </row>
    <row r="33" spans="2:17" ht="14.25" customHeight="1">
      <c r="B33" s="124" t="s">
        <v>13</v>
      </c>
      <c r="C33" s="125"/>
      <c r="D33" s="49">
        <v>45375</v>
      </c>
      <c r="E33" s="78">
        <v>1</v>
      </c>
      <c r="F33" s="49">
        <v>43248</v>
      </c>
      <c r="G33" s="79">
        <v>1.0000000000000002</v>
      </c>
      <c r="H33" s="46">
        <v>0.049181465038845795</v>
      </c>
      <c r="I33" s="50">
        <v>46895</v>
      </c>
      <c r="J33" s="47">
        <v>-0.03241283718946586</v>
      </c>
      <c r="K33" s="49">
        <v>503099</v>
      </c>
      <c r="L33" s="78">
        <v>1</v>
      </c>
      <c r="M33" s="49">
        <v>486499</v>
      </c>
      <c r="N33" s="79">
        <v>1.0000000000000002</v>
      </c>
      <c r="O33" s="46">
        <v>0.03412134454541538</v>
      </c>
      <c r="P33" s="14"/>
      <c r="Q33" s="14"/>
    </row>
    <row r="34" ht="14.25" customHeight="1">
      <c r="B34" t="s">
        <v>97</v>
      </c>
    </row>
    <row r="35" ht="15">
      <c r="B35" s="9" t="s">
        <v>98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36" t="s">
        <v>126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21"/>
      <c r="N38" s="21"/>
      <c r="O38" s="136" t="s">
        <v>83</v>
      </c>
      <c r="P38" s="136"/>
      <c r="Q38" s="136"/>
      <c r="R38" s="136"/>
      <c r="S38" s="136"/>
      <c r="T38" s="136"/>
      <c r="U38" s="136"/>
      <c r="V38" s="136"/>
    </row>
    <row r="39" spans="2:22" ht="15">
      <c r="B39" s="137" t="s">
        <v>127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21"/>
      <c r="N39" s="21"/>
      <c r="O39" s="137" t="s">
        <v>84</v>
      </c>
      <c r="P39" s="137"/>
      <c r="Q39" s="137"/>
      <c r="R39" s="137"/>
      <c r="S39" s="137"/>
      <c r="T39" s="137"/>
      <c r="U39" s="137"/>
      <c r="V39" s="137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0"/>
      <c r="L40" s="81" t="s">
        <v>4</v>
      </c>
      <c r="O40" s="15"/>
      <c r="P40" s="15"/>
      <c r="Q40" s="15"/>
      <c r="R40" s="15"/>
      <c r="S40" s="15"/>
      <c r="T40" s="15"/>
      <c r="U40" s="80"/>
      <c r="V40" s="81" t="s">
        <v>4</v>
      </c>
    </row>
    <row r="41" spans="2:22" ht="15">
      <c r="B41" s="140" t="s">
        <v>0</v>
      </c>
      <c r="C41" s="140" t="s">
        <v>52</v>
      </c>
      <c r="D41" s="142" t="s">
        <v>117</v>
      </c>
      <c r="E41" s="143"/>
      <c r="F41" s="143"/>
      <c r="G41" s="143"/>
      <c r="H41" s="143"/>
      <c r="I41" s="144"/>
      <c r="J41" s="142" t="s">
        <v>110</v>
      </c>
      <c r="K41" s="143"/>
      <c r="L41" s="144"/>
      <c r="O41" s="140" t="s">
        <v>0</v>
      </c>
      <c r="P41" s="140" t="s">
        <v>52</v>
      </c>
      <c r="Q41" s="142" t="s">
        <v>118</v>
      </c>
      <c r="R41" s="143"/>
      <c r="S41" s="143"/>
      <c r="T41" s="143"/>
      <c r="U41" s="143"/>
      <c r="V41" s="144"/>
    </row>
    <row r="42" spans="2:22" ht="15" customHeight="1">
      <c r="B42" s="141"/>
      <c r="C42" s="141"/>
      <c r="D42" s="149" t="s">
        <v>119</v>
      </c>
      <c r="E42" s="150"/>
      <c r="F42" s="150"/>
      <c r="G42" s="150"/>
      <c r="H42" s="150"/>
      <c r="I42" s="151"/>
      <c r="J42" s="149" t="s">
        <v>111</v>
      </c>
      <c r="K42" s="150"/>
      <c r="L42" s="151"/>
      <c r="O42" s="141"/>
      <c r="P42" s="141"/>
      <c r="Q42" s="149" t="s">
        <v>120</v>
      </c>
      <c r="R42" s="150"/>
      <c r="S42" s="150"/>
      <c r="T42" s="150"/>
      <c r="U42" s="150"/>
      <c r="V42" s="151"/>
    </row>
    <row r="43" spans="2:22" ht="15" customHeight="1">
      <c r="B43" s="141"/>
      <c r="C43" s="141"/>
      <c r="D43" s="145">
        <v>2019</v>
      </c>
      <c r="E43" s="146"/>
      <c r="F43" s="155">
        <v>2018</v>
      </c>
      <c r="G43" s="146"/>
      <c r="H43" s="130" t="s">
        <v>5</v>
      </c>
      <c r="I43" s="126" t="s">
        <v>60</v>
      </c>
      <c r="J43" s="160">
        <v>2019</v>
      </c>
      <c r="K43" s="127" t="s">
        <v>121</v>
      </c>
      <c r="L43" s="126" t="s">
        <v>123</v>
      </c>
      <c r="O43" s="141"/>
      <c r="P43" s="141"/>
      <c r="Q43" s="145">
        <v>2019</v>
      </c>
      <c r="R43" s="146"/>
      <c r="S43" s="145">
        <v>2018</v>
      </c>
      <c r="T43" s="146"/>
      <c r="U43" s="130" t="s">
        <v>5</v>
      </c>
      <c r="V43" s="138" t="s">
        <v>66</v>
      </c>
    </row>
    <row r="44" spans="2:22" ht="15">
      <c r="B44" s="134" t="s">
        <v>6</v>
      </c>
      <c r="C44" s="134" t="s">
        <v>52</v>
      </c>
      <c r="D44" s="147"/>
      <c r="E44" s="148"/>
      <c r="F44" s="156"/>
      <c r="G44" s="148"/>
      <c r="H44" s="131"/>
      <c r="I44" s="127"/>
      <c r="J44" s="160"/>
      <c r="K44" s="127"/>
      <c r="L44" s="127"/>
      <c r="O44" s="134" t="s">
        <v>6</v>
      </c>
      <c r="P44" s="134" t="s">
        <v>52</v>
      </c>
      <c r="Q44" s="147"/>
      <c r="R44" s="148"/>
      <c r="S44" s="147"/>
      <c r="T44" s="148"/>
      <c r="U44" s="131"/>
      <c r="V44" s="139"/>
    </row>
    <row r="45" spans="2:22" ht="15" customHeight="1">
      <c r="B45" s="134"/>
      <c r="C45" s="134"/>
      <c r="D45" s="113" t="s">
        <v>8</v>
      </c>
      <c r="E45" s="82" t="s">
        <v>2</v>
      </c>
      <c r="F45" s="113" t="s">
        <v>8</v>
      </c>
      <c r="G45" s="82" t="s">
        <v>2</v>
      </c>
      <c r="H45" s="132" t="s">
        <v>9</v>
      </c>
      <c r="I45" s="132" t="s">
        <v>61</v>
      </c>
      <c r="J45" s="83" t="s">
        <v>8</v>
      </c>
      <c r="K45" s="161" t="s">
        <v>122</v>
      </c>
      <c r="L45" s="161" t="s">
        <v>124</v>
      </c>
      <c r="O45" s="134"/>
      <c r="P45" s="134"/>
      <c r="Q45" s="113" t="s">
        <v>8</v>
      </c>
      <c r="R45" s="82" t="s">
        <v>2</v>
      </c>
      <c r="S45" s="113" t="s">
        <v>8</v>
      </c>
      <c r="T45" s="82" t="s">
        <v>2</v>
      </c>
      <c r="U45" s="132" t="s">
        <v>9</v>
      </c>
      <c r="V45" s="122" t="s">
        <v>67</v>
      </c>
    </row>
    <row r="46" spans="2:22" ht="15" customHeight="1">
      <c r="B46" s="135"/>
      <c r="C46" s="135"/>
      <c r="D46" s="117" t="s">
        <v>10</v>
      </c>
      <c r="E46" s="45" t="s">
        <v>11</v>
      </c>
      <c r="F46" s="117" t="s">
        <v>10</v>
      </c>
      <c r="G46" s="45" t="s">
        <v>11</v>
      </c>
      <c r="H46" s="163"/>
      <c r="I46" s="163"/>
      <c r="J46" s="117" t="s">
        <v>10</v>
      </c>
      <c r="K46" s="162"/>
      <c r="L46" s="162"/>
      <c r="O46" s="135"/>
      <c r="P46" s="135"/>
      <c r="Q46" s="117" t="s">
        <v>10</v>
      </c>
      <c r="R46" s="45" t="s">
        <v>11</v>
      </c>
      <c r="S46" s="117" t="s">
        <v>10</v>
      </c>
      <c r="T46" s="45" t="s">
        <v>11</v>
      </c>
      <c r="U46" s="133"/>
      <c r="V46" s="123"/>
    </row>
    <row r="47" spans="2:22" ht="15">
      <c r="B47" s="54">
        <v>1</v>
      </c>
      <c r="C47" s="84" t="s">
        <v>63</v>
      </c>
      <c r="D47" s="56">
        <v>1807</v>
      </c>
      <c r="E47" s="61">
        <v>0.0398236914600551</v>
      </c>
      <c r="F47" s="56">
        <v>457</v>
      </c>
      <c r="G47" s="61">
        <v>0.010566962634110248</v>
      </c>
      <c r="H47" s="85">
        <v>2.9540481400437635</v>
      </c>
      <c r="I47" s="86">
        <v>24</v>
      </c>
      <c r="J47" s="56">
        <v>2325</v>
      </c>
      <c r="K47" s="87">
        <v>-0.22279569892473117</v>
      </c>
      <c r="L47" s="88">
        <v>0</v>
      </c>
      <c r="O47" s="54">
        <v>1</v>
      </c>
      <c r="P47" s="84" t="s">
        <v>39</v>
      </c>
      <c r="Q47" s="56">
        <v>18596</v>
      </c>
      <c r="R47" s="61">
        <v>0.03696290392149457</v>
      </c>
      <c r="S47" s="56">
        <v>19599</v>
      </c>
      <c r="T47" s="61">
        <v>0.0402857970931081</v>
      </c>
      <c r="U47" s="59">
        <v>-0.051176080412265956</v>
      </c>
      <c r="V47" s="88">
        <v>0</v>
      </c>
    </row>
    <row r="48" spans="2:22" ht="15" customHeight="1">
      <c r="B48" s="89">
        <v>2</v>
      </c>
      <c r="C48" s="90" t="s">
        <v>39</v>
      </c>
      <c r="D48" s="64">
        <v>1591</v>
      </c>
      <c r="E48" s="69">
        <v>0.0350633608815427</v>
      </c>
      <c r="F48" s="64">
        <v>1871</v>
      </c>
      <c r="G48" s="69">
        <v>0.04326211616722161</v>
      </c>
      <c r="H48" s="91">
        <v>-0.14965259219668625</v>
      </c>
      <c r="I48" s="92">
        <v>-1</v>
      </c>
      <c r="J48" s="64">
        <v>1977</v>
      </c>
      <c r="K48" s="93">
        <v>-0.19524532119372784</v>
      </c>
      <c r="L48" s="94">
        <v>0</v>
      </c>
      <c r="O48" s="89">
        <v>2</v>
      </c>
      <c r="P48" s="90" t="s">
        <v>63</v>
      </c>
      <c r="Q48" s="64">
        <v>17634</v>
      </c>
      <c r="R48" s="69">
        <v>0.035050755417919736</v>
      </c>
      <c r="S48" s="64">
        <v>6944</v>
      </c>
      <c r="T48" s="69">
        <v>0.014273410633937583</v>
      </c>
      <c r="U48" s="67">
        <v>1.5394585253456223</v>
      </c>
      <c r="V48" s="94">
        <v>14</v>
      </c>
    </row>
    <row r="49" spans="2:22" ht="15" customHeight="1">
      <c r="B49" s="89">
        <v>3</v>
      </c>
      <c r="C49" s="90" t="s">
        <v>42</v>
      </c>
      <c r="D49" s="64">
        <v>1439</v>
      </c>
      <c r="E49" s="69">
        <v>0.03171349862258953</v>
      </c>
      <c r="F49" s="64">
        <v>1726</v>
      </c>
      <c r="G49" s="69">
        <v>0.039909359970403256</v>
      </c>
      <c r="H49" s="91">
        <v>-0.1662804171494786</v>
      </c>
      <c r="I49" s="92">
        <v>-1</v>
      </c>
      <c r="J49" s="64">
        <v>1573</v>
      </c>
      <c r="K49" s="93">
        <v>-0.08518753973299431</v>
      </c>
      <c r="L49" s="94">
        <v>0</v>
      </c>
      <c r="O49" s="89">
        <v>3</v>
      </c>
      <c r="P49" s="90" t="s">
        <v>42</v>
      </c>
      <c r="Q49" s="64">
        <v>16021</v>
      </c>
      <c r="R49" s="69">
        <v>0.03184462700184258</v>
      </c>
      <c r="S49" s="64">
        <v>18285</v>
      </c>
      <c r="T49" s="69">
        <v>0.0375848665670433</v>
      </c>
      <c r="U49" s="67">
        <v>-0.1238173366147115</v>
      </c>
      <c r="V49" s="94">
        <v>-1</v>
      </c>
    </row>
    <row r="50" spans="2:22" ht="15">
      <c r="B50" s="89">
        <v>4</v>
      </c>
      <c r="C50" s="90" t="s">
        <v>41</v>
      </c>
      <c r="D50" s="64">
        <v>1355</v>
      </c>
      <c r="E50" s="69">
        <v>0.029862258953168044</v>
      </c>
      <c r="F50" s="64">
        <v>1069</v>
      </c>
      <c r="G50" s="69">
        <v>0.02471790603033666</v>
      </c>
      <c r="H50" s="91">
        <v>0.26753975678203923</v>
      </c>
      <c r="I50" s="92">
        <v>0</v>
      </c>
      <c r="J50" s="64">
        <v>1221</v>
      </c>
      <c r="K50" s="93">
        <v>0.10974610974610965</v>
      </c>
      <c r="L50" s="94">
        <v>1</v>
      </c>
      <c r="O50" s="89">
        <v>4</v>
      </c>
      <c r="P50" s="90" t="s">
        <v>45</v>
      </c>
      <c r="Q50" s="64">
        <v>14294</v>
      </c>
      <c r="R50" s="69">
        <v>0.028411903025050735</v>
      </c>
      <c r="S50" s="64">
        <v>9100</v>
      </c>
      <c r="T50" s="69">
        <v>0.018705074419474655</v>
      </c>
      <c r="U50" s="67">
        <v>0.5707692307692307</v>
      </c>
      <c r="V50" s="94">
        <v>4</v>
      </c>
    </row>
    <row r="51" spans="2:22" ht="15" customHeight="1">
      <c r="B51" s="89">
        <v>5</v>
      </c>
      <c r="C51" s="95" t="s">
        <v>46</v>
      </c>
      <c r="D51" s="72">
        <v>1273</v>
      </c>
      <c r="E51" s="77">
        <v>0.028055096418732783</v>
      </c>
      <c r="F51" s="72">
        <v>877</v>
      </c>
      <c r="G51" s="77">
        <v>0.02027839437661857</v>
      </c>
      <c r="H51" s="96">
        <v>0.4515393386545039</v>
      </c>
      <c r="I51" s="97">
        <v>4</v>
      </c>
      <c r="J51" s="72">
        <v>1293</v>
      </c>
      <c r="K51" s="98">
        <v>-0.015467904098994567</v>
      </c>
      <c r="L51" s="99">
        <v>-1</v>
      </c>
      <c r="O51" s="89">
        <v>5</v>
      </c>
      <c r="P51" s="95" t="s">
        <v>41</v>
      </c>
      <c r="Q51" s="72">
        <v>13009</v>
      </c>
      <c r="R51" s="77">
        <v>0.025857733766117604</v>
      </c>
      <c r="S51" s="72">
        <v>14334</v>
      </c>
      <c r="T51" s="77">
        <v>0.02946357546469777</v>
      </c>
      <c r="U51" s="75">
        <v>-0.0924375610436724</v>
      </c>
      <c r="V51" s="99">
        <v>-2</v>
      </c>
    </row>
    <row r="52" spans="2:22" ht="15">
      <c r="B52" s="100">
        <v>6</v>
      </c>
      <c r="C52" s="84" t="s">
        <v>45</v>
      </c>
      <c r="D52" s="56">
        <v>1086</v>
      </c>
      <c r="E52" s="61">
        <v>0.02393388429752066</v>
      </c>
      <c r="F52" s="56">
        <v>977</v>
      </c>
      <c r="G52" s="61">
        <v>0.022590640029596744</v>
      </c>
      <c r="H52" s="85">
        <v>0.11156601842374614</v>
      </c>
      <c r="I52" s="86">
        <v>1</v>
      </c>
      <c r="J52" s="56">
        <v>1035</v>
      </c>
      <c r="K52" s="87">
        <v>0.049275362318840665</v>
      </c>
      <c r="L52" s="88">
        <v>0</v>
      </c>
      <c r="O52" s="100">
        <v>6</v>
      </c>
      <c r="P52" s="84" t="s">
        <v>46</v>
      </c>
      <c r="Q52" s="56">
        <v>12355</v>
      </c>
      <c r="R52" s="61">
        <v>0.024557790812543855</v>
      </c>
      <c r="S52" s="56">
        <v>12170</v>
      </c>
      <c r="T52" s="61">
        <v>0.025015467657693028</v>
      </c>
      <c r="U52" s="59">
        <v>0.015201314708298996</v>
      </c>
      <c r="V52" s="88">
        <v>-1</v>
      </c>
    </row>
    <row r="53" spans="2:22" ht="15">
      <c r="B53" s="89">
        <v>7</v>
      </c>
      <c r="C53" s="90" t="s">
        <v>44</v>
      </c>
      <c r="D53" s="64">
        <v>941</v>
      </c>
      <c r="E53" s="69">
        <v>0.020738292011019285</v>
      </c>
      <c r="F53" s="64">
        <v>1362</v>
      </c>
      <c r="G53" s="69">
        <v>0.03149278579356271</v>
      </c>
      <c r="H53" s="91">
        <v>-0.30910425844346545</v>
      </c>
      <c r="I53" s="92">
        <v>-4</v>
      </c>
      <c r="J53" s="64">
        <v>941</v>
      </c>
      <c r="K53" s="93">
        <v>0</v>
      </c>
      <c r="L53" s="94">
        <v>0</v>
      </c>
      <c r="O53" s="89">
        <v>7</v>
      </c>
      <c r="P53" s="90" t="s">
        <v>44</v>
      </c>
      <c r="Q53" s="64">
        <v>12005</v>
      </c>
      <c r="R53" s="69">
        <v>0.02386210268754261</v>
      </c>
      <c r="S53" s="64">
        <v>13111</v>
      </c>
      <c r="T53" s="69">
        <v>0.026949695682827714</v>
      </c>
      <c r="U53" s="67">
        <v>-0.08435664709022961</v>
      </c>
      <c r="V53" s="94">
        <v>-3</v>
      </c>
    </row>
    <row r="54" spans="2:22" ht="15">
      <c r="B54" s="89">
        <v>8</v>
      </c>
      <c r="C54" s="90" t="s">
        <v>68</v>
      </c>
      <c r="D54" s="64">
        <v>916</v>
      </c>
      <c r="E54" s="69">
        <v>0.02018732782369146</v>
      </c>
      <c r="F54" s="64">
        <v>465</v>
      </c>
      <c r="G54" s="69">
        <v>0.010751942286348501</v>
      </c>
      <c r="H54" s="91">
        <v>0.9698924731182796</v>
      </c>
      <c r="I54" s="92">
        <v>16</v>
      </c>
      <c r="J54" s="64">
        <v>718</v>
      </c>
      <c r="K54" s="93">
        <v>0.275766016713092</v>
      </c>
      <c r="L54" s="94">
        <v>7</v>
      </c>
      <c r="O54" s="89">
        <v>8</v>
      </c>
      <c r="P54" s="90" t="s">
        <v>68</v>
      </c>
      <c r="Q54" s="64">
        <v>8200</v>
      </c>
      <c r="R54" s="69">
        <v>0.016298978928600535</v>
      </c>
      <c r="S54" s="64">
        <v>7500</v>
      </c>
      <c r="T54" s="69">
        <v>0.01541627012594065</v>
      </c>
      <c r="U54" s="67">
        <v>0.09333333333333327</v>
      </c>
      <c r="V54" s="94">
        <v>4</v>
      </c>
    </row>
    <row r="55" spans="2:22" ht="15">
      <c r="B55" s="89">
        <v>9</v>
      </c>
      <c r="C55" s="90" t="s">
        <v>47</v>
      </c>
      <c r="D55" s="64">
        <v>809</v>
      </c>
      <c r="E55" s="69">
        <v>0.017829201101928375</v>
      </c>
      <c r="F55" s="64">
        <v>929</v>
      </c>
      <c r="G55" s="69">
        <v>0.021480762116167222</v>
      </c>
      <c r="H55" s="91">
        <v>-0.1291711517761034</v>
      </c>
      <c r="I55" s="92">
        <v>-1</v>
      </c>
      <c r="J55" s="64">
        <v>479</v>
      </c>
      <c r="K55" s="93">
        <v>0.6889352818371608</v>
      </c>
      <c r="L55" s="94">
        <v>17</v>
      </c>
      <c r="O55" s="89">
        <v>9</v>
      </c>
      <c r="P55" s="90" t="s">
        <v>47</v>
      </c>
      <c r="Q55" s="64">
        <v>7979</v>
      </c>
      <c r="R55" s="69">
        <v>0.01585970156967118</v>
      </c>
      <c r="S55" s="64">
        <v>7479</v>
      </c>
      <c r="T55" s="69">
        <v>0.015373104569588016</v>
      </c>
      <c r="U55" s="67">
        <v>0.06685385746757588</v>
      </c>
      <c r="V55" s="94">
        <v>4</v>
      </c>
    </row>
    <row r="56" spans="2:22" ht="15">
      <c r="B56" s="101">
        <v>10</v>
      </c>
      <c r="C56" s="95" t="s">
        <v>74</v>
      </c>
      <c r="D56" s="72">
        <v>771</v>
      </c>
      <c r="E56" s="77">
        <v>0.01699173553719008</v>
      </c>
      <c r="F56" s="72">
        <v>498</v>
      </c>
      <c r="G56" s="77">
        <v>0.011514983351831298</v>
      </c>
      <c r="H56" s="96">
        <v>0.5481927710843373</v>
      </c>
      <c r="I56" s="97">
        <v>11</v>
      </c>
      <c r="J56" s="72">
        <v>760</v>
      </c>
      <c r="K56" s="98">
        <v>0.014473684210526416</v>
      </c>
      <c r="L56" s="99">
        <v>0</v>
      </c>
      <c r="O56" s="101">
        <v>10</v>
      </c>
      <c r="P56" s="95" t="s">
        <v>74</v>
      </c>
      <c r="Q56" s="72">
        <v>7609</v>
      </c>
      <c r="R56" s="77">
        <v>0.015124259837527007</v>
      </c>
      <c r="S56" s="72">
        <v>6082</v>
      </c>
      <c r="T56" s="77">
        <v>0.012501567320796138</v>
      </c>
      <c r="U56" s="75">
        <v>0.2510687273923051</v>
      </c>
      <c r="V56" s="99">
        <v>8</v>
      </c>
    </row>
    <row r="57" spans="2:22" ht="15">
      <c r="B57" s="100"/>
      <c r="C57" s="84" t="s">
        <v>54</v>
      </c>
      <c r="D57" s="56">
        <v>771</v>
      </c>
      <c r="E57" s="61">
        <v>0.01699173553719008</v>
      </c>
      <c r="F57" s="56">
        <v>856</v>
      </c>
      <c r="G57" s="61">
        <v>0.019792822789493156</v>
      </c>
      <c r="H57" s="85">
        <v>-0.09929906542056077</v>
      </c>
      <c r="I57" s="86">
        <v>0</v>
      </c>
      <c r="J57" s="56">
        <v>854</v>
      </c>
      <c r="K57" s="87">
        <v>-0.09718969555035128</v>
      </c>
      <c r="L57" s="88">
        <v>-1</v>
      </c>
      <c r="O57" s="100">
        <v>11</v>
      </c>
      <c r="P57" s="84" t="s">
        <v>40</v>
      </c>
      <c r="Q57" s="56">
        <v>7602</v>
      </c>
      <c r="R57" s="61">
        <v>0.015110346075026983</v>
      </c>
      <c r="S57" s="56">
        <v>10279</v>
      </c>
      <c r="T57" s="61">
        <v>0.021128512083272526</v>
      </c>
      <c r="U57" s="59">
        <v>-0.26043389434769915</v>
      </c>
      <c r="V57" s="88">
        <v>-4</v>
      </c>
    </row>
    <row r="58" spans="2:22" ht="15">
      <c r="B58" s="89">
        <v>12</v>
      </c>
      <c r="C58" s="90" t="s">
        <v>65</v>
      </c>
      <c r="D58" s="64">
        <v>745</v>
      </c>
      <c r="E58" s="69">
        <v>0.016418732782369147</v>
      </c>
      <c r="F58" s="64">
        <v>729</v>
      </c>
      <c r="G58" s="69">
        <v>0.016856270810210877</v>
      </c>
      <c r="H58" s="91">
        <v>0.021947873799725626</v>
      </c>
      <c r="I58" s="92">
        <v>2</v>
      </c>
      <c r="J58" s="64">
        <v>750</v>
      </c>
      <c r="K58" s="93">
        <v>-0.00666666666666671</v>
      </c>
      <c r="L58" s="94">
        <v>0</v>
      </c>
      <c r="O58" s="89">
        <v>12</v>
      </c>
      <c r="P58" s="90" t="s">
        <v>65</v>
      </c>
      <c r="Q58" s="64">
        <v>7047</v>
      </c>
      <c r="R58" s="69">
        <v>0.014007183476810727</v>
      </c>
      <c r="S58" s="64">
        <v>7058</v>
      </c>
      <c r="T58" s="69">
        <v>0.01450773793985188</v>
      </c>
      <c r="U58" s="67">
        <v>-0.0015585151601019698</v>
      </c>
      <c r="V58" s="94">
        <v>3</v>
      </c>
    </row>
    <row r="59" spans="2:22" ht="15">
      <c r="B59" s="89">
        <v>13</v>
      </c>
      <c r="C59" s="90" t="s">
        <v>112</v>
      </c>
      <c r="D59" s="64">
        <v>706</v>
      </c>
      <c r="E59" s="69">
        <v>0.015559228650137742</v>
      </c>
      <c r="F59" s="64">
        <v>0</v>
      </c>
      <c r="G59" s="69">
        <v>0</v>
      </c>
      <c r="H59" s="91"/>
      <c r="I59" s="92"/>
      <c r="J59" s="64">
        <v>734</v>
      </c>
      <c r="K59" s="93">
        <v>-0.038147138964577665</v>
      </c>
      <c r="L59" s="94">
        <v>1</v>
      </c>
      <c r="O59" s="89">
        <v>13</v>
      </c>
      <c r="P59" s="90" t="s">
        <v>49</v>
      </c>
      <c r="Q59" s="64">
        <v>7029</v>
      </c>
      <c r="R59" s="69">
        <v>0.013971405230382091</v>
      </c>
      <c r="S59" s="64">
        <v>5604</v>
      </c>
      <c r="T59" s="69">
        <v>0.011519037038102854</v>
      </c>
      <c r="U59" s="67">
        <v>0.2542826552462527</v>
      </c>
      <c r="V59" s="94">
        <v>8</v>
      </c>
    </row>
    <row r="60" spans="2:22" ht="15">
      <c r="B60" s="89">
        <v>14</v>
      </c>
      <c r="C60" s="90" t="s">
        <v>128</v>
      </c>
      <c r="D60" s="64">
        <v>684</v>
      </c>
      <c r="E60" s="69">
        <v>0.015074380165289256</v>
      </c>
      <c r="F60" s="64">
        <v>253</v>
      </c>
      <c r="G60" s="69">
        <v>0.005849981502034776</v>
      </c>
      <c r="H60" s="91">
        <v>1.7035573122529644</v>
      </c>
      <c r="I60" s="92">
        <v>36</v>
      </c>
      <c r="J60" s="64">
        <v>541</v>
      </c>
      <c r="K60" s="93">
        <v>0.2643253234750462</v>
      </c>
      <c r="L60" s="94">
        <v>7</v>
      </c>
      <c r="O60" s="89">
        <v>14</v>
      </c>
      <c r="P60" s="90" t="s">
        <v>54</v>
      </c>
      <c r="Q60" s="64">
        <v>6853</v>
      </c>
      <c r="R60" s="69">
        <v>0.013621573487524324</v>
      </c>
      <c r="S60" s="64">
        <v>7270</v>
      </c>
      <c r="T60" s="69">
        <v>0.014943504508745136</v>
      </c>
      <c r="U60" s="67">
        <v>-0.057359009628610735</v>
      </c>
      <c r="V60" s="94">
        <v>0</v>
      </c>
    </row>
    <row r="61" spans="2:22" ht="15">
      <c r="B61" s="101">
        <v>15</v>
      </c>
      <c r="C61" s="95" t="s">
        <v>70</v>
      </c>
      <c r="D61" s="72">
        <v>662</v>
      </c>
      <c r="E61" s="77">
        <v>0.01458953168044077</v>
      </c>
      <c r="F61" s="72">
        <v>591</v>
      </c>
      <c r="G61" s="77">
        <v>0.013665371809100999</v>
      </c>
      <c r="H61" s="96">
        <v>0.12013536379018608</v>
      </c>
      <c r="I61" s="97">
        <v>1</v>
      </c>
      <c r="J61" s="72">
        <v>759</v>
      </c>
      <c r="K61" s="98">
        <v>-0.12779973649538867</v>
      </c>
      <c r="L61" s="99">
        <v>-4</v>
      </c>
      <c r="O61" s="101">
        <v>15</v>
      </c>
      <c r="P61" s="95" t="s">
        <v>70</v>
      </c>
      <c r="Q61" s="72">
        <v>6824</v>
      </c>
      <c r="R61" s="77">
        <v>0.013563930757167079</v>
      </c>
      <c r="S61" s="72">
        <v>6536</v>
      </c>
      <c r="T61" s="77">
        <v>0.01343476553908641</v>
      </c>
      <c r="U61" s="75">
        <v>0.044063647490820035</v>
      </c>
      <c r="V61" s="99">
        <v>2</v>
      </c>
    </row>
    <row r="62" spans="2:22" ht="15">
      <c r="B62" s="100">
        <v>16</v>
      </c>
      <c r="C62" s="84" t="s">
        <v>40</v>
      </c>
      <c r="D62" s="56">
        <v>642</v>
      </c>
      <c r="E62" s="61">
        <v>0.014148760330578512</v>
      </c>
      <c r="F62" s="56">
        <v>1007</v>
      </c>
      <c r="G62" s="61">
        <v>0.023284313725490197</v>
      </c>
      <c r="H62" s="85">
        <v>-0.36246276067527305</v>
      </c>
      <c r="I62" s="86">
        <v>-10</v>
      </c>
      <c r="J62" s="56">
        <v>589</v>
      </c>
      <c r="K62" s="87">
        <v>0.08998302207130737</v>
      </c>
      <c r="L62" s="88">
        <v>2</v>
      </c>
      <c r="O62" s="100">
        <v>16</v>
      </c>
      <c r="P62" s="84" t="s">
        <v>56</v>
      </c>
      <c r="Q62" s="56">
        <v>6656</v>
      </c>
      <c r="R62" s="61">
        <v>0.013230000457166482</v>
      </c>
      <c r="S62" s="56">
        <v>8096</v>
      </c>
      <c r="T62" s="61">
        <v>0.016641349725282067</v>
      </c>
      <c r="U62" s="59">
        <v>-0.17786561264822132</v>
      </c>
      <c r="V62" s="88">
        <v>-5</v>
      </c>
    </row>
    <row r="63" spans="2:22" ht="15">
      <c r="B63" s="89">
        <v>17</v>
      </c>
      <c r="C63" s="90" t="s">
        <v>107</v>
      </c>
      <c r="D63" s="64">
        <v>637</v>
      </c>
      <c r="E63" s="69">
        <v>0.014038567493112948</v>
      </c>
      <c r="F63" s="64">
        <v>394</v>
      </c>
      <c r="G63" s="69">
        <v>0.009110247872734</v>
      </c>
      <c r="H63" s="91">
        <v>0.616751269035533</v>
      </c>
      <c r="I63" s="92">
        <v>12</v>
      </c>
      <c r="J63" s="64">
        <v>875</v>
      </c>
      <c r="K63" s="93">
        <v>-0.272</v>
      </c>
      <c r="L63" s="94">
        <v>-9</v>
      </c>
      <c r="O63" s="89">
        <v>17</v>
      </c>
      <c r="P63" s="90" t="s">
        <v>43</v>
      </c>
      <c r="Q63" s="64">
        <v>6341</v>
      </c>
      <c r="R63" s="69">
        <v>0.012603881144665364</v>
      </c>
      <c r="S63" s="64">
        <v>8439</v>
      </c>
      <c r="T63" s="69">
        <v>0.01734638714570842</v>
      </c>
      <c r="U63" s="67">
        <v>-0.24860765493541892</v>
      </c>
      <c r="V63" s="94">
        <v>-7</v>
      </c>
    </row>
    <row r="64" spans="2:22" ht="15">
      <c r="B64" s="89">
        <v>18</v>
      </c>
      <c r="C64" s="90" t="s">
        <v>104</v>
      </c>
      <c r="D64" s="64">
        <v>633</v>
      </c>
      <c r="E64" s="69">
        <v>0.013950413223140496</v>
      </c>
      <c r="F64" s="64">
        <v>272</v>
      </c>
      <c r="G64" s="69">
        <v>0.006289308176100629</v>
      </c>
      <c r="H64" s="91">
        <v>1.3272058823529411</v>
      </c>
      <c r="I64" s="92">
        <v>25</v>
      </c>
      <c r="J64" s="64">
        <v>675</v>
      </c>
      <c r="K64" s="93">
        <v>-0.06222222222222218</v>
      </c>
      <c r="L64" s="94">
        <v>-2</v>
      </c>
      <c r="O64" s="89">
        <v>18</v>
      </c>
      <c r="P64" s="90" t="s">
        <v>90</v>
      </c>
      <c r="Q64" s="64">
        <v>6327</v>
      </c>
      <c r="R64" s="69">
        <v>0.012576053619665314</v>
      </c>
      <c r="S64" s="64">
        <v>5572</v>
      </c>
      <c r="T64" s="69">
        <v>0.011453260952232173</v>
      </c>
      <c r="U64" s="67">
        <v>0.13549892318736534</v>
      </c>
      <c r="V64" s="94">
        <v>4</v>
      </c>
    </row>
    <row r="65" spans="2:22" ht="15">
      <c r="B65" s="89">
        <v>19</v>
      </c>
      <c r="C65" s="90" t="s">
        <v>43</v>
      </c>
      <c r="D65" s="64">
        <v>627</v>
      </c>
      <c r="E65" s="69">
        <v>0.013818181818181818</v>
      </c>
      <c r="F65" s="64">
        <v>762</v>
      </c>
      <c r="G65" s="69">
        <v>0.017619311875693672</v>
      </c>
      <c r="H65" s="91">
        <v>-0.17716535433070868</v>
      </c>
      <c r="I65" s="92">
        <v>-7</v>
      </c>
      <c r="J65" s="64">
        <v>743</v>
      </c>
      <c r="K65" s="93">
        <v>-0.1561238223418573</v>
      </c>
      <c r="L65" s="94">
        <v>-6</v>
      </c>
      <c r="O65" s="89">
        <v>19</v>
      </c>
      <c r="P65" s="90" t="s">
        <v>71</v>
      </c>
      <c r="Q65" s="64">
        <v>6150</v>
      </c>
      <c r="R65" s="69">
        <v>0.0122242341964504</v>
      </c>
      <c r="S65" s="64">
        <v>5880</v>
      </c>
      <c r="T65" s="69">
        <v>0.012086355778737469</v>
      </c>
      <c r="U65" s="67">
        <v>0.04591836734693877</v>
      </c>
      <c r="V65" s="94">
        <v>0</v>
      </c>
    </row>
    <row r="66" spans="2:22" ht="15">
      <c r="B66" s="101">
        <v>20</v>
      </c>
      <c r="C66" s="95" t="s">
        <v>56</v>
      </c>
      <c r="D66" s="72">
        <v>545</v>
      </c>
      <c r="E66" s="77">
        <v>0.012011019283746557</v>
      </c>
      <c r="F66" s="72">
        <v>324</v>
      </c>
      <c r="G66" s="77">
        <v>0.007491675915649278</v>
      </c>
      <c r="H66" s="96">
        <v>0.6820987654320987</v>
      </c>
      <c r="I66" s="97">
        <v>15</v>
      </c>
      <c r="J66" s="72">
        <v>454</v>
      </c>
      <c r="K66" s="98">
        <v>0.20044052863436113</v>
      </c>
      <c r="L66" s="99">
        <v>9</v>
      </c>
      <c r="O66" s="101">
        <v>20</v>
      </c>
      <c r="P66" s="95" t="s">
        <v>51</v>
      </c>
      <c r="Q66" s="72">
        <v>6124</v>
      </c>
      <c r="R66" s="77">
        <v>0.012172554507164594</v>
      </c>
      <c r="S66" s="72">
        <v>5480</v>
      </c>
      <c r="T66" s="77">
        <v>0.011264154705353968</v>
      </c>
      <c r="U66" s="75">
        <v>0.11751824817518242</v>
      </c>
      <c r="V66" s="99">
        <v>3</v>
      </c>
    </row>
    <row r="67" spans="2:22" ht="15">
      <c r="B67" s="128" t="s">
        <v>53</v>
      </c>
      <c r="C67" s="129"/>
      <c r="D67" s="26">
        <f>SUM(D47:D66)</f>
        <v>18640</v>
      </c>
      <c r="E67" s="6">
        <f>D67/D69</f>
        <v>0.41079889807162534</v>
      </c>
      <c r="F67" s="26">
        <f>SUM(F47:F66)</f>
        <v>15419</v>
      </c>
      <c r="G67" s="6">
        <f>F67/F69</f>
        <v>0.3565251572327044</v>
      </c>
      <c r="H67" s="17">
        <f>D67/F67-1</f>
        <v>0.20889811271807512</v>
      </c>
      <c r="I67" s="25"/>
      <c r="J67" s="26">
        <f>SUM(J47:J66)</f>
        <v>19296</v>
      </c>
      <c r="K67" s="18">
        <f>E67/J67-1</f>
        <v>-0.9999787106707052</v>
      </c>
      <c r="L67" s="19"/>
      <c r="O67" s="128" t="s">
        <v>53</v>
      </c>
      <c r="P67" s="129"/>
      <c r="Q67" s="26">
        <f>SUM(Q47:Q66)</f>
        <v>194655</v>
      </c>
      <c r="R67" s="6">
        <f>Q67/Q69</f>
        <v>0.38691191992033375</v>
      </c>
      <c r="S67" s="26">
        <f>SUM(S47:S66)</f>
        <v>184818</v>
      </c>
      <c r="T67" s="6">
        <f>S67/S69</f>
        <v>0.37989389495147985</v>
      </c>
      <c r="U67" s="17">
        <f>Q67/S67-1</f>
        <v>0.05322533519462391</v>
      </c>
      <c r="V67" s="27"/>
    </row>
    <row r="68" spans="2:22" ht="15">
      <c r="B68" s="128" t="s">
        <v>12</v>
      </c>
      <c r="C68" s="129"/>
      <c r="D68" s="26">
        <f>D69-SUM(D47:D66)</f>
        <v>26735</v>
      </c>
      <c r="E68" s="6">
        <f>D68/D69</f>
        <v>0.5892011019283746</v>
      </c>
      <c r="F68" s="26">
        <f>F69-SUM(F47:F66)</f>
        <v>27829</v>
      </c>
      <c r="G68" s="6">
        <f>F68/F69</f>
        <v>0.6434748427672956</v>
      </c>
      <c r="H68" s="17">
        <f>D68/F68-1</f>
        <v>-0.03931150957634122</v>
      </c>
      <c r="I68" s="3"/>
      <c r="J68" s="26">
        <f>J69-SUM(J47:J66)</f>
        <v>27599</v>
      </c>
      <c r="K68" s="18">
        <f>E68/J68-1</f>
        <v>-0.9999786513604867</v>
      </c>
      <c r="L68" s="19"/>
      <c r="O68" s="128" t="s">
        <v>12</v>
      </c>
      <c r="P68" s="129"/>
      <c r="Q68" s="26">
        <f>Q69-SUM(Q47:Q66)</f>
        <v>308444</v>
      </c>
      <c r="R68" s="6">
        <f>Q68/Q69</f>
        <v>0.6130880800796662</v>
      </c>
      <c r="S68" s="26">
        <f>S69-SUM(S47:S66)</f>
        <v>301681</v>
      </c>
      <c r="T68" s="6">
        <f>S68/S69</f>
        <v>0.6201061050485202</v>
      </c>
      <c r="U68" s="17">
        <f>Q68/S68-1</f>
        <v>0.022417719379079326</v>
      </c>
      <c r="V68" s="28"/>
    </row>
    <row r="69" spans="2:22" ht="15">
      <c r="B69" s="124" t="s">
        <v>38</v>
      </c>
      <c r="C69" s="125"/>
      <c r="D69" s="24">
        <v>45375</v>
      </c>
      <c r="E69" s="102">
        <v>1</v>
      </c>
      <c r="F69" s="24">
        <v>43248</v>
      </c>
      <c r="G69" s="102">
        <v>1</v>
      </c>
      <c r="H69" s="20">
        <v>0.049181465038845795</v>
      </c>
      <c r="I69" s="20"/>
      <c r="J69" s="24">
        <v>46895</v>
      </c>
      <c r="K69" s="48">
        <v>-0.03241283718946586</v>
      </c>
      <c r="L69" s="103"/>
      <c r="M69" s="14"/>
      <c r="O69" s="124" t="s">
        <v>38</v>
      </c>
      <c r="P69" s="125"/>
      <c r="Q69" s="24">
        <v>503099</v>
      </c>
      <c r="R69" s="102">
        <v>1</v>
      </c>
      <c r="S69" s="24">
        <v>486499</v>
      </c>
      <c r="T69" s="102">
        <v>1</v>
      </c>
      <c r="U69" s="29">
        <v>0.03412134454541538</v>
      </c>
      <c r="V69" s="103"/>
    </row>
    <row r="70" spans="2:15" ht="15">
      <c r="B70" t="s">
        <v>97</v>
      </c>
      <c r="O70" t="s">
        <v>97</v>
      </c>
    </row>
    <row r="71" spans="2:15" ht="15">
      <c r="B71" s="9" t="s">
        <v>99</v>
      </c>
      <c r="O71" s="9" t="s">
        <v>99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520" dxfId="146" operator="lessThan">
      <formula>0</formula>
    </cfRule>
  </conditionalFormatting>
  <conditionalFormatting sqref="H31 O31">
    <cfRule type="cellIs" priority="1480" dxfId="146" operator="lessThan">
      <formula>0</formula>
    </cfRule>
  </conditionalFormatting>
  <conditionalFormatting sqref="K68">
    <cfRule type="cellIs" priority="656" dxfId="146" operator="lessThan">
      <formula>0</formula>
    </cfRule>
  </conditionalFormatting>
  <conditionalFormatting sqref="H68 J68">
    <cfRule type="cellIs" priority="657" dxfId="146" operator="lessThan">
      <formula>0</formula>
    </cfRule>
  </conditionalFormatting>
  <conditionalFormatting sqref="K67">
    <cfRule type="cellIs" priority="654" dxfId="146" operator="lessThan">
      <formula>0</formula>
    </cfRule>
  </conditionalFormatting>
  <conditionalFormatting sqref="H67 J67">
    <cfRule type="cellIs" priority="655" dxfId="146" operator="lessThan">
      <formula>0</formula>
    </cfRule>
  </conditionalFormatting>
  <conditionalFormatting sqref="L68">
    <cfRule type="cellIs" priority="652" dxfId="146" operator="lessThan">
      <formula>0</formula>
    </cfRule>
  </conditionalFormatting>
  <conditionalFormatting sqref="K68">
    <cfRule type="cellIs" priority="653" dxfId="146" operator="lessThan">
      <formula>0</formula>
    </cfRule>
  </conditionalFormatting>
  <conditionalFormatting sqref="L67">
    <cfRule type="cellIs" priority="650" dxfId="146" operator="lessThan">
      <formula>0</formula>
    </cfRule>
  </conditionalFormatting>
  <conditionalFormatting sqref="K67">
    <cfRule type="cellIs" priority="651" dxfId="146" operator="lessThan">
      <formula>0</formula>
    </cfRule>
  </conditionalFormatting>
  <conditionalFormatting sqref="V67">
    <cfRule type="cellIs" priority="647" dxfId="146" operator="lessThan">
      <formula>0</formula>
    </cfRule>
    <cfRule type="cellIs" priority="648" dxfId="147" operator="equal">
      <formula>0</formula>
    </cfRule>
    <cfRule type="cellIs" priority="649" dxfId="148" operator="greaterThan">
      <formula>0</formula>
    </cfRule>
  </conditionalFormatting>
  <conditionalFormatting sqref="V68">
    <cfRule type="cellIs" priority="646" dxfId="146" operator="lessThan">
      <formula>0</formula>
    </cfRule>
  </conditionalFormatting>
  <conditionalFormatting sqref="U68">
    <cfRule type="cellIs" priority="645" dxfId="146" operator="lessThan">
      <formula>0</formula>
    </cfRule>
  </conditionalFormatting>
  <conditionalFormatting sqref="U67">
    <cfRule type="cellIs" priority="644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1"/>
      <c r="U1" s="53">
        <v>43803</v>
      </c>
    </row>
    <row r="2" spans="1:21" ht="14.25" customHeight="1">
      <c r="A2" s="136" t="s">
        <v>129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4"/>
      <c r="M2" s="21"/>
      <c r="N2" s="136" t="s">
        <v>85</v>
      </c>
      <c r="O2" s="136"/>
      <c r="P2" s="136"/>
      <c r="Q2" s="136"/>
      <c r="R2" s="136"/>
      <c r="S2" s="136"/>
      <c r="T2" s="136"/>
      <c r="U2" s="136"/>
    </row>
    <row r="3" spans="1:21" ht="14.25" customHeight="1">
      <c r="A3" s="137" t="s">
        <v>130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21"/>
      <c r="N3" s="137" t="s">
        <v>86</v>
      </c>
      <c r="O3" s="137"/>
      <c r="P3" s="137"/>
      <c r="Q3" s="137"/>
      <c r="R3" s="137"/>
      <c r="S3" s="137"/>
      <c r="T3" s="137"/>
      <c r="U3" s="13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0"/>
      <c r="K4" s="81" t="s">
        <v>4</v>
      </c>
      <c r="L4" s="14"/>
      <c r="M4" s="14"/>
      <c r="N4" s="15"/>
      <c r="O4" s="15"/>
      <c r="P4" s="15"/>
      <c r="Q4" s="15"/>
      <c r="R4" s="15"/>
      <c r="S4" s="15"/>
      <c r="T4" s="80"/>
      <c r="U4" s="81" t="s">
        <v>4</v>
      </c>
    </row>
    <row r="5" spans="1:21" ht="14.25" customHeight="1">
      <c r="A5" s="140" t="s">
        <v>0</v>
      </c>
      <c r="B5" s="140" t="s">
        <v>1</v>
      </c>
      <c r="C5" s="142" t="s">
        <v>117</v>
      </c>
      <c r="D5" s="143"/>
      <c r="E5" s="143"/>
      <c r="F5" s="143"/>
      <c r="G5" s="143"/>
      <c r="H5" s="144"/>
      <c r="I5" s="142" t="s">
        <v>110</v>
      </c>
      <c r="J5" s="143"/>
      <c r="K5" s="144"/>
      <c r="L5" s="14"/>
      <c r="M5" s="14"/>
      <c r="N5" s="140" t="s">
        <v>0</v>
      </c>
      <c r="O5" s="140" t="s">
        <v>1</v>
      </c>
      <c r="P5" s="142" t="s">
        <v>118</v>
      </c>
      <c r="Q5" s="143"/>
      <c r="R5" s="143"/>
      <c r="S5" s="143"/>
      <c r="T5" s="143"/>
      <c r="U5" s="144"/>
    </row>
    <row r="6" spans="1:21" ht="14.25" customHeight="1">
      <c r="A6" s="141"/>
      <c r="B6" s="141"/>
      <c r="C6" s="172" t="s">
        <v>119</v>
      </c>
      <c r="D6" s="173"/>
      <c r="E6" s="173"/>
      <c r="F6" s="173"/>
      <c r="G6" s="173"/>
      <c r="H6" s="174"/>
      <c r="I6" s="149" t="s">
        <v>111</v>
      </c>
      <c r="J6" s="150"/>
      <c r="K6" s="151"/>
      <c r="L6" s="14"/>
      <c r="M6" s="14"/>
      <c r="N6" s="141"/>
      <c r="O6" s="141"/>
      <c r="P6" s="149" t="s">
        <v>120</v>
      </c>
      <c r="Q6" s="150"/>
      <c r="R6" s="150"/>
      <c r="S6" s="150"/>
      <c r="T6" s="150"/>
      <c r="U6" s="151"/>
    </row>
    <row r="7" spans="1:21" ht="14.25" customHeight="1">
      <c r="A7" s="141"/>
      <c r="B7" s="141"/>
      <c r="C7" s="145">
        <v>2019</v>
      </c>
      <c r="D7" s="146"/>
      <c r="E7" s="155">
        <v>2018</v>
      </c>
      <c r="F7" s="146"/>
      <c r="G7" s="130" t="s">
        <v>5</v>
      </c>
      <c r="H7" s="126" t="s">
        <v>60</v>
      </c>
      <c r="I7" s="160">
        <v>2019</v>
      </c>
      <c r="J7" s="127" t="s">
        <v>121</v>
      </c>
      <c r="K7" s="126" t="s">
        <v>123</v>
      </c>
      <c r="L7" s="14"/>
      <c r="M7" s="14"/>
      <c r="N7" s="141"/>
      <c r="O7" s="141"/>
      <c r="P7" s="154">
        <v>2019</v>
      </c>
      <c r="Q7" s="170"/>
      <c r="R7" s="171">
        <v>2018</v>
      </c>
      <c r="S7" s="170"/>
      <c r="T7" s="131" t="s">
        <v>5</v>
      </c>
      <c r="U7" s="138" t="s">
        <v>66</v>
      </c>
    </row>
    <row r="8" spans="1:21" ht="14.25" customHeight="1">
      <c r="A8" s="134" t="s">
        <v>6</v>
      </c>
      <c r="B8" s="134" t="s">
        <v>7</v>
      </c>
      <c r="C8" s="147"/>
      <c r="D8" s="148"/>
      <c r="E8" s="156"/>
      <c r="F8" s="148"/>
      <c r="G8" s="131"/>
      <c r="H8" s="127"/>
      <c r="I8" s="160"/>
      <c r="J8" s="127"/>
      <c r="K8" s="127"/>
      <c r="L8" s="14"/>
      <c r="M8" s="14"/>
      <c r="N8" s="134" t="s">
        <v>6</v>
      </c>
      <c r="O8" s="134" t="s">
        <v>7</v>
      </c>
      <c r="P8" s="147"/>
      <c r="Q8" s="148"/>
      <c r="R8" s="156"/>
      <c r="S8" s="148"/>
      <c r="T8" s="131"/>
      <c r="U8" s="139"/>
    </row>
    <row r="9" spans="1:21" ht="14.25" customHeight="1">
      <c r="A9" s="134"/>
      <c r="B9" s="134"/>
      <c r="C9" s="113" t="s">
        <v>8</v>
      </c>
      <c r="D9" s="82" t="s">
        <v>2</v>
      </c>
      <c r="E9" s="113" t="s">
        <v>8</v>
      </c>
      <c r="F9" s="82" t="s">
        <v>2</v>
      </c>
      <c r="G9" s="132" t="s">
        <v>9</v>
      </c>
      <c r="H9" s="132" t="s">
        <v>61</v>
      </c>
      <c r="I9" s="83" t="s">
        <v>8</v>
      </c>
      <c r="J9" s="161" t="s">
        <v>122</v>
      </c>
      <c r="K9" s="161" t="s">
        <v>124</v>
      </c>
      <c r="L9" s="14"/>
      <c r="M9" s="14"/>
      <c r="N9" s="134"/>
      <c r="O9" s="134"/>
      <c r="P9" s="113" t="s">
        <v>8</v>
      </c>
      <c r="Q9" s="82" t="s">
        <v>2</v>
      </c>
      <c r="R9" s="113" t="s">
        <v>8</v>
      </c>
      <c r="S9" s="82" t="s">
        <v>2</v>
      </c>
      <c r="T9" s="132" t="s">
        <v>9</v>
      </c>
      <c r="U9" s="122" t="s">
        <v>67</v>
      </c>
    </row>
    <row r="10" spans="1:21" ht="14.25" customHeight="1">
      <c r="A10" s="135"/>
      <c r="B10" s="135"/>
      <c r="C10" s="117" t="s">
        <v>10</v>
      </c>
      <c r="D10" s="45" t="s">
        <v>11</v>
      </c>
      <c r="E10" s="117" t="s">
        <v>10</v>
      </c>
      <c r="F10" s="45" t="s">
        <v>11</v>
      </c>
      <c r="G10" s="163"/>
      <c r="H10" s="163"/>
      <c r="I10" s="117" t="s">
        <v>10</v>
      </c>
      <c r="J10" s="162"/>
      <c r="K10" s="162"/>
      <c r="L10" s="14"/>
      <c r="M10" s="14"/>
      <c r="N10" s="135"/>
      <c r="O10" s="135"/>
      <c r="P10" s="117" t="s">
        <v>10</v>
      </c>
      <c r="Q10" s="45" t="s">
        <v>11</v>
      </c>
      <c r="R10" s="117" t="s">
        <v>10</v>
      </c>
      <c r="S10" s="45" t="s">
        <v>11</v>
      </c>
      <c r="T10" s="133"/>
      <c r="U10" s="123"/>
    </row>
    <row r="11" spans="1:21" ht="14.25" customHeight="1">
      <c r="A11" s="54">
        <v>1</v>
      </c>
      <c r="B11" s="84" t="s">
        <v>19</v>
      </c>
      <c r="C11" s="56">
        <v>4440</v>
      </c>
      <c r="D11" s="58">
        <v>0.13825315273236805</v>
      </c>
      <c r="E11" s="56">
        <v>4656</v>
      </c>
      <c r="F11" s="58">
        <v>0.14787524614114209</v>
      </c>
      <c r="G11" s="104">
        <v>-0.046391752577319534</v>
      </c>
      <c r="H11" s="86">
        <v>0</v>
      </c>
      <c r="I11" s="56">
        <v>4868</v>
      </c>
      <c r="J11" s="57">
        <v>-0.08792111750205422</v>
      </c>
      <c r="K11" s="88">
        <v>0</v>
      </c>
      <c r="L11" s="14"/>
      <c r="M11" s="14"/>
      <c r="N11" s="54">
        <v>1</v>
      </c>
      <c r="O11" s="84" t="s">
        <v>19</v>
      </c>
      <c r="P11" s="56">
        <v>45165</v>
      </c>
      <c r="Q11" s="58">
        <v>0.12744721797382486</v>
      </c>
      <c r="R11" s="56">
        <v>46701</v>
      </c>
      <c r="S11" s="58">
        <v>0.13315256904825037</v>
      </c>
      <c r="T11" s="107">
        <v>-0.03289008800668081</v>
      </c>
      <c r="U11" s="88">
        <v>0</v>
      </c>
    </row>
    <row r="12" spans="1:21" ht="14.25" customHeight="1">
      <c r="A12" s="89">
        <v>2</v>
      </c>
      <c r="B12" s="90" t="s">
        <v>20</v>
      </c>
      <c r="C12" s="64">
        <v>3529</v>
      </c>
      <c r="D12" s="66">
        <v>0.1098863459442628</v>
      </c>
      <c r="E12" s="64">
        <v>3953</v>
      </c>
      <c r="F12" s="66">
        <v>0.1255478625420822</v>
      </c>
      <c r="G12" s="105">
        <v>-0.10726030862635971</v>
      </c>
      <c r="H12" s="92">
        <v>0</v>
      </c>
      <c r="I12" s="64">
        <v>3649</v>
      </c>
      <c r="J12" s="65">
        <v>-0.03288572211564811</v>
      </c>
      <c r="K12" s="94">
        <v>1</v>
      </c>
      <c r="L12" s="14"/>
      <c r="M12" s="14"/>
      <c r="N12" s="89">
        <v>2</v>
      </c>
      <c r="O12" s="90" t="s">
        <v>20</v>
      </c>
      <c r="P12" s="64">
        <v>39940</v>
      </c>
      <c r="Q12" s="66">
        <v>0.11270324113527211</v>
      </c>
      <c r="R12" s="64">
        <v>41618</v>
      </c>
      <c r="S12" s="66">
        <v>0.11866006335303493</v>
      </c>
      <c r="T12" s="108">
        <v>-0.040319092700273895</v>
      </c>
      <c r="U12" s="94">
        <v>0</v>
      </c>
    </row>
    <row r="13" spans="1:21" ht="14.25" customHeight="1">
      <c r="A13" s="62">
        <v>3</v>
      </c>
      <c r="B13" s="90" t="s">
        <v>21</v>
      </c>
      <c r="C13" s="64">
        <v>3069</v>
      </c>
      <c r="D13" s="66">
        <v>0.09556282111163009</v>
      </c>
      <c r="E13" s="64">
        <v>2367</v>
      </c>
      <c r="F13" s="66">
        <v>0.07517626881788732</v>
      </c>
      <c r="G13" s="105">
        <v>0.29657794676806093</v>
      </c>
      <c r="H13" s="92">
        <v>1</v>
      </c>
      <c r="I13" s="64">
        <v>4049</v>
      </c>
      <c r="J13" s="65">
        <v>-0.24203507038775007</v>
      </c>
      <c r="K13" s="94">
        <v>-1</v>
      </c>
      <c r="L13" s="14"/>
      <c r="M13" s="14"/>
      <c r="N13" s="62">
        <v>3</v>
      </c>
      <c r="O13" s="90" t="s">
        <v>21</v>
      </c>
      <c r="P13" s="64">
        <v>35461</v>
      </c>
      <c r="Q13" s="66">
        <v>0.10006433735347732</v>
      </c>
      <c r="R13" s="64">
        <v>33750</v>
      </c>
      <c r="S13" s="66">
        <v>0.09622704450393889</v>
      </c>
      <c r="T13" s="108">
        <v>0.05069629629629624</v>
      </c>
      <c r="U13" s="94">
        <v>0</v>
      </c>
    </row>
    <row r="14" spans="1:21" ht="14.25" customHeight="1">
      <c r="A14" s="62">
        <v>4</v>
      </c>
      <c r="B14" s="90" t="s">
        <v>23</v>
      </c>
      <c r="C14" s="64">
        <v>2312</v>
      </c>
      <c r="D14" s="66">
        <v>0.07199128133271057</v>
      </c>
      <c r="E14" s="64">
        <v>2484</v>
      </c>
      <c r="F14" s="66">
        <v>0.07889220605983611</v>
      </c>
      <c r="G14" s="105">
        <v>-0.06924315619967791</v>
      </c>
      <c r="H14" s="92">
        <v>-1</v>
      </c>
      <c r="I14" s="64">
        <v>2082</v>
      </c>
      <c r="J14" s="65">
        <v>0.11047070124879932</v>
      </c>
      <c r="K14" s="94">
        <v>0</v>
      </c>
      <c r="L14" s="14"/>
      <c r="M14" s="14"/>
      <c r="N14" s="62">
        <v>4</v>
      </c>
      <c r="O14" s="90" t="s">
        <v>22</v>
      </c>
      <c r="P14" s="64">
        <v>24145</v>
      </c>
      <c r="Q14" s="66">
        <v>0.06813269296973322</v>
      </c>
      <c r="R14" s="64">
        <v>21566</v>
      </c>
      <c r="S14" s="66">
        <v>0.0614883686450947</v>
      </c>
      <c r="T14" s="108">
        <v>0.11958638597792826</v>
      </c>
      <c r="U14" s="94">
        <v>1</v>
      </c>
    </row>
    <row r="15" spans="1:21" ht="14.25" customHeight="1">
      <c r="A15" s="70">
        <v>5</v>
      </c>
      <c r="B15" s="95" t="s">
        <v>22</v>
      </c>
      <c r="C15" s="72">
        <v>2043</v>
      </c>
      <c r="D15" s="74">
        <v>0.06361513311536665</v>
      </c>
      <c r="E15" s="72">
        <v>1611</v>
      </c>
      <c r="F15" s="74">
        <v>0.051165597408371975</v>
      </c>
      <c r="G15" s="106">
        <v>0.2681564245810055</v>
      </c>
      <c r="H15" s="97">
        <v>1</v>
      </c>
      <c r="I15" s="72">
        <v>1885</v>
      </c>
      <c r="J15" s="73">
        <v>0.08381962864721482</v>
      </c>
      <c r="K15" s="99">
        <v>2</v>
      </c>
      <c r="L15" s="14"/>
      <c r="M15" s="14"/>
      <c r="N15" s="70">
        <v>5</v>
      </c>
      <c r="O15" s="95" t="s">
        <v>23</v>
      </c>
      <c r="P15" s="72">
        <v>21704</v>
      </c>
      <c r="Q15" s="74">
        <v>0.06124464560841126</v>
      </c>
      <c r="R15" s="72">
        <v>24026</v>
      </c>
      <c r="S15" s="74">
        <v>0.06850225100004848</v>
      </c>
      <c r="T15" s="109">
        <v>-0.09664530092399903</v>
      </c>
      <c r="U15" s="99">
        <v>-1</v>
      </c>
    </row>
    <row r="16" spans="1:21" ht="14.25" customHeight="1">
      <c r="A16" s="54">
        <v>6</v>
      </c>
      <c r="B16" s="84" t="s">
        <v>26</v>
      </c>
      <c r="C16" s="56">
        <v>1743</v>
      </c>
      <c r="D16" s="58">
        <v>0.054273703876693134</v>
      </c>
      <c r="E16" s="56">
        <v>1509</v>
      </c>
      <c r="F16" s="58">
        <v>0.04792606237692943</v>
      </c>
      <c r="G16" s="104">
        <v>0.15506958250497016</v>
      </c>
      <c r="H16" s="86">
        <v>1</v>
      </c>
      <c r="I16" s="56">
        <v>1476</v>
      </c>
      <c r="J16" s="57">
        <v>0.18089430894308944</v>
      </c>
      <c r="K16" s="88">
        <v>4</v>
      </c>
      <c r="L16" s="14"/>
      <c r="M16" s="14"/>
      <c r="N16" s="54">
        <v>6</v>
      </c>
      <c r="O16" s="84" t="s">
        <v>26</v>
      </c>
      <c r="P16" s="56">
        <v>18030</v>
      </c>
      <c r="Q16" s="58">
        <v>0.05087730189456575</v>
      </c>
      <c r="R16" s="56">
        <v>17575</v>
      </c>
      <c r="S16" s="58">
        <v>0.05010934243427336</v>
      </c>
      <c r="T16" s="107">
        <v>0.025889046941678595</v>
      </c>
      <c r="U16" s="88">
        <v>0</v>
      </c>
    </row>
    <row r="17" spans="1:21" ht="14.25" customHeight="1">
      <c r="A17" s="62">
        <v>7</v>
      </c>
      <c r="B17" s="90" t="s">
        <v>34</v>
      </c>
      <c r="C17" s="64">
        <v>1683</v>
      </c>
      <c r="D17" s="66">
        <v>0.05240541802895843</v>
      </c>
      <c r="E17" s="64">
        <v>2159</v>
      </c>
      <c r="F17" s="66">
        <v>0.06857015816553388</v>
      </c>
      <c r="G17" s="105">
        <v>-0.22047244094488194</v>
      </c>
      <c r="H17" s="92">
        <v>-2</v>
      </c>
      <c r="I17" s="64">
        <v>2013</v>
      </c>
      <c r="J17" s="65">
        <v>-0.16393442622950816</v>
      </c>
      <c r="K17" s="94">
        <v>-2</v>
      </c>
      <c r="L17" s="14"/>
      <c r="M17" s="14"/>
      <c r="N17" s="62">
        <v>7</v>
      </c>
      <c r="O17" s="90" t="s">
        <v>18</v>
      </c>
      <c r="P17" s="64">
        <v>17053</v>
      </c>
      <c r="Q17" s="66">
        <v>0.048120389861787564</v>
      </c>
      <c r="R17" s="64">
        <v>13088</v>
      </c>
      <c r="S17" s="66">
        <v>0.037316135065705254</v>
      </c>
      <c r="T17" s="108">
        <v>0.3029492665036675</v>
      </c>
      <c r="U17" s="94">
        <v>2</v>
      </c>
    </row>
    <row r="18" spans="1:21" ht="14.25" customHeight="1">
      <c r="A18" s="62">
        <v>8</v>
      </c>
      <c r="B18" s="90" t="s">
        <v>50</v>
      </c>
      <c r="C18" s="64">
        <v>1552</v>
      </c>
      <c r="D18" s="66">
        <v>0.04832632726140433</v>
      </c>
      <c r="E18" s="64">
        <v>752</v>
      </c>
      <c r="F18" s="66">
        <v>0.023883630820047005</v>
      </c>
      <c r="G18" s="105">
        <v>1.0638297872340425</v>
      </c>
      <c r="H18" s="92">
        <v>6</v>
      </c>
      <c r="I18" s="64">
        <v>1510</v>
      </c>
      <c r="J18" s="65">
        <v>0.027814569536423805</v>
      </c>
      <c r="K18" s="94">
        <v>1</v>
      </c>
      <c r="L18" s="14"/>
      <c r="M18" s="14"/>
      <c r="N18" s="62">
        <v>8</v>
      </c>
      <c r="O18" s="90" t="s">
        <v>34</v>
      </c>
      <c r="P18" s="64">
        <v>16745</v>
      </c>
      <c r="Q18" s="66">
        <v>0.047251271227093924</v>
      </c>
      <c r="R18" s="64">
        <v>16975</v>
      </c>
      <c r="S18" s="66">
        <v>0.048398639420870006</v>
      </c>
      <c r="T18" s="108">
        <v>-0.013549337260677419</v>
      </c>
      <c r="U18" s="94">
        <v>-1</v>
      </c>
    </row>
    <row r="19" spans="1:21" ht="14.25" customHeight="1">
      <c r="A19" s="62">
        <v>9</v>
      </c>
      <c r="B19" s="90" t="s">
        <v>18</v>
      </c>
      <c r="C19" s="64">
        <v>1454</v>
      </c>
      <c r="D19" s="66">
        <v>0.04527479371010431</v>
      </c>
      <c r="E19" s="64">
        <v>1349</v>
      </c>
      <c r="F19" s="66">
        <v>0.04284443879819602</v>
      </c>
      <c r="G19" s="105">
        <v>0.07783543365455903</v>
      </c>
      <c r="H19" s="92">
        <v>-1</v>
      </c>
      <c r="I19" s="64">
        <v>1953</v>
      </c>
      <c r="J19" s="65">
        <v>-0.25550435227854584</v>
      </c>
      <c r="K19" s="94">
        <v>-3</v>
      </c>
      <c r="L19" s="14"/>
      <c r="M19" s="14"/>
      <c r="N19" s="62">
        <v>9</v>
      </c>
      <c r="O19" s="90" t="s">
        <v>24</v>
      </c>
      <c r="P19" s="64">
        <v>15491</v>
      </c>
      <c r="Q19" s="66">
        <v>0.043712716785841266</v>
      </c>
      <c r="R19" s="64">
        <v>12912</v>
      </c>
      <c r="S19" s="66">
        <v>0.03681432884844027</v>
      </c>
      <c r="T19" s="108">
        <v>0.19973667905824044</v>
      </c>
      <c r="U19" s="94">
        <v>1</v>
      </c>
    </row>
    <row r="20" spans="1:21" ht="14.25" customHeight="1">
      <c r="A20" s="70">
        <v>10</v>
      </c>
      <c r="B20" s="95" t="s">
        <v>24</v>
      </c>
      <c r="C20" s="72">
        <v>1330</v>
      </c>
      <c r="D20" s="74">
        <v>0.041413669624785925</v>
      </c>
      <c r="E20" s="72">
        <v>1299</v>
      </c>
      <c r="F20" s="74">
        <v>0.04125643142984183</v>
      </c>
      <c r="G20" s="106">
        <v>0.02386451116243271</v>
      </c>
      <c r="H20" s="97">
        <v>0</v>
      </c>
      <c r="I20" s="72">
        <v>1544</v>
      </c>
      <c r="J20" s="73">
        <v>-0.1386010362694301</v>
      </c>
      <c r="K20" s="99">
        <v>-2</v>
      </c>
      <c r="L20" s="14"/>
      <c r="M20" s="14"/>
      <c r="N20" s="70">
        <v>10</v>
      </c>
      <c r="O20" s="95" t="s">
        <v>31</v>
      </c>
      <c r="P20" s="72">
        <v>14972</v>
      </c>
      <c r="Q20" s="74">
        <v>0.04224819545010751</v>
      </c>
      <c r="R20" s="72">
        <v>13091</v>
      </c>
      <c r="S20" s="74">
        <v>0.037324688580772265</v>
      </c>
      <c r="T20" s="109">
        <v>0.14368650217706813</v>
      </c>
      <c r="U20" s="99">
        <v>-2</v>
      </c>
    </row>
    <row r="21" spans="1:21" ht="14.25" customHeight="1">
      <c r="A21" s="54">
        <v>11</v>
      </c>
      <c r="B21" s="84" t="s">
        <v>35</v>
      </c>
      <c r="C21" s="56">
        <v>1050</v>
      </c>
      <c r="D21" s="58">
        <v>0.03269500233535731</v>
      </c>
      <c r="E21" s="56">
        <v>871</v>
      </c>
      <c r="F21" s="58">
        <v>0.027663088356729974</v>
      </c>
      <c r="G21" s="104">
        <v>0.2055109070034442</v>
      </c>
      <c r="H21" s="86">
        <v>2</v>
      </c>
      <c r="I21" s="56">
        <v>924</v>
      </c>
      <c r="J21" s="57">
        <v>0.13636363636363646</v>
      </c>
      <c r="K21" s="88">
        <v>3</v>
      </c>
      <c r="L21" s="14"/>
      <c r="M21" s="14"/>
      <c r="N21" s="54">
        <v>11</v>
      </c>
      <c r="O21" s="84" t="s">
        <v>25</v>
      </c>
      <c r="P21" s="56">
        <v>11566</v>
      </c>
      <c r="Q21" s="58">
        <v>0.03263709782099542</v>
      </c>
      <c r="R21" s="56">
        <v>11143</v>
      </c>
      <c r="S21" s="58">
        <v>0.031770606130589366</v>
      </c>
      <c r="T21" s="107">
        <v>0.03796105178138731</v>
      </c>
      <c r="U21" s="88">
        <v>2</v>
      </c>
    </row>
    <row r="22" spans="1:21" ht="14.25" customHeight="1">
      <c r="A22" s="62">
        <v>12</v>
      </c>
      <c r="B22" s="90" t="s">
        <v>29</v>
      </c>
      <c r="C22" s="64">
        <v>960</v>
      </c>
      <c r="D22" s="66">
        <v>0.029892573563755253</v>
      </c>
      <c r="E22" s="64">
        <v>978</v>
      </c>
      <c r="F22" s="66">
        <v>0.03106142412500794</v>
      </c>
      <c r="G22" s="105">
        <v>-0.018404907975460127</v>
      </c>
      <c r="H22" s="92">
        <v>0</v>
      </c>
      <c r="I22" s="64">
        <v>976</v>
      </c>
      <c r="J22" s="65">
        <v>-0.016393442622950838</v>
      </c>
      <c r="K22" s="94">
        <v>1</v>
      </c>
      <c r="L22" s="14"/>
      <c r="M22" s="14"/>
      <c r="N22" s="62">
        <v>12</v>
      </c>
      <c r="O22" s="90" t="s">
        <v>29</v>
      </c>
      <c r="P22" s="64">
        <v>11274</v>
      </c>
      <c r="Q22" s="66">
        <v>0.03181312820628587</v>
      </c>
      <c r="R22" s="64">
        <v>11443</v>
      </c>
      <c r="S22" s="66">
        <v>0.03262595763729104</v>
      </c>
      <c r="T22" s="108">
        <v>-0.014768854321419167</v>
      </c>
      <c r="U22" s="94">
        <v>0</v>
      </c>
    </row>
    <row r="23" spans="1:21" ht="14.25" customHeight="1">
      <c r="A23" s="62">
        <v>13</v>
      </c>
      <c r="B23" s="90" t="s">
        <v>31</v>
      </c>
      <c r="C23" s="64">
        <v>957</v>
      </c>
      <c r="D23" s="66">
        <v>0.02979915927136852</v>
      </c>
      <c r="E23" s="64">
        <v>1347</v>
      </c>
      <c r="F23" s="66">
        <v>0.04278091850346186</v>
      </c>
      <c r="G23" s="105">
        <v>-0.28953229398663693</v>
      </c>
      <c r="H23" s="92">
        <v>-4</v>
      </c>
      <c r="I23" s="64">
        <v>1039</v>
      </c>
      <c r="J23" s="65">
        <v>-0.07892204042348416</v>
      </c>
      <c r="K23" s="94">
        <v>-1</v>
      </c>
      <c r="L23" s="14"/>
      <c r="M23" s="14"/>
      <c r="N23" s="62">
        <v>13</v>
      </c>
      <c r="O23" s="90" t="s">
        <v>35</v>
      </c>
      <c r="P23" s="64">
        <v>11119</v>
      </c>
      <c r="Q23" s="66">
        <v>0.03137574707519005</v>
      </c>
      <c r="R23" s="64">
        <v>12078</v>
      </c>
      <c r="S23" s="66">
        <v>0.034436451659809596</v>
      </c>
      <c r="T23" s="108">
        <v>-0.0794005630071204</v>
      </c>
      <c r="U23" s="94">
        <v>-2</v>
      </c>
    </row>
    <row r="24" spans="1:21" ht="14.25" customHeight="1">
      <c r="A24" s="62">
        <v>14</v>
      </c>
      <c r="B24" s="90" t="s">
        <v>25</v>
      </c>
      <c r="C24" s="64">
        <v>903</v>
      </c>
      <c r="D24" s="66">
        <v>0.028117702008407287</v>
      </c>
      <c r="E24" s="64">
        <v>1051</v>
      </c>
      <c r="F24" s="66">
        <v>0.033379914882805055</v>
      </c>
      <c r="G24" s="105">
        <v>-0.14081826831588962</v>
      </c>
      <c r="H24" s="92">
        <v>-3</v>
      </c>
      <c r="I24" s="64">
        <v>1071</v>
      </c>
      <c r="J24" s="65">
        <v>-0.1568627450980392</v>
      </c>
      <c r="K24" s="94">
        <v>-3</v>
      </c>
      <c r="L24" s="14"/>
      <c r="M24" s="14"/>
      <c r="N24" s="62">
        <v>14</v>
      </c>
      <c r="O24" s="90" t="s">
        <v>36</v>
      </c>
      <c r="P24" s="64">
        <v>9052</v>
      </c>
      <c r="Q24" s="66">
        <v>0.025543058055996073</v>
      </c>
      <c r="R24" s="64">
        <v>9019</v>
      </c>
      <c r="S24" s="66">
        <v>0.025714717463141478</v>
      </c>
      <c r="T24" s="108">
        <v>0.0036589422330635113</v>
      </c>
      <c r="U24" s="94">
        <v>1</v>
      </c>
    </row>
    <row r="25" spans="1:21" ht="14.25" customHeight="1">
      <c r="A25" s="70">
        <v>15</v>
      </c>
      <c r="B25" s="95" t="s">
        <v>36</v>
      </c>
      <c r="C25" s="72">
        <v>748</v>
      </c>
      <c r="D25" s="74">
        <v>0.023291296901759302</v>
      </c>
      <c r="E25" s="72">
        <v>718</v>
      </c>
      <c r="F25" s="74">
        <v>0.022803785809566157</v>
      </c>
      <c r="G25" s="106">
        <v>0.04178272980501396</v>
      </c>
      <c r="H25" s="97">
        <v>0</v>
      </c>
      <c r="I25" s="72">
        <v>707</v>
      </c>
      <c r="J25" s="73">
        <v>0.057991513437057884</v>
      </c>
      <c r="K25" s="99">
        <v>1</v>
      </c>
      <c r="L25" s="14"/>
      <c r="M25" s="14"/>
      <c r="N25" s="70">
        <v>15</v>
      </c>
      <c r="O25" s="95" t="s">
        <v>50</v>
      </c>
      <c r="P25" s="72">
        <v>8729</v>
      </c>
      <c r="Q25" s="74">
        <v>0.024631612215067357</v>
      </c>
      <c r="R25" s="72">
        <v>6900</v>
      </c>
      <c r="S25" s="74">
        <v>0.01967308465413862</v>
      </c>
      <c r="T25" s="109">
        <v>0.2650724637681159</v>
      </c>
      <c r="U25" s="99">
        <v>3</v>
      </c>
    </row>
    <row r="26" spans="1:21" ht="14.25" customHeight="1">
      <c r="A26" s="54">
        <v>16</v>
      </c>
      <c r="B26" s="84" t="s">
        <v>28</v>
      </c>
      <c r="C26" s="56">
        <v>647</v>
      </c>
      <c r="D26" s="58">
        <v>0.02014634905807255</v>
      </c>
      <c r="E26" s="56">
        <v>495</v>
      </c>
      <c r="F26" s="58">
        <v>0.01572127294670647</v>
      </c>
      <c r="G26" s="104">
        <v>0.30707070707070705</v>
      </c>
      <c r="H26" s="86">
        <v>1</v>
      </c>
      <c r="I26" s="56">
        <v>700</v>
      </c>
      <c r="J26" s="57">
        <v>-0.07571428571428573</v>
      </c>
      <c r="K26" s="88">
        <v>1</v>
      </c>
      <c r="L26" s="14"/>
      <c r="M26" s="14"/>
      <c r="N26" s="54">
        <v>16</v>
      </c>
      <c r="O26" s="84" t="s">
        <v>55</v>
      </c>
      <c r="P26" s="56">
        <v>7879</v>
      </c>
      <c r="Q26" s="58">
        <v>0.022233070528412842</v>
      </c>
      <c r="R26" s="56">
        <v>8821</v>
      </c>
      <c r="S26" s="58">
        <v>0.025150185468718368</v>
      </c>
      <c r="T26" s="107">
        <v>-0.10679061330914863</v>
      </c>
      <c r="U26" s="88">
        <v>0</v>
      </c>
    </row>
    <row r="27" spans="1:21" ht="14.25" customHeight="1">
      <c r="A27" s="62">
        <v>17</v>
      </c>
      <c r="B27" s="90" t="s">
        <v>30</v>
      </c>
      <c r="C27" s="64">
        <v>642</v>
      </c>
      <c r="D27" s="66">
        <v>0.019990658570761325</v>
      </c>
      <c r="E27" s="64">
        <v>529</v>
      </c>
      <c r="F27" s="66">
        <v>0.01680111795718732</v>
      </c>
      <c r="G27" s="105">
        <v>0.2136105860113422</v>
      </c>
      <c r="H27" s="92">
        <v>-1</v>
      </c>
      <c r="I27" s="64">
        <v>741</v>
      </c>
      <c r="J27" s="65">
        <v>-0.1336032388663968</v>
      </c>
      <c r="K27" s="94">
        <v>-2</v>
      </c>
      <c r="L27" s="14"/>
      <c r="M27" s="14"/>
      <c r="N27" s="62">
        <v>17</v>
      </c>
      <c r="O27" s="90" t="s">
        <v>30</v>
      </c>
      <c r="P27" s="64">
        <v>7504</v>
      </c>
      <c r="Q27" s="66">
        <v>0.02117489037253585</v>
      </c>
      <c r="R27" s="64">
        <v>6623</v>
      </c>
      <c r="S27" s="66">
        <v>0.018883310096284068</v>
      </c>
      <c r="T27" s="108">
        <v>0.13302128944587044</v>
      </c>
      <c r="U27" s="94">
        <v>2</v>
      </c>
    </row>
    <row r="28" spans="1:21" ht="14.25" customHeight="1">
      <c r="A28" s="62">
        <v>18</v>
      </c>
      <c r="B28" s="90" t="s">
        <v>27</v>
      </c>
      <c r="C28" s="64">
        <v>607</v>
      </c>
      <c r="D28" s="66">
        <v>0.01890082515958275</v>
      </c>
      <c r="E28" s="64">
        <v>468</v>
      </c>
      <c r="F28" s="66">
        <v>0.01486374896779521</v>
      </c>
      <c r="G28" s="105">
        <v>0.29700854700854706</v>
      </c>
      <c r="H28" s="92">
        <v>0</v>
      </c>
      <c r="I28" s="64">
        <v>509</v>
      </c>
      <c r="J28" s="65">
        <v>0.19253438113948929</v>
      </c>
      <c r="K28" s="94">
        <v>1</v>
      </c>
      <c r="L28" s="14"/>
      <c r="M28" s="14"/>
      <c r="N28" s="62">
        <v>18</v>
      </c>
      <c r="O28" s="90" t="s">
        <v>27</v>
      </c>
      <c r="P28" s="64">
        <v>7478</v>
      </c>
      <c r="Q28" s="66">
        <v>0.021101523215061712</v>
      </c>
      <c r="R28" s="64">
        <v>10451</v>
      </c>
      <c r="S28" s="66">
        <v>0.02979759532179749</v>
      </c>
      <c r="T28" s="108">
        <v>-0.2844703856090326</v>
      </c>
      <c r="U28" s="94">
        <v>-4</v>
      </c>
    </row>
    <row r="29" spans="1:21" ht="14.25" customHeight="1">
      <c r="A29" s="62">
        <v>19</v>
      </c>
      <c r="B29" s="90" t="s">
        <v>55</v>
      </c>
      <c r="C29" s="64">
        <v>565</v>
      </c>
      <c r="D29" s="66">
        <v>0.017593025066168458</v>
      </c>
      <c r="E29" s="64">
        <v>434</v>
      </c>
      <c r="F29" s="66">
        <v>0.013783903957314362</v>
      </c>
      <c r="G29" s="105">
        <v>0.3018433179723503</v>
      </c>
      <c r="H29" s="92">
        <v>0</v>
      </c>
      <c r="I29" s="64">
        <v>648</v>
      </c>
      <c r="J29" s="65">
        <v>-0.12808641975308643</v>
      </c>
      <c r="K29" s="94">
        <v>-1</v>
      </c>
      <c r="N29" s="62">
        <v>19</v>
      </c>
      <c r="O29" s="90" t="s">
        <v>28</v>
      </c>
      <c r="P29" s="64">
        <v>6502</v>
      </c>
      <c r="Q29" s="66">
        <v>0.01834743299603253</v>
      </c>
      <c r="R29" s="64">
        <v>7338</v>
      </c>
      <c r="S29" s="66">
        <v>0.02092189785392307</v>
      </c>
      <c r="T29" s="108">
        <v>-0.11392750068138457</v>
      </c>
      <c r="U29" s="94">
        <v>-2</v>
      </c>
    </row>
    <row r="30" spans="1:21" ht="14.25" customHeight="1">
      <c r="A30" s="70">
        <v>20</v>
      </c>
      <c r="B30" s="95" t="s">
        <v>32</v>
      </c>
      <c r="C30" s="72">
        <v>263</v>
      </c>
      <c r="D30" s="74">
        <v>0.00818931963257045</v>
      </c>
      <c r="E30" s="72">
        <v>327</v>
      </c>
      <c r="F30" s="74">
        <v>0.010385568189036397</v>
      </c>
      <c r="G30" s="106">
        <v>-0.19571865443425074</v>
      </c>
      <c r="H30" s="97">
        <v>2</v>
      </c>
      <c r="I30" s="72">
        <v>276</v>
      </c>
      <c r="J30" s="73">
        <v>-0.047101449275362306</v>
      </c>
      <c r="K30" s="99">
        <v>0</v>
      </c>
      <c r="N30" s="70">
        <v>20</v>
      </c>
      <c r="O30" s="95" t="s">
        <v>33</v>
      </c>
      <c r="P30" s="72">
        <v>4438</v>
      </c>
      <c r="Q30" s="74">
        <v>0.012523209418085568</v>
      </c>
      <c r="R30" s="72">
        <v>3538</v>
      </c>
      <c r="S30" s="74">
        <v>0.010087445435701801</v>
      </c>
      <c r="T30" s="109">
        <v>0.25438100621820237</v>
      </c>
      <c r="U30" s="99">
        <v>0</v>
      </c>
    </row>
    <row r="31" spans="1:21" ht="14.25" customHeight="1">
      <c r="A31" s="128" t="s">
        <v>53</v>
      </c>
      <c r="B31" s="129"/>
      <c r="C31" s="3">
        <f>SUM(C11:C30)</f>
        <v>30497</v>
      </c>
      <c r="D31" s="6">
        <f>C31/C33</f>
        <v>0.9496185583060875</v>
      </c>
      <c r="E31" s="3">
        <f>SUM(E11:E30)</f>
        <v>29357</v>
      </c>
      <c r="F31" s="6">
        <f>E31/E33</f>
        <v>0.9323826462554786</v>
      </c>
      <c r="G31" s="17">
        <f>C31/E31-1</f>
        <v>0.038832305753312646</v>
      </c>
      <c r="H31" s="17"/>
      <c r="I31" s="3">
        <f>SUM(I11:I30)</f>
        <v>32620</v>
      </c>
      <c r="J31" s="18">
        <f>C31/I31-1</f>
        <v>-0.0650827713059473</v>
      </c>
      <c r="K31" s="19"/>
      <c r="N31" s="128" t="s">
        <v>53</v>
      </c>
      <c r="O31" s="129"/>
      <c r="P31" s="3">
        <f>SUM(P11:P30)</f>
        <v>334247</v>
      </c>
      <c r="Q31" s="6">
        <f>P31/P33</f>
        <v>0.9431827801637781</v>
      </c>
      <c r="R31" s="3">
        <f>SUM(R11:R30)</f>
        <v>328656</v>
      </c>
      <c r="S31" s="6">
        <f>R31/R33</f>
        <v>0.9370546826218235</v>
      </c>
      <c r="T31" s="17">
        <f>P31/R31-1</f>
        <v>0.017011708290735505</v>
      </c>
      <c r="U31" s="27"/>
    </row>
    <row r="32" spans="1:21" ht="14.25" customHeight="1">
      <c r="A32" s="128" t="s">
        <v>12</v>
      </c>
      <c r="B32" s="129"/>
      <c r="C32" s="3">
        <f>C33-SUM(C11:C30)</f>
        <v>1618</v>
      </c>
      <c r="D32" s="6">
        <f>C32/C33</f>
        <v>0.0503814416939125</v>
      </c>
      <c r="E32" s="3">
        <f>E33-SUM(E11:E30)</f>
        <v>2129</v>
      </c>
      <c r="F32" s="6">
        <f>E32/E33</f>
        <v>0.06761735374452138</v>
      </c>
      <c r="G32" s="17">
        <f>C32/E32-1</f>
        <v>-0.240018788163457</v>
      </c>
      <c r="H32" s="17"/>
      <c r="I32" s="3">
        <f>I33-SUM(I11:I30)</f>
        <v>1731</v>
      </c>
      <c r="J32" s="18">
        <f>C32/I32-1</f>
        <v>-0.06528018486424036</v>
      </c>
      <c r="K32" s="19"/>
      <c r="N32" s="128" t="s">
        <v>12</v>
      </c>
      <c r="O32" s="129"/>
      <c r="P32" s="3">
        <f>P33-SUM(P11:P30)</f>
        <v>20135</v>
      </c>
      <c r="Q32" s="6">
        <f>P32/P33</f>
        <v>0.05681721983622193</v>
      </c>
      <c r="R32" s="3">
        <f>R33-SUM(R11:R30)</f>
        <v>22077</v>
      </c>
      <c r="S32" s="6">
        <f>R32/R33</f>
        <v>0.06294531737817656</v>
      </c>
      <c r="T32" s="17">
        <f>P32/R32-1</f>
        <v>-0.08796485029668888</v>
      </c>
      <c r="U32" s="28"/>
    </row>
    <row r="33" spans="1:21" ht="14.25" customHeight="1">
      <c r="A33" s="124" t="s">
        <v>38</v>
      </c>
      <c r="B33" s="125"/>
      <c r="C33" s="24">
        <v>32115</v>
      </c>
      <c r="D33" s="102">
        <v>1</v>
      </c>
      <c r="E33" s="24">
        <v>31486</v>
      </c>
      <c r="F33" s="102">
        <v>0.9990789557263542</v>
      </c>
      <c r="G33" s="20">
        <v>0.019977132693895783</v>
      </c>
      <c r="H33" s="20"/>
      <c r="I33" s="24">
        <v>34351</v>
      </c>
      <c r="J33" s="48">
        <v>-0.0650927192803703</v>
      </c>
      <c r="K33" s="103"/>
      <c r="L33" s="14"/>
      <c r="M33" s="14"/>
      <c r="N33" s="124" t="s">
        <v>38</v>
      </c>
      <c r="O33" s="125"/>
      <c r="P33" s="24">
        <v>354382</v>
      </c>
      <c r="Q33" s="102">
        <v>1</v>
      </c>
      <c r="R33" s="24">
        <v>350733</v>
      </c>
      <c r="S33" s="102">
        <v>1</v>
      </c>
      <c r="T33" s="29">
        <v>0.010403925493181365</v>
      </c>
      <c r="U33" s="103"/>
    </row>
    <row r="34" spans="1:14" ht="14.25" customHeight="1">
      <c r="A34" t="s">
        <v>97</v>
      </c>
      <c r="N34" t="s">
        <v>97</v>
      </c>
    </row>
    <row r="35" spans="1:14" ht="15">
      <c r="A35" s="9" t="s">
        <v>99</v>
      </c>
      <c r="N35" s="9" t="s">
        <v>99</v>
      </c>
    </row>
    <row r="39" spans="1:21" ht="15">
      <c r="A39" s="136" t="s">
        <v>131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4"/>
      <c r="M39" s="21"/>
      <c r="N39" s="136" t="s">
        <v>88</v>
      </c>
      <c r="O39" s="136"/>
      <c r="P39" s="136"/>
      <c r="Q39" s="136"/>
      <c r="R39" s="136"/>
      <c r="S39" s="136"/>
      <c r="T39" s="136"/>
      <c r="U39" s="136"/>
    </row>
    <row r="40" spans="1:21" ht="15">
      <c r="A40" s="137" t="s">
        <v>132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21"/>
      <c r="N40" s="137" t="s">
        <v>89</v>
      </c>
      <c r="O40" s="137"/>
      <c r="P40" s="137"/>
      <c r="Q40" s="137"/>
      <c r="R40" s="137"/>
      <c r="S40" s="137"/>
      <c r="T40" s="137"/>
      <c r="U40" s="13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0"/>
      <c r="K41" s="81" t="s">
        <v>4</v>
      </c>
      <c r="L41" s="14"/>
      <c r="M41" s="14"/>
      <c r="N41" s="15"/>
      <c r="O41" s="15"/>
      <c r="P41" s="15"/>
      <c r="Q41" s="15"/>
      <c r="R41" s="15"/>
      <c r="S41" s="15"/>
      <c r="T41" s="80"/>
      <c r="U41" s="81" t="s">
        <v>4</v>
      </c>
    </row>
    <row r="42" spans="1:21" ht="15">
      <c r="A42" s="140" t="s">
        <v>0</v>
      </c>
      <c r="B42" s="140" t="s">
        <v>52</v>
      </c>
      <c r="C42" s="142" t="s">
        <v>117</v>
      </c>
      <c r="D42" s="143"/>
      <c r="E42" s="143"/>
      <c r="F42" s="143"/>
      <c r="G42" s="143"/>
      <c r="H42" s="144"/>
      <c r="I42" s="142" t="s">
        <v>110</v>
      </c>
      <c r="J42" s="143"/>
      <c r="K42" s="144"/>
      <c r="L42" s="14"/>
      <c r="M42" s="14"/>
      <c r="N42" s="140" t="s">
        <v>0</v>
      </c>
      <c r="O42" s="140" t="s">
        <v>52</v>
      </c>
      <c r="P42" s="142" t="s">
        <v>118</v>
      </c>
      <c r="Q42" s="143"/>
      <c r="R42" s="143"/>
      <c r="S42" s="143"/>
      <c r="T42" s="143"/>
      <c r="U42" s="144"/>
    </row>
    <row r="43" spans="1:21" ht="15">
      <c r="A43" s="141"/>
      <c r="B43" s="141"/>
      <c r="C43" s="172" t="s">
        <v>119</v>
      </c>
      <c r="D43" s="173"/>
      <c r="E43" s="173"/>
      <c r="F43" s="173"/>
      <c r="G43" s="173"/>
      <c r="H43" s="174"/>
      <c r="I43" s="149" t="s">
        <v>111</v>
      </c>
      <c r="J43" s="150"/>
      <c r="K43" s="151"/>
      <c r="L43" s="14"/>
      <c r="M43" s="14"/>
      <c r="N43" s="141"/>
      <c r="O43" s="141"/>
      <c r="P43" s="149" t="s">
        <v>120</v>
      </c>
      <c r="Q43" s="150"/>
      <c r="R43" s="150"/>
      <c r="S43" s="150"/>
      <c r="T43" s="150"/>
      <c r="U43" s="151"/>
    </row>
    <row r="44" spans="1:21" ht="15" customHeight="1">
      <c r="A44" s="141"/>
      <c r="B44" s="141"/>
      <c r="C44" s="145">
        <v>2019</v>
      </c>
      <c r="D44" s="146"/>
      <c r="E44" s="155">
        <v>2018</v>
      </c>
      <c r="F44" s="146"/>
      <c r="G44" s="130" t="s">
        <v>5</v>
      </c>
      <c r="H44" s="126" t="s">
        <v>60</v>
      </c>
      <c r="I44" s="160">
        <v>2019</v>
      </c>
      <c r="J44" s="127" t="s">
        <v>121</v>
      </c>
      <c r="K44" s="126" t="s">
        <v>123</v>
      </c>
      <c r="L44" s="14"/>
      <c r="M44" s="14"/>
      <c r="N44" s="141"/>
      <c r="O44" s="141"/>
      <c r="P44" s="145">
        <v>2019</v>
      </c>
      <c r="Q44" s="146"/>
      <c r="R44" s="145">
        <v>2018</v>
      </c>
      <c r="S44" s="146"/>
      <c r="T44" s="130" t="s">
        <v>5</v>
      </c>
      <c r="U44" s="138" t="s">
        <v>66</v>
      </c>
    </row>
    <row r="45" spans="1:21" ht="15" customHeight="1">
      <c r="A45" s="134" t="s">
        <v>6</v>
      </c>
      <c r="B45" s="134" t="s">
        <v>52</v>
      </c>
      <c r="C45" s="147"/>
      <c r="D45" s="148"/>
      <c r="E45" s="156"/>
      <c r="F45" s="148"/>
      <c r="G45" s="131"/>
      <c r="H45" s="127"/>
      <c r="I45" s="160"/>
      <c r="J45" s="127"/>
      <c r="K45" s="127"/>
      <c r="L45" s="14"/>
      <c r="M45" s="14"/>
      <c r="N45" s="134" t="s">
        <v>6</v>
      </c>
      <c r="O45" s="134" t="s">
        <v>52</v>
      </c>
      <c r="P45" s="147"/>
      <c r="Q45" s="148"/>
      <c r="R45" s="147"/>
      <c r="S45" s="148"/>
      <c r="T45" s="131"/>
      <c r="U45" s="139"/>
    </row>
    <row r="46" spans="1:21" ht="15" customHeight="1">
      <c r="A46" s="134"/>
      <c r="B46" s="134"/>
      <c r="C46" s="113" t="s">
        <v>8</v>
      </c>
      <c r="D46" s="82" t="s">
        <v>2</v>
      </c>
      <c r="E46" s="113" t="s">
        <v>8</v>
      </c>
      <c r="F46" s="82" t="s">
        <v>2</v>
      </c>
      <c r="G46" s="132" t="s">
        <v>9</v>
      </c>
      <c r="H46" s="132" t="s">
        <v>61</v>
      </c>
      <c r="I46" s="83" t="s">
        <v>8</v>
      </c>
      <c r="J46" s="161" t="s">
        <v>122</v>
      </c>
      <c r="K46" s="161" t="s">
        <v>124</v>
      </c>
      <c r="L46" s="14"/>
      <c r="M46" s="14"/>
      <c r="N46" s="134"/>
      <c r="O46" s="134"/>
      <c r="P46" s="113" t="s">
        <v>8</v>
      </c>
      <c r="Q46" s="82" t="s">
        <v>2</v>
      </c>
      <c r="R46" s="113" t="s">
        <v>8</v>
      </c>
      <c r="S46" s="82" t="s">
        <v>2</v>
      </c>
      <c r="T46" s="132" t="s">
        <v>9</v>
      </c>
      <c r="U46" s="122" t="s">
        <v>67</v>
      </c>
    </row>
    <row r="47" spans="1:21" ht="15" customHeight="1">
      <c r="A47" s="135"/>
      <c r="B47" s="135"/>
      <c r="C47" s="117" t="s">
        <v>10</v>
      </c>
      <c r="D47" s="45" t="s">
        <v>11</v>
      </c>
      <c r="E47" s="117" t="s">
        <v>10</v>
      </c>
      <c r="F47" s="45" t="s">
        <v>11</v>
      </c>
      <c r="G47" s="163"/>
      <c r="H47" s="163"/>
      <c r="I47" s="117" t="s">
        <v>10</v>
      </c>
      <c r="J47" s="162"/>
      <c r="K47" s="162"/>
      <c r="L47" s="14"/>
      <c r="M47" s="14"/>
      <c r="N47" s="135"/>
      <c r="O47" s="135"/>
      <c r="P47" s="117" t="s">
        <v>10</v>
      </c>
      <c r="Q47" s="45" t="s">
        <v>11</v>
      </c>
      <c r="R47" s="117" t="s">
        <v>10</v>
      </c>
      <c r="S47" s="45" t="s">
        <v>11</v>
      </c>
      <c r="T47" s="133"/>
      <c r="U47" s="123"/>
    </row>
    <row r="48" spans="1:21" ht="15">
      <c r="A48" s="54">
        <v>1</v>
      </c>
      <c r="B48" s="84" t="s">
        <v>63</v>
      </c>
      <c r="C48" s="56">
        <v>1342</v>
      </c>
      <c r="D48" s="61">
        <v>0.04178732679433286</v>
      </c>
      <c r="E48" s="56">
        <v>306</v>
      </c>
      <c r="F48" s="61">
        <v>0.009718605094327638</v>
      </c>
      <c r="G48" s="85">
        <v>3.38562091503268</v>
      </c>
      <c r="H48" s="86">
        <v>24</v>
      </c>
      <c r="I48" s="56">
        <v>1836</v>
      </c>
      <c r="J48" s="87">
        <v>-0.2690631808278867</v>
      </c>
      <c r="K48" s="88">
        <v>0</v>
      </c>
      <c r="L48" s="14"/>
      <c r="M48" s="14"/>
      <c r="N48" s="54">
        <v>1</v>
      </c>
      <c r="O48" s="84" t="s">
        <v>39</v>
      </c>
      <c r="P48" s="56">
        <v>15101</v>
      </c>
      <c r="Q48" s="61">
        <v>0.042612209423729196</v>
      </c>
      <c r="R48" s="56">
        <v>16140</v>
      </c>
      <c r="S48" s="61">
        <v>0.04601791106055033</v>
      </c>
      <c r="T48" s="59">
        <v>-0.06437422552664185</v>
      </c>
      <c r="U48" s="88">
        <v>0</v>
      </c>
    </row>
    <row r="49" spans="1:21" ht="15">
      <c r="A49" s="89">
        <v>2</v>
      </c>
      <c r="B49" s="90" t="s">
        <v>39</v>
      </c>
      <c r="C49" s="64">
        <v>1295</v>
      </c>
      <c r="D49" s="69">
        <v>0.04032383621360735</v>
      </c>
      <c r="E49" s="64">
        <v>1527</v>
      </c>
      <c r="F49" s="69">
        <v>0.04849774502953694</v>
      </c>
      <c r="G49" s="91">
        <v>-0.15193189259986906</v>
      </c>
      <c r="H49" s="92">
        <v>-1</v>
      </c>
      <c r="I49" s="64">
        <v>1589</v>
      </c>
      <c r="J49" s="93">
        <v>-0.18502202643171806</v>
      </c>
      <c r="K49" s="94">
        <v>0</v>
      </c>
      <c r="L49" s="14"/>
      <c r="M49" s="14"/>
      <c r="N49" s="89">
        <v>2</v>
      </c>
      <c r="O49" s="90" t="s">
        <v>63</v>
      </c>
      <c r="P49" s="64">
        <v>12783</v>
      </c>
      <c r="Q49" s="69">
        <v>0.03607124515353489</v>
      </c>
      <c r="R49" s="64">
        <v>4955</v>
      </c>
      <c r="S49" s="69">
        <v>0.014127555719022732</v>
      </c>
      <c r="T49" s="67">
        <v>1.5798183652875881</v>
      </c>
      <c r="U49" s="94">
        <v>11</v>
      </c>
    </row>
    <row r="50" spans="1:21" ht="15">
      <c r="A50" s="89">
        <v>3</v>
      </c>
      <c r="B50" s="90" t="s">
        <v>41</v>
      </c>
      <c r="C50" s="64">
        <v>1223</v>
      </c>
      <c r="D50" s="69">
        <v>0.038081893196325704</v>
      </c>
      <c r="E50" s="64">
        <v>745</v>
      </c>
      <c r="F50" s="69">
        <v>0.023661309788477417</v>
      </c>
      <c r="G50" s="91">
        <v>0.6416107382550336</v>
      </c>
      <c r="H50" s="92">
        <v>4</v>
      </c>
      <c r="I50" s="64">
        <v>1125</v>
      </c>
      <c r="J50" s="93">
        <v>0.08711111111111114</v>
      </c>
      <c r="K50" s="94">
        <v>0</v>
      </c>
      <c r="L50" s="14"/>
      <c r="M50" s="14"/>
      <c r="N50" s="89">
        <v>3</v>
      </c>
      <c r="O50" s="90" t="s">
        <v>42</v>
      </c>
      <c r="P50" s="64">
        <v>11003</v>
      </c>
      <c r="Q50" s="69">
        <v>0.031048416680305432</v>
      </c>
      <c r="R50" s="64">
        <v>12279</v>
      </c>
      <c r="S50" s="69">
        <v>0.03500953716929972</v>
      </c>
      <c r="T50" s="67">
        <v>-0.10391725710562749</v>
      </c>
      <c r="U50" s="94">
        <v>-1</v>
      </c>
    </row>
    <row r="51" spans="1:21" ht="15">
      <c r="A51" s="89">
        <v>4</v>
      </c>
      <c r="B51" s="90" t="s">
        <v>42</v>
      </c>
      <c r="C51" s="64">
        <v>1008</v>
      </c>
      <c r="D51" s="69">
        <v>0.03138720224194302</v>
      </c>
      <c r="E51" s="64">
        <v>988</v>
      </c>
      <c r="F51" s="69">
        <v>0.03137902559867878</v>
      </c>
      <c r="G51" s="91">
        <v>0.020242914979757165</v>
      </c>
      <c r="H51" s="92">
        <v>-1</v>
      </c>
      <c r="I51" s="64">
        <v>1081</v>
      </c>
      <c r="J51" s="93">
        <v>-0.06753006475485657</v>
      </c>
      <c r="K51" s="94">
        <v>0</v>
      </c>
      <c r="L51" s="14"/>
      <c r="M51" s="14"/>
      <c r="N51" s="89">
        <v>4</v>
      </c>
      <c r="O51" s="90" t="s">
        <v>41</v>
      </c>
      <c r="P51" s="64">
        <v>10844</v>
      </c>
      <c r="Q51" s="69">
        <v>0.030599748294213587</v>
      </c>
      <c r="R51" s="64">
        <v>10140</v>
      </c>
      <c r="S51" s="69">
        <v>0.028910880926516752</v>
      </c>
      <c r="T51" s="67">
        <v>0.0694280078895464</v>
      </c>
      <c r="U51" s="94">
        <v>0</v>
      </c>
    </row>
    <row r="52" spans="1:21" ht="15">
      <c r="A52" s="89">
        <v>5</v>
      </c>
      <c r="B52" s="95" t="s">
        <v>44</v>
      </c>
      <c r="C52" s="72">
        <v>823</v>
      </c>
      <c r="D52" s="77">
        <v>0.025626654211427683</v>
      </c>
      <c r="E52" s="72">
        <v>1095</v>
      </c>
      <c r="F52" s="77">
        <v>0.03477736136695674</v>
      </c>
      <c r="G52" s="96">
        <v>-0.24840182648401832</v>
      </c>
      <c r="H52" s="97">
        <v>-3</v>
      </c>
      <c r="I52" s="72">
        <v>809</v>
      </c>
      <c r="J52" s="98">
        <v>0.017305315203955507</v>
      </c>
      <c r="K52" s="99">
        <v>0</v>
      </c>
      <c r="L52" s="14"/>
      <c r="M52" s="14"/>
      <c r="N52" s="89">
        <v>5</v>
      </c>
      <c r="O52" s="95" t="s">
        <v>44</v>
      </c>
      <c r="P52" s="72">
        <v>10507</v>
      </c>
      <c r="Q52" s="77">
        <v>0.029648797060798798</v>
      </c>
      <c r="R52" s="72">
        <v>10911</v>
      </c>
      <c r="S52" s="77">
        <v>0.031109134298740067</v>
      </c>
      <c r="T52" s="75">
        <v>-0.03702685363394742</v>
      </c>
      <c r="U52" s="99">
        <v>-2</v>
      </c>
    </row>
    <row r="53" spans="1:21" ht="15">
      <c r="A53" s="100">
        <v>6</v>
      </c>
      <c r="B53" s="84" t="s">
        <v>54</v>
      </c>
      <c r="C53" s="56">
        <v>651</v>
      </c>
      <c r="D53" s="61">
        <v>0.02027090144792153</v>
      </c>
      <c r="E53" s="56">
        <v>766</v>
      </c>
      <c r="F53" s="61">
        <v>0.02432827288318618</v>
      </c>
      <c r="G53" s="85">
        <v>-0.1501305483028721</v>
      </c>
      <c r="H53" s="86">
        <v>0</v>
      </c>
      <c r="I53" s="56">
        <v>744</v>
      </c>
      <c r="J53" s="87">
        <v>-0.125</v>
      </c>
      <c r="K53" s="88">
        <v>0</v>
      </c>
      <c r="L53" s="14"/>
      <c r="M53" s="14"/>
      <c r="N53" s="100">
        <v>6</v>
      </c>
      <c r="O53" s="84" t="s">
        <v>40</v>
      </c>
      <c r="P53" s="56">
        <v>6395</v>
      </c>
      <c r="Q53" s="61">
        <v>0.01804549892488896</v>
      </c>
      <c r="R53" s="56">
        <v>9167</v>
      </c>
      <c r="S53" s="61">
        <v>0.026136690873114307</v>
      </c>
      <c r="T53" s="59">
        <v>-0.3023890040362168</v>
      </c>
      <c r="U53" s="88">
        <v>-1</v>
      </c>
    </row>
    <row r="54" spans="1:21" ht="15">
      <c r="A54" s="89">
        <v>7</v>
      </c>
      <c r="B54" s="90" t="s">
        <v>47</v>
      </c>
      <c r="C54" s="64">
        <v>575</v>
      </c>
      <c r="D54" s="69">
        <v>0.017904406040790907</v>
      </c>
      <c r="E54" s="64">
        <v>768</v>
      </c>
      <c r="F54" s="69">
        <v>0.024391793177920347</v>
      </c>
      <c r="G54" s="91">
        <v>-0.25130208333333337</v>
      </c>
      <c r="H54" s="92">
        <v>-2</v>
      </c>
      <c r="I54" s="64">
        <v>301</v>
      </c>
      <c r="J54" s="93">
        <v>0.9102990033222591</v>
      </c>
      <c r="K54" s="94">
        <v>22</v>
      </c>
      <c r="L54" s="14"/>
      <c r="M54" s="14"/>
      <c r="N54" s="89">
        <v>7</v>
      </c>
      <c r="O54" s="90" t="s">
        <v>46</v>
      </c>
      <c r="P54" s="64">
        <v>6159</v>
      </c>
      <c r="Q54" s="69">
        <v>0.017379550880123707</v>
      </c>
      <c r="R54" s="64">
        <v>6852</v>
      </c>
      <c r="S54" s="69">
        <v>0.01953622841306635</v>
      </c>
      <c r="T54" s="67">
        <v>-0.10113835376532399</v>
      </c>
      <c r="U54" s="94">
        <v>1</v>
      </c>
    </row>
    <row r="55" spans="1:21" ht="15">
      <c r="A55" s="89">
        <v>8</v>
      </c>
      <c r="B55" s="90" t="s">
        <v>43</v>
      </c>
      <c r="C55" s="64">
        <v>566</v>
      </c>
      <c r="D55" s="69">
        <v>0.0176241631636307</v>
      </c>
      <c r="E55" s="64">
        <v>694</v>
      </c>
      <c r="F55" s="69">
        <v>0.022041542272756145</v>
      </c>
      <c r="G55" s="91">
        <v>-0.18443804034582134</v>
      </c>
      <c r="H55" s="92">
        <v>0</v>
      </c>
      <c r="I55" s="64">
        <v>703</v>
      </c>
      <c r="J55" s="93">
        <v>-0.1948790896159317</v>
      </c>
      <c r="K55" s="94">
        <v>-1</v>
      </c>
      <c r="L55" s="14"/>
      <c r="M55" s="14"/>
      <c r="N55" s="89">
        <v>8</v>
      </c>
      <c r="O55" s="90" t="s">
        <v>47</v>
      </c>
      <c r="P55" s="64">
        <v>6046</v>
      </c>
      <c r="Q55" s="69">
        <v>0.01706068592648611</v>
      </c>
      <c r="R55" s="64">
        <v>5724</v>
      </c>
      <c r="S55" s="69">
        <v>0.016320106747868036</v>
      </c>
      <c r="T55" s="67">
        <v>0.056254367575122366</v>
      </c>
      <c r="U55" s="94">
        <v>4</v>
      </c>
    </row>
    <row r="56" spans="1:21" ht="15">
      <c r="A56" s="89">
        <v>9</v>
      </c>
      <c r="B56" s="90" t="s">
        <v>74</v>
      </c>
      <c r="C56" s="64">
        <v>540</v>
      </c>
      <c r="D56" s="69">
        <v>0.01681457262961233</v>
      </c>
      <c r="E56" s="64">
        <v>387</v>
      </c>
      <c r="F56" s="69">
        <v>0.012291177031061425</v>
      </c>
      <c r="G56" s="91">
        <v>0.39534883720930236</v>
      </c>
      <c r="H56" s="92">
        <v>12</v>
      </c>
      <c r="I56" s="64">
        <v>570</v>
      </c>
      <c r="J56" s="93">
        <v>-0.052631578947368474</v>
      </c>
      <c r="K56" s="94">
        <v>1</v>
      </c>
      <c r="L56" s="14"/>
      <c r="M56" s="14"/>
      <c r="N56" s="89">
        <v>9</v>
      </c>
      <c r="O56" s="90" t="s">
        <v>54</v>
      </c>
      <c r="P56" s="64">
        <v>5904</v>
      </c>
      <c r="Q56" s="69">
        <v>0.016659988374127355</v>
      </c>
      <c r="R56" s="64">
        <v>6208</v>
      </c>
      <c r="S56" s="69">
        <v>0.017700073845346744</v>
      </c>
      <c r="T56" s="67">
        <v>-0.0489690721649485</v>
      </c>
      <c r="U56" s="94">
        <v>1</v>
      </c>
    </row>
    <row r="57" spans="1:21" ht="15">
      <c r="A57" s="101">
        <v>10</v>
      </c>
      <c r="B57" s="95" t="s">
        <v>40</v>
      </c>
      <c r="C57" s="72">
        <v>530</v>
      </c>
      <c r="D57" s="77">
        <v>0.01650319165498988</v>
      </c>
      <c r="E57" s="72">
        <v>917</v>
      </c>
      <c r="F57" s="77">
        <v>0.02912405513561583</v>
      </c>
      <c r="G57" s="96">
        <v>-0.42202835332606325</v>
      </c>
      <c r="H57" s="97">
        <v>-6</v>
      </c>
      <c r="I57" s="72">
        <v>509</v>
      </c>
      <c r="J57" s="98">
        <v>0.04125736738703334</v>
      </c>
      <c r="K57" s="99">
        <v>3</v>
      </c>
      <c r="L57" s="14"/>
      <c r="M57" s="14"/>
      <c r="N57" s="101">
        <v>10</v>
      </c>
      <c r="O57" s="95" t="s">
        <v>74</v>
      </c>
      <c r="P57" s="72">
        <v>5845</v>
      </c>
      <c r="Q57" s="77">
        <v>0.01649350136293604</v>
      </c>
      <c r="R57" s="72">
        <v>4737</v>
      </c>
      <c r="S57" s="77">
        <v>0.013506000290819511</v>
      </c>
      <c r="T57" s="75">
        <v>0.2339033143339666</v>
      </c>
      <c r="U57" s="99">
        <v>4</v>
      </c>
    </row>
    <row r="58" spans="1:21" ht="15">
      <c r="A58" s="100">
        <v>11</v>
      </c>
      <c r="B58" s="84" t="s">
        <v>45</v>
      </c>
      <c r="C58" s="56">
        <v>516</v>
      </c>
      <c r="D58" s="61">
        <v>0.01606725829051845</v>
      </c>
      <c r="E58" s="56">
        <v>421</v>
      </c>
      <c r="F58" s="61">
        <v>0.013371022041542273</v>
      </c>
      <c r="G58" s="85">
        <v>0.22565320665083144</v>
      </c>
      <c r="H58" s="86">
        <v>5</v>
      </c>
      <c r="I58" s="56">
        <v>487</v>
      </c>
      <c r="J58" s="87">
        <v>0.05954825462012314</v>
      </c>
      <c r="K58" s="88">
        <v>4</v>
      </c>
      <c r="L58" s="14"/>
      <c r="M58" s="14"/>
      <c r="N58" s="100">
        <v>11</v>
      </c>
      <c r="O58" s="84" t="s">
        <v>43</v>
      </c>
      <c r="P58" s="56">
        <v>5843</v>
      </c>
      <c r="Q58" s="61">
        <v>0.01648785773543803</v>
      </c>
      <c r="R58" s="56">
        <v>7589</v>
      </c>
      <c r="S58" s="61">
        <v>0.021637541947863475</v>
      </c>
      <c r="T58" s="59">
        <v>-0.23006983792331004</v>
      </c>
      <c r="U58" s="88">
        <v>-4</v>
      </c>
    </row>
    <row r="59" spans="1:21" ht="15">
      <c r="A59" s="89">
        <v>12</v>
      </c>
      <c r="B59" s="90" t="s">
        <v>128</v>
      </c>
      <c r="C59" s="64">
        <v>508</v>
      </c>
      <c r="D59" s="69">
        <v>0.015818153510820488</v>
      </c>
      <c r="E59" s="64">
        <v>185</v>
      </c>
      <c r="F59" s="69">
        <v>0.0058756272629105</v>
      </c>
      <c r="G59" s="91">
        <v>1.7459459459459459</v>
      </c>
      <c r="H59" s="92">
        <v>41</v>
      </c>
      <c r="I59" s="64">
        <v>390</v>
      </c>
      <c r="J59" s="93">
        <v>0.3025641025641026</v>
      </c>
      <c r="K59" s="94">
        <v>10</v>
      </c>
      <c r="L59" s="14"/>
      <c r="M59" s="14"/>
      <c r="N59" s="89">
        <v>12</v>
      </c>
      <c r="O59" s="90" t="s">
        <v>45</v>
      </c>
      <c r="P59" s="64">
        <v>5612</v>
      </c>
      <c r="Q59" s="69">
        <v>0.015836018759417803</v>
      </c>
      <c r="R59" s="64">
        <v>4143</v>
      </c>
      <c r="S59" s="69">
        <v>0.011812404307550187</v>
      </c>
      <c r="T59" s="67">
        <v>0.35457398020757913</v>
      </c>
      <c r="U59" s="94">
        <v>6</v>
      </c>
    </row>
    <row r="60" spans="1:21" ht="15">
      <c r="A60" s="89">
        <v>13</v>
      </c>
      <c r="B60" s="90" t="s">
        <v>46</v>
      </c>
      <c r="C60" s="64">
        <v>484</v>
      </c>
      <c r="D60" s="69">
        <v>0.015070839171726608</v>
      </c>
      <c r="E60" s="64">
        <v>418</v>
      </c>
      <c r="F60" s="69">
        <v>0.013275741599441022</v>
      </c>
      <c r="G60" s="91">
        <v>0.1578947368421053</v>
      </c>
      <c r="H60" s="92">
        <v>4</v>
      </c>
      <c r="I60" s="64">
        <v>682</v>
      </c>
      <c r="J60" s="93">
        <v>-0.29032258064516125</v>
      </c>
      <c r="K60" s="94">
        <v>-5</v>
      </c>
      <c r="L60" s="14"/>
      <c r="M60" s="14"/>
      <c r="N60" s="89">
        <v>13</v>
      </c>
      <c r="O60" s="90" t="s">
        <v>56</v>
      </c>
      <c r="P60" s="64">
        <v>4917</v>
      </c>
      <c r="Q60" s="69">
        <v>0.013874858203859112</v>
      </c>
      <c r="R60" s="64">
        <v>6075</v>
      </c>
      <c r="S60" s="69">
        <v>0.017320868010709</v>
      </c>
      <c r="T60" s="67">
        <v>-0.19061728395061728</v>
      </c>
      <c r="U60" s="94">
        <v>-2</v>
      </c>
    </row>
    <row r="61" spans="1:21" ht="15">
      <c r="A61" s="89">
        <v>14</v>
      </c>
      <c r="B61" s="90" t="s">
        <v>112</v>
      </c>
      <c r="C61" s="64">
        <v>481</v>
      </c>
      <c r="D61" s="69">
        <v>0.014977424879339873</v>
      </c>
      <c r="E61" s="64">
        <v>0</v>
      </c>
      <c r="F61" s="69">
        <v>0</v>
      </c>
      <c r="G61" s="91"/>
      <c r="H61" s="92"/>
      <c r="I61" s="64">
        <v>540</v>
      </c>
      <c r="J61" s="93">
        <v>-0.10925925925925928</v>
      </c>
      <c r="K61" s="94">
        <v>-3</v>
      </c>
      <c r="L61" s="14"/>
      <c r="M61" s="14"/>
      <c r="N61" s="89">
        <v>14</v>
      </c>
      <c r="O61" s="90" t="s">
        <v>49</v>
      </c>
      <c r="P61" s="64">
        <v>4870</v>
      </c>
      <c r="Q61" s="69">
        <v>0.013742232957655863</v>
      </c>
      <c r="R61" s="64">
        <v>2868</v>
      </c>
      <c r="S61" s="69">
        <v>0.008177160404068053</v>
      </c>
      <c r="T61" s="67">
        <v>0.6980474198047419</v>
      </c>
      <c r="U61" s="94">
        <v>19</v>
      </c>
    </row>
    <row r="62" spans="1:21" ht="15">
      <c r="A62" s="101">
        <v>15</v>
      </c>
      <c r="B62" s="95" t="s">
        <v>113</v>
      </c>
      <c r="C62" s="72">
        <v>479</v>
      </c>
      <c r="D62" s="77">
        <v>0.014915148684415382</v>
      </c>
      <c r="E62" s="72">
        <v>215</v>
      </c>
      <c r="F62" s="77">
        <v>0.006828431683923013</v>
      </c>
      <c r="G62" s="96">
        <v>1.227906976744186</v>
      </c>
      <c r="H62" s="97">
        <v>24</v>
      </c>
      <c r="I62" s="72">
        <v>414</v>
      </c>
      <c r="J62" s="98">
        <v>0.15700483091787443</v>
      </c>
      <c r="K62" s="99">
        <v>5</v>
      </c>
      <c r="L62" s="14"/>
      <c r="M62" s="14"/>
      <c r="N62" s="101">
        <v>15</v>
      </c>
      <c r="O62" s="95" t="s">
        <v>90</v>
      </c>
      <c r="P62" s="72">
        <v>4736</v>
      </c>
      <c r="Q62" s="77">
        <v>0.01336410991528915</v>
      </c>
      <c r="R62" s="72">
        <v>3875</v>
      </c>
      <c r="S62" s="77">
        <v>0.011048290294896687</v>
      </c>
      <c r="T62" s="75">
        <v>0.2221935483870967</v>
      </c>
      <c r="U62" s="99">
        <v>4</v>
      </c>
    </row>
    <row r="63" spans="1:21" ht="15">
      <c r="A63" s="100">
        <v>16</v>
      </c>
      <c r="B63" s="84" t="s">
        <v>107</v>
      </c>
      <c r="C63" s="56">
        <v>451</v>
      </c>
      <c r="D63" s="61">
        <v>0.01404328195547252</v>
      </c>
      <c r="E63" s="56">
        <v>220</v>
      </c>
      <c r="F63" s="61">
        <v>0.006987232420758432</v>
      </c>
      <c r="G63" s="85">
        <v>1.0499999999999998</v>
      </c>
      <c r="H63" s="86">
        <v>22</v>
      </c>
      <c r="I63" s="56">
        <v>617</v>
      </c>
      <c r="J63" s="87">
        <v>-0.2690437601296597</v>
      </c>
      <c r="K63" s="88">
        <v>-7</v>
      </c>
      <c r="L63" s="14"/>
      <c r="M63" s="14"/>
      <c r="N63" s="100">
        <v>16</v>
      </c>
      <c r="O63" s="84" t="s">
        <v>70</v>
      </c>
      <c r="P63" s="56">
        <v>4486</v>
      </c>
      <c r="Q63" s="61">
        <v>0.012658656478037824</v>
      </c>
      <c r="R63" s="56">
        <v>4506</v>
      </c>
      <c r="S63" s="61">
        <v>0.01284737963065922</v>
      </c>
      <c r="T63" s="59">
        <v>-0.004438526409232146</v>
      </c>
      <c r="U63" s="88">
        <v>0</v>
      </c>
    </row>
    <row r="64" spans="1:21" ht="15">
      <c r="A64" s="89">
        <v>17</v>
      </c>
      <c r="B64" s="90" t="s">
        <v>104</v>
      </c>
      <c r="C64" s="64">
        <v>438</v>
      </c>
      <c r="D64" s="69">
        <v>0.013638486688463335</v>
      </c>
      <c r="E64" s="64">
        <v>199</v>
      </c>
      <c r="F64" s="69">
        <v>0.006320269326049673</v>
      </c>
      <c r="G64" s="91">
        <v>1.2010050251256281</v>
      </c>
      <c r="H64" s="92">
        <v>30</v>
      </c>
      <c r="I64" s="64">
        <v>482</v>
      </c>
      <c r="J64" s="93">
        <v>-0.09128630705394192</v>
      </c>
      <c r="K64" s="94">
        <v>-1</v>
      </c>
      <c r="L64" s="14"/>
      <c r="M64" s="14"/>
      <c r="N64" s="89">
        <v>17</v>
      </c>
      <c r="O64" s="90" t="s">
        <v>87</v>
      </c>
      <c r="P64" s="64">
        <v>4155</v>
      </c>
      <c r="Q64" s="69">
        <v>0.011724636127117065</v>
      </c>
      <c r="R64" s="64">
        <v>3824</v>
      </c>
      <c r="S64" s="69">
        <v>0.010902880538757402</v>
      </c>
      <c r="T64" s="67">
        <v>0.0865585774058577</v>
      </c>
      <c r="U64" s="94">
        <v>3</v>
      </c>
    </row>
    <row r="65" spans="1:21" ht="15">
      <c r="A65" s="89">
        <v>18</v>
      </c>
      <c r="B65" s="90" t="s">
        <v>56</v>
      </c>
      <c r="C65" s="64">
        <v>425</v>
      </c>
      <c r="D65" s="69">
        <v>0.01323369142145415</v>
      </c>
      <c r="E65" s="64">
        <v>271</v>
      </c>
      <c r="F65" s="69">
        <v>0.008606999936479705</v>
      </c>
      <c r="G65" s="91">
        <v>0.5682656826568266</v>
      </c>
      <c r="H65" s="92">
        <v>9</v>
      </c>
      <c r="I65" s="64">
        <v>350</v>
      </c>
      <c r="J65" s="93">
        <v>0.2142857142857142</v>
      </c>
      <c r="K65" s="94">
        <v>9</v>
      </c>
      <c r="L65" s="14"/>
      <c r="M65" s="14"/>
      <c r="N65" s="89">
        <v>18</v>
      </c>
      <c r="O65" s="90" t="s">
        <v>104</v>
      </c>
      <c r="P65" s="64">
        <v>4121</v>
      </c>
      <c r="Q65" s="69">
        <v>0.011628694459650885</v>
      </c>
      <c r="R65" s="64">
        <v>3292</v>
      </c>
      <c r="S65" s="69">
        <v>0.009386057200206424</v>
      </c>
      <c r="T65" s="67">
        <v>0.2518226002430133</v>
      </c>
      <c r="U65" s="94">
        <v>7</v>
      </c>
    </row>
    <row r="66" spans="1:21" ht="15">
      <c r="A66" s="89">
        <v>19</v>
      </c>
      <c r="B66" s="90" t="s">
        <v>105</v>
      </c>
      <c r="C66" s="64">
        <v>412</v>
      </c>
      <c r="D66" s="69">
        <v>0.012828896154444963</v>
      </c>
      <c r="E66" s="64">
        <v>458</v>
      </c>
      <c r="F66" s="69">
        <v>0.014546147494124372</v>
      </c>
      <c r="G66" s="91">
        <v>-0.10043668122270744</v>
      </c>
      <c r="H66" s="92">
        <v>-7</v>
      </c>
      <c r="I66" s="64">
        <v>524</v>
      </c>
      <c r="J66" s="93">
        <v>-0.2137404580152672</v>
      </c>
      <c r="K66" s="94">
        <v>-7</v>
      </c>
      <c r="N66" s="89">
        <v>19</v>
      </c>
      <c r="O66" s="90" t="s">
        <v>103</v>
      </c>
      <c r="P66" s="64">
        <v>4032</v>
      </c>
      <c r="Q66" s="69">
        <v>0.011377553035989413</v>
      </c>
      <c r="R66" s="64">
        <v>4637</v>
      </c>
      <c r="S66" s="69">
        <v>0.013220883121918953</v>
      </c>
      <c r="T66" s="67">
        <v>-0.13047228811731726</v>
      </c>
      <c r="U66" s="94">
        <v>-4</v>
      </c>
    </row>
    <row r="67" spans="1:21" ht="15">
      <c r="A67" s="101">
        <v>20</v>
      </c>
      <c r="B67" s="95" t="s">
        <v>70</v>
      </c>
      <c r="C67" s="72">
        <v>393</v>
      </c>
      <c r="D67" s="77">
        <v>0.012237272302662307</v>
      </c>
      <c r="E67" s="72">
        <v>435</v>
      </c>
      <c r="F67" s="77">
        <v>0.013815664104681446</v>
      </c>
      <c r="G67" s="96">
        <v>-0.096551724137931</v>
      </c>
      <c r="H67" s="97">
        <v>-5</v>
      </c>
      <c r="I67" s="72">
        <v>494</v>
      </c>
      <c r="J67" s="98">
        <v>-0.20445344129554655</v>
      </c>
      <c r="K67" s="99">
        <v>-6</v>
      </c>
      <c r="N67" s="101">
        <v>20</v>
      </c>
      <c r="O67" s="95" t="s">
        <v>102</v>
      </c>
      <c r="P67" s="72">
        <v>3956</v>
      </c>
      <c r="Q67" s="77">
        <v>0.011163095191065009</v>
      </c>
      <c r="R67" s="72">
        <v>2935</v>
      </c>
      <c r="S67" s="77">
        <v>0.008368188907231427</v>
      </c>
      <c r="T67" s="75">
        <v>0.34787052810902885</v>
      </c>
      <c r="U67" s="99">
        <v>12</v>
      </c>
    </row>
    <row r="68" spans="1:21" ht="15">
      <c r="A68" s="128" t="s">
        <v>53</v>
      </c>
      <c r="B68" s="129"/>
      <c r="C68" s="3">
        <f>SUM(C48:C67)</f>
        <v>13140</v>
      </c>
      <c r="D68" s="6">
        <f>C68/C70</f>
        <v>0.4091546006539</v>
      </c>
      <c r="E68" s="3">
        <f>SUM(E48:E67)</f>
        <v>11015</v>
      </c>
      <c r="F68" s="6">
        <f>E68/E70</f>
        <v>0.3498380232484279</v>
      </c>
      <c r="G68" s="17">
        <f>C68/E68-1</f>
        <v>0.19291874716295965</v>
      </c>
      <c r="H68" s="17"/>
      <c r="I68" s="3">
        <f>SUM(I48:I67)</f>
        <v>14247</v>
      </c>
      <c r="J68" s="18">
        <f>C68/I68-1</f>
        <v>-0.07770056854074547</v>
      </c>
      <c r="K68" s="19"/>
      <c r="N68" s="128" t="s">
        <v>53</v>
      </c>
      <c r="O68" s="129"/>
      <c r="P68" s="3">
        <f>SUM(P48:P67)</f>
        <v>137315</v>
      </c>
      <c r="Q68" s="6">
        <f>P68/P70</f>
        <v>0.38747735494466423</v>
      </c>
      <c r="R68" s="3">
        <f>SUM(R48:R67)</f>
        <v>130857</v>
      </c>
      <c r="S68" s="6">
        <f>R68/R70</f>
        <v>0.3730957737082054</v>
      </c>
      <c r="T68" s="17">
        <f>P68/R68-1</f>
        <v>0.04935158226155267</v>
      </c>
      <c r="U68" s="27"/>
    </row>
    <row r="69" spans="1:21" ht="15">
      <c r="A69" s="128" t="s">
        <v>12</v>
      </c>
      <c r="B69" s="129"/>
      <c r="C69" s="26">
        <f>C70-SUM(C48:C67)</f>
        <v>18975</v>
      </c>
      <c r="D69" s="6">
        <f>C69/C70</f>
        <v>0.5908453993460999</v>
      </c>
      <c r="E69" s="26">
        <f>E70-SUM(E48:E67)</f>
        <v>20471</v>
      </c>
      <c r="F69" s="6">
        <f>E69/E70</f>
        <v>0.6501619767515722</v>
      </c>
      <c r="G69" s="17">
        <f>C69/E69-1</f>
        <v>-0.07307898979043526</v>
      </c>
      <c r="H69" s="17"/>
      <c r="I69" s="26">
        <f>I70-SUM(I48:I67)</f>
        <v>20104</v>
      </c>
      <c r="J69" s="18">
        <f>C69/I69-1</f>
        <v>-0.05615797851173898</v>
      </c>
      <c r="K69" s="19"/>
      <c r="N69" s="128" t="s">
        <v>12</v>
      </c>
      <c r="O69" s="129"/>
      <c r="P69" s="3">
        <f>P70-SUM(P48:P67)</f>
        <v>217067</v>
      </c>
      <c r="Q69" s="6">
        <f>P69/P70</f>
        <v>0.6125226450553357</v>
      </c>
      <c r="R69" s="3">
        <f>R70-SUM(R48:R67)</f>
        <v>219876</v>
      </c>
      <c r="S69" s="6">
        <f>R69/R70</f>
        <v>0.6269042262917947</v>
      </c>
      <c r="T69" s="17">
        <f>P69/R69-1</f>
        <v>-0.01277538248831156</v>
      </c>
      <c r="U69" s="28"/>
    </row>
    <row r="70" spans="1:21" ht="15">
      <c r="A70" s="124" t="s">
        <v>38</v>
      </c>
      <c r="B70" s="125"/>
      <c r="C70" s="24">
        <v>32115</v>
      </c>
      <c r="D70" s="102">
        <v>1</v>
      </c>
      <c r="E70" s="24">
        <v>31486</v>
      </c>
      <c r="F70" s="102">
        <v>1</v>
      </c>
      <c r="G70" s="20">
        <v>0.019977132693895783</v>
      </c>
      <c r="H70" s="20"/>
      <c r="I70" s="24">
        <v>34351</v>
      </c>
      <c r="J70" s="48">
        <v>-0.0650927192803703</v>
      </c>
      <c r="K70" s="103"/>
      <c r="L70" s="14"/>
      <c r="N70" s="124" t="s">
        <v>38</v>
      </c>
      <c r="O70" s="125"/>
      <c r="P70" s="24">
        <v>354382</v>
      </c>
      <c r="Q70" s="102">
        <v>1</v>
      </c>
      <c r="R70" s="24">
        <v>350733</v>
      </c>
      <c r="S70" s="102">
        <v>1</v>
      </c>
      <c r="T70" s="29">
        <v>0.010403925493181365</v>
      </c>
      <c r="U70" s="103"/>
    </row>
    <row r="71" spans="1:14" ht="15">
      <c r="A71" t="s">
        <v>97</v>
      </c>
      <c r="N71" t="s">
        <v>97</v>
      </c>
    </row>
    <row r="72" spans="1:14" ht="15" customHeight="1">
      <c r="A72" s="9" t="s">
        <v>99</v>
      </c>
      <c r="N72" s="9" t="s">
        <v>99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918" dxfId="146" operator="lessThan">
      <formula>0</formula>
    </cfRule>
  </conditionalFormatting>
  <conditionalFormatting sqref="K31">
    <cfRule type="cellIs" priority="917" dxfId="146" operator="lessThan">
      <formula>0</formula>
    </cfRule>
  </conditionalFormatting>
  <conditionalFormatting sqref="K32">
    <cfRule type="cellIs" priority="919" dxfId="146" operator="lessThan">
      <formula>0</formula>
    </cfRule>
  </conditionalFormatting>
  <conditionalFormatting sqref="G32:H32 J32">
    <cfRule type="cellIs" priority="920" dxfId="146" operator="lessThan">
      <formula>0</formula>
    </cfRule>
  </conditionalFormatting>
  <conditionalFormatting sqref="K68">
    <cfRule type="cellIs" priority="913" dxfId="146" operator="lessThan">
      <formula>0</formula>
    </cfRule>
  </conditionalFormatting>
  <conditionalFormatting sqref="K69">
    <cfRule type="cellIs" priority="915" dxfId="146" operator="lessThan">
      <formula>0</formula>
    </cfRule>
  </conditionalFormatting>
  <conditionalFormatting sqref="G69:H69 J69">
    <cfRule type="cellIs" priority="916" dxfId="146" operator="lessThan">
      <formula>0</formula>
    </cfRule>
  </conditionalFormatting>
  <conditionalFormatting sqref="G68:H68 J68">
    <cfRule type="cellIs" priority="914" dxfId="146" operator="lessThan">
      <formula>0</formula>
    </cfRule>
  </conditionalFormatting>
  <conditionalFormatting sqref="U32">
    <cfRule type="cellIs" priority="909" dxfId="146" operator="lessThan">
      <formula>0</formula>
    </cfRule>
  </conditionalFormatting>
  <conditionalFormatting sqref="T32">
    <cfRule type="cellIs" priority="908" dxfId="146" operator="lessThan">
      <formula>0</formula>
    </cfRule>
  </conditionalFormatting>
  <conditionalFormatting sqref="T31">
    <cfRule type="cellIs" priority="907" dxfId="146" operator="lessThan">
      <formula>0</formula>
    </cfRule>
  </conditionalFormatting>
  <conditionalFormatting sqref="U31">
    <cfRule type="cellIs" priority="910" dxfId="146" operator="lessThan">
      <formula>0</formula>
    </cfRule>
    <cfRule type="cellIs" priority="911" dxfId="147" operator="equal">
      <formula>0</formula>
    </cfRule>
    <cfRule type="cellIs" priority="912" dxfId="148" operator="greaterThan">
      <formula>0</formula>
    </cfRule>
  </conditionalFormatting>
  <conditionalFormatting sqref="T68">
    <cfRule type="cellIs" priority="901" dxfId="146" operator="lessThan">
      <formula>0</formula>
    </cfRule>
  </conditionalFormatting>
  <conditionalFormatting sqref="U69">
    <cfRule type="cellIs" priority="903" dxfId="146" operator="lessThan">
      <formula>0</formula>
    </cfRule>
  </conditionalFormatting>
  <conditionalFormatting sqref="U68">
    <cfRule type="cellIs" priority="904" dxfId="146" operator="lessThan">
      <formula>0</formula>
    </cfRule>
    <cfRule type="cellIs" priority="905" dxfId="147" operator="equal">
      <formula>0</formula>
    </cfRule>
    <cfRule type="cellIs" priority="906" dxfId="148" operator="greaterThan">
      <formula>0</formula>
    </cfRule>
  </conditionalFormatting>
  <conditionalFormatting sqref="T69">
    <cfRule type="cellIs" priority="902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2"/>
      <c r="U1" s="53">
        <v>43803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91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36" t="s">
        <v>133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37" t="s">
        <v>134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4"/>
      <c r="M4" s="21"/>
      <c r="N4" s="137" t="s">
        <v>92</v>
      </c>
      <c r="O4" s="137"/>
      <c r="P4" s="137"/>
      <c r="Q4" s="137"/>
      <c r="R4" s="137"/>
      <c r="S4" s="137"/>
      <c r="T4" s="137"/>
      <c r="U4" s="13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0"/>
      <c r="K5" s="81" t="s">
        <v>4</v>
      </c>
      <c r="L5" s="14"/>
      <c r="M5" s="14"/>
      <c r="N5" s="15"/>
      <c r="O5" s="15"/>
      <c r="P5" s="15"/>
      <c r="Q5" s="15"/>
      <c r="R5" s="15"/>
      <c r="S5" s="15"/>
      <c r="T5" s="80"/>
      <c r="U5" s="81" t="s">
        <v>4</v>
      </c>
    </row>
    <row r="6" spans="1:21" ht="14.25" customHeight="1">
      <c r="A6" s="140" t="s">
        <v>0</v>
      </c>
      <c r="B6" s="140" t="s">
        <v>1</v>
      </c>
      <c r="C6" s="142" t="s">
        <v>117</v>
      </c>
      <c r="D6" s="143"/>
      <c r="E6" s="143"/>
      <c r="F6" s="143"/>
      <c r="G6" s="143"/>
      <c r="H6" s="144"/>
      <c r="I6" s="142" t="s">
        <v>110</v>
      </c>
      <c r="J6" s="143"/>
      <c r="K6" s="144"/>
      <c r="L6" s="14"/>
      <c r="M6" s="14"/>
      <c r="N6" s="140" t="s">
        <v>0</v>
      </c>
      <c r="O6" s="140" t="s">
        <v>1</v>
      </c>
      <c r="P6" s="142" t="s">
        <v>118</v>
      </c>
      <c r="Q6" s="143"/>
      <c r="R6" s="143"/>
      <c r="S6" s="143"/>
      <c r="T6" s="143"/>
      <c r="U6" s="144"/>
    </row>
    <row r="7" spans="1:21" ht="14.25" customHeight="1">
      <c r="A7" s="141"/>
      <c r="B7" s="141"/>
      <c r="C7" s="172" t="s">
        <v>119</v>
      </c>
      <c r="D7" s="173"/>
      <c r="E7" s="173"/>
      <c r="F7" s="173"/>
      <c r="G7" s="173"/>
      <c r="H7" s="174"/>
      <c r="I7" s="149" t="s">
        <v>111</v>
      </c>
      <c r="J7" s="150"/>
      <c r="K7" s="151"/>
      <c r="L7" s="14"/>
      <c r="M7" s="14"/>
      <c r="N7" s="141"/>
      <c r="O7" s="141"/>
      <c r="P7" s="149" t="s">
        <v>120</v>
      </c>
      <c r="Q7" s="150"/>
      <c r="R7" s="150"/>
      <c r="S7" s="150"/>
      <c r="T7" s="150"/>
      <c r="U7" s="151"/>
    </row>
    <row r="8" spans="1:21" ht="14.25" customHeight="1">
      <c r="A8" s="141"/>
      <c r="B8" s="141"/>
      <c r="C8" s="145">
        <v>2019</v>
      </c>
      <c r="D8" s="146"/>
      <c r="E8" s="155">
        <v>2018</v>
      </c>
      <c r="F8" s="146"/>
      <c r="G8" s="130" t="s">
        <v>5</v>
      </c>
      <c r="H8" s="126" t="s">
        <v>60</v>
      </c>
      <c r="I8" s="160">
        <v>2019</v>
      </c>
      <c r="J8" s="127" t="s">
        <v>121</v>
      </c>
      <c r="K8" s="126" t="s">
        <v>123</v>
      </c>
      <c r="L8" s="14"/>
      <c r="M8" s="14"/>
      <c r="N8" s="141"/>
      <c r="O8" s="141"/>
      <c r="P8" s="154">
        <v>2019</v>
      </c>
      <c r="Q8" s="170"/>
      <c r="R8" s="171">
        <v>2018</v>
      </c>
      <c r="S8" s="170"/>
      <c r="T8" s="131" t="s">
        <v>5</v>
      </c>
      <c r="U8" s="138" t="s">
        <v>66</v>
      </c>
    </row>
    <row r="9" spans="1:21" ht="14.25" customHeight="1">
      <c r="A9" s="134" t="s">
        <v>6</v>
      </c>
      <c r="B9" s="134" t="s">
        <v>7</v>
      </c>
      <c r="C9" s="147"/>
      <c r="D9" s="148"/>
      <c r="E9" s="156"/>
      <c r="F9" s="148"/>
      <c r="G9" s="131"/>
      <c r="H9" s="127"/>
      <c r="I9" s="160"/>
      <c r="J9" s="127"/>
      <c r="K9" s="127"/>
      <c r="L9" s="14"/>
      <c r="M9" s="14"/>
      <c r="N9" s="134" t="s">
        <v>6</v>
      </c>
      <c r="O9" s="134" t="s">
        <v>7</v>
      </c>
      <c r="P9" s="147"/>
      <c r="Q9" s="148"/>
      <c r="R9" s="156"/>
      <c r="S9" s="148"/>
      <c r="T9" s="131"/>
      <c r="U9" s="139"/>
    </row>
    <row r="10" spans="1:21" ht="14.25" customHeight="1">
      <c r="A10" s="134"/>
      <c r="B10" s="134"/>
      <c r="C10" s="113" t="s">
        <v>8</v>
      </c>
      <c r="D10" s="82" t="s">
        <v>2</v>
      </c>
      <c r="E10" s="113" t="s">
        <v>8</v>
      </c>
      <c r="F10" s="82" t="s">
        <v>2</v>
      </c>
      <c r="G10" s="132" t="s">
        <v>9</v>
      </c>
      <c r="H10" s="132" t="s">
        <v>61</v>
      </c>
      <c r="I10" s="83" t="s">
        <v>8</v>
      </c>
      <c r="J10" s="161" t="s">
        <v>122</v>
      </c>
      <c r="K10" s="161" t="s">
        <v>124</v>
      </c>
      <c r="L10" s="14"/>
      <c r="M10" s="14"/>
      <c r="N10" s="134"/>
      <c r="O10" s="134"/>
      <c r="P10" s="113" t="s">
        <v>8</v>
      </c>
      <c r="Q10" s="82" t="s">
        <v>2</v>
      </c>
      <c r="R10" s="113" t="s">
        <v>8</v>
      </c>
      <c r="S10" s="82" t="s">
        <v>2</v>
      </c>
      <c r="T10" s="132" t="s">
        <v>9</v>
      </c>
      <c r="U10" s="122" t="s">
        <v>67</v>
      </c>
    </row>
    <row r="11" spans="1:21" ht="14.25" customHeight="1">
      <c r="A11" s="135"/>
      <c r="B11" s="135"/>
      <c r="C11" s="117" t="s">
        <v>10</v>
      </c>
      <c r="D11" s="45" t="s">
        <v>11</v>
      </c>
      <c r="E11" s="117" t="s">
        <v>10</v>
      </c>
      <c r="F11" s="45" t="s">
        <v>11</v>
      </c>
      <c r="G11" s="163"/>
      <c r="H11" s="163"/>
      <c r="I11" s="117" t="s">
        <v>10</v>
      </c>
      <c r="J11" s="162"/>
      <c r="K11" s="162"/>
      <c r="L11" s="14"/>
      <c r="M11" s="14"/>
      <c r="N11" s="135"/>
      <c r="O11" s="135"/>
      <c r="P11" s="117" t="s">
        <v>10</v>
      </c>
      <c r="Q11" s="45" t="s">
        <v>11</v>
      </c>
      <c r="R11" s="117" t="s">
        <v>10</v>
      </c>
      <c r="S11" s="45" t="s">
        <v>11</v>
      </c>
      <c r="T11" s="133"/>
      <c r="U11" s="123"/>
    </row>
    <row r="12" spans="1:21" ht="14.25" customHeight="1">
      <c r="A12" s="54">
        <v>1</v>
      </c>
      <c r="B12" s="84" t="s">
        <v>21</v>
      </c>
      <c r="C12" s="56">
        <v>2012</v>
      </c>
      <c r="D12" s="58">
        <v>0.15173453996983408</v>
      </c>
      <c r="E12" s="56">
        <v>1210</v>
      </c>
      <c r="F12" s="58">
        <v>0.10287366094201666</v>
      </c>
      <c r="G12" s="104">
        <v>0.6628099173553719</v>
      </c>
      <c r="H12" s="86">
        <v>1</v>
      </c>
      <c r="I12" s="56">
        <v>1824</v>
      </c>
      <c r="J12" s="57">
        <v>0.10307017543859653</v>
      </c>
      <c r="K12" s="88">
        <v>0</v>
      </c>
      <c r="L12" s="14"/>
      <c r="M12" s="14"/>
      <c r="N12" s="54">
        <v>1</v>
      </c>
      <c r="O12" s="84" t="s">
        <v>21</v>
      </c>
      <c r="P12" s="56">
        <v>20986</v>
      </c>
      <c r="Q12" s="58">
        <v>0.1411136588285132</v>
      </c>
      <c r="R12" s="56">
        <v>16787</v>
      </c>
      <c r="S12" s="58">
        <v>0.12364656836026693</v>
      </c>
      <c r="T12" s="107">
        <v>0.2501340322868886</v>
      </c>
      <c r="U12" s="88">
        <v>1</v>
      </c>
    </row>
    <row r="13" spans="1:21" ht="14.25" customHeight="1">
      <c r="A13" s="89">
        <v>2</v>
      </c>
      <c r="B13" s="90" t="s">
        <v>19</v>
      </c>
      <c r="C13" s="64">
        <v>1588</v>
      </c>
      <c r="D13" s="66">
        <v>0.11975867269984918</v>
      </c>
      <c r="E13" s="64">
        <v>2016</v>
      </c>
      <c r="F13" s="66">
        <v>0.17139942186702942</v>
      </c>
      <c r="G13" s="105">
        <v>-0.21230158730158732</v>
      </c>
      <c r="H13" s="92">
        <v>-1</v>
      </c>
      <c r="I13" s="64">
        <v>1760</v>
      </c>
      <c r="J13" s="65">
        <v>-0.09772727272727277</v>
      </c>
      <c r="K13" s="94">
        <v>0</v>
      </c>
      <c r="L13" s="14"/>
      <c r="M13" s="14"/>
      <c r="N13" s="89">
        <v>2</v>
      </c>
      <c r="O13" s="90" t="s">
        <v>19</v>
      </c>
      <c r="P13" s="64">
        <v>17146</v>
      </c>
      <c r="Q13" s="66">
        <v>0.11529280445409738</v>
      </c>
      <c r="R13" s="64">
        <v>17133</v>
      </c>
      <c r="S13" s="66">
        <v>0.12619507093086635</v>
      </c>
      <c r="T13" s="108">
        <v>0.0007587696258681831</v>
      </c>
      <c r="U13" s="94">
        <v>-1</v>
      </c>
    </row>
    <row r="14" spans="1:21" ht="14.25" customHeight="1">
      <c r="A14" s="62">
        <v>3</v>
      </c>
      <c r="B14" s="90" t="s">
        <v>25</v>
      </c>
      <c r="C14" s="64">
        <v>1136</v>
      </c>
      <c r="D14" s="66">
        <v>0.0856711915535445</v>
      </c>
      <c r="E14" s="64">
        <v>1021</v>
      </c>
      <c r="F14" s="66">
        <v>0.08680496514198266</v>
      </c>
      <c r="G14" s="105">
        <v>0.11263467189030352</v>
      </c>
      <c r="H14" s="92">
        <v>0</v>
      </c>
      <c r="I14" s="64">
        <v>1056</v>
      </c>
      <c r="J14" s="65">
        <v>0.07575757575757569</v>
      </c>
      <c r="K14" s="94">
        <v>0</v>
      </c>
      <c r="L14" s="14"/>
      <c r="M14" s="14"/>
      <c r="N14" s="62">
        <v>3</v>
      </c>
      <c r="O14" s="90" t="s">
        <v>31</v>
      </c>
      <c r="P14" s="64">
        <v>13959</v>
      </c>
      <c r="Q14" s="66">
        <v>0.09386284015949757</v>
      </c>
      <c r="R14" s="64">
        <v>9800</v>
      </c>
      <c r="S14" s="66">
        <v>0.07218302078576375</v>
      </c>
      <c r="T14" s="108">
        <v>0.42438775510204074</v>
      </c>
      <c r="U14" s="94">
        <v>2</v>
      </c>
    </row>
    <row r="15" spans="1:21" ht="14.25" customHeight="1">
      <c r="A15" s="62">
        <v>4</v>
      </c>
      <c r="B15" s="90" t="s">
        <v>24</v>
      </c>
      <c r="C15" s="64">
        <v>918</v>
      </c>
      <c r="D15" s="66">
        <v>0.06923076923076923</v>
      </c>
      <c r="E15" s="64">
        <v>667</v>
      </c>
      <c r="F15" s="66">
        <v>0.056708042849855464</v>
      </c>
      <c r="G15" s="105">
        <v>0.3763118440779609</v>
      </c>
      <c r="H15" s="92">
        <v>3</v>
      </c>
      <c r="I15" s="64">
        <v>977</v>
      </c>
      <c r="J15" s="65">
        <v>-0.060388945752302914</v>
      </c>
      <c r="K15" s="94">
        <v>0</v>
      </c>
      <c r="L15" s="14"/>
      <c r="M15" s="14"/>
      <c r="N15" s="62">
        <v>4</v>
      </c>
      <c r="O15" s="90" t="s">
        <v>24</v>
      </c>
      <c r="P15" s="64">
        <v>11213</v>
      </c>
      <c r="Q15" s="66">
        <v>0.07539823960945957</v>
      </c>
      <c r="R15" s="64">
        <v>10060</v>
      </c>
      <c r="S15" s="66">
        <v>0.07409808052089625</v>
      </c>
      <c r="T15" s="108">
        <v>0.1146123260437375</v>
      </c>
      <c r="U15" s="94">
        <v>0</v>
      </c>
    </row>
    <row r="16" spans="1:21" ht="14.25" customHeight="1">
      <c r="A16" s="70">
        <v>5</v>
      </c>
      <c r="B16" s="95" t="s">
        <v>20</v>
      </c>
      <c r="C16" s="72">
        <v>878</v>
      </c>
      <c r="D16" s="74">
        <v>0.06621417797888386</v>
      </c>
      <c r="E16" s="72">
        <v>983</v>
      </c>
      <c r="F16" s="74">
        <v>0.08357422207107634</v>
      </c>
      <c r="G16" s="106">
        <v>-0.10681586978636826</v>
      </c>
      <c r="H16" s="97">
        <v>0</v>
      </c>
      <c r="I16" s="72">
        <v>872</v>
      </c>
      <c r="J16" s="73">
        <v>0.006880733944954143</v>
      </c>
      <c r="K16" s="99">
        <v>0</v>
      </c>
      <c r="L16" s="14"/>
      <c r="M16" s="14"/>
      <c r="N16" s="70">
        <v>5</v>
      </c>
      <c r="O16" s="95" t="s">
        <v>25</v>
      </c>
      <c r="P16" s="72">
        <v>10517</v>
      </c>
      <c r="Q16" s="74">
        <v>0.0707182097540967</v>
      </c>
      <c r="R16" s="72">
        <v>9556</v>
      </c>
      <c r="S16" s="74">
        <v>0.07038581088048554</v>
      </c>
      <c r="T16" s="109">
        <v>0.10056508999581415</v>
      </c>
      <c r="U16" s="99">
        <v>2</v>
      </c>
    </row>
    <row r="17" spans="1:21" ht="14.25" customHeight="1">
      <c r="A17" s="54">
        <v>6</v>
      </c>
      <c r="B17" s="84" t="s">
        <v>31</v>
      </c>
      <c r="C17" s="56">
        <v>861</v>
      </c>
      <c r="D17" s="58">
        <v>0.06493212669683258</v>
      </c>
      <c r="E17" s="56">
        <v>1020</v>
      </c>
      <c r="F17" s="58">
        <v>0.08671994558748512</v>
      </c>
      <c r="G17" s="104">
        <v>-0.15588235294117647</v>
      </c>
      <c r="H17" s="86">
        <v>-2</v>
      </c>
      <c r="I17" s="56">
        <v>834</v>
      </c>
      <c r="J17" s="57">
        <v>0.03237410071942448</v>
      </c>
      <c r="K17" s="88">
        <v>0</v>
      </c>
      <c r="L17" s="14"/>
      <c r="M17" s="14"/>
      <c r="N17" s="54">
        <v>6</v>
      </c>
      <c r="O17" s="84" t="s">
        <v>20</v>
      </c>
      <c r="P17" s="56">
        <v>9423</v>
      </c>
      <c r="Q17" s="58">
        <v>0.06336195592971887</v>
      </c>
      <c r="R17" s="56">
        <v>9616</v>
      </c>
      <c r="S17" s="58">
        <v>0.07082774774243919</v>
      </c>
      <c r="T17" s="107">
        <v>-0.02007071547420969</v>
      </c>
      <c r="U17" s="88">
        <v>0</v>
      </c>
    </row>
    <row r="18" spans="1:21" ht="14.25" customHeight="1">
      <c r="A18" s="62">
        <v>7</v>
      </c>
      <c r="B18" s="90" t="s">
        <v>28</v>
      </c>
      <c r="C18" s="64">
        <v>770</v>
      </c>
      <c r="D18" s="66">
        <v>0.058069381598793365</v>
      </c>
      <c r="E18" s="64">
        <v>358</v>
      </c>
      <c r="F18" s="66">
        <v>0.030437000510117326</v>
      </c>
      <c r="G18" s="105">
        <v>1.1508379888268156</v>
      </c>
      <c r="H18" s="92">
        <v>4</v>
      </c>
      <c r="I18" s="64">
        <v>535</v>
      </c>
      <c r="J18" s="65">
        <v>0.43925233644859807</v>
      </c>
      <c r="K18" s="94">
        <v>2</v>
      </c>
      <c r="L18" s="14"/>
      <c r="M18" s="14"/>
      <c r="N18" s="62">
        <v>7</v>
      </c>
      <c r="O18" s="90" t="s">
        <v>22</v>
      </c>
      <c r="P18" s="64">
        <v>7791</v>
      </c>
      <c r="Q18" s="66">
        <v>0.05238809282059213</v>
      </c>
      <c r="R18" s="64">
        <v>10551</v>
      </c>
      <c r="S18" s="66">
        <v>0.07771459717455033</v>
      </c>
      <c r="T18" s="108">
        <v>-0.26158657947114017</v>
      </c>
      <c r="U18" s="94">
        <v>-4</v>
      </c>
    </row>
    <row r="19" spans="1:21" ht="14.25" customHeight="1">
      <c r="A19" s="62">
        <v>8</v>
      </c>
      <c r="B19" s="90" t="s">
        <v>26</v>
      </c>
      <c r="C19" s="64">
        <v>754</v>
      </c>
      <c r="D19" s="66">
        <v>0.056862745098039215</v>
      </c>
      <c r="E19" s="64">
        <v>485</v>
      </c>
      <c r="F19" s="66">
        <v>0.0412344839313042</v>
      </c>
      <c r="G19" s="105">
        <v>0.554639175257732</v>
      </c>
      <c r="H19" s="92">
        <v>0</v>
      </c>
      <c r="I19" s="64">
        <v>580</v>
      </c>
      <c r="J19" s="65">
        <v>0.30000000000000004</v>
      </c>
      <c r="K19" s="94">
        <v>0</v>
      </c>
      <c r="L19" s="14"/>
      <c r="M19" s="14"/>
      <c r="N19" s="62">
        <v>8</v>
      </c>
      <c r="O19" s="90" t="s">
        <v>26</v>
      </c>
      <c r="P19" s="64">
        <v>6920</v>
      </c>
      <c r="Q19" s="66">
        <v>0.04653133132056187</v>
      </c>
      <c r="R19" s="64">
        <v>6427</v>
      </c>
      <c r="S19" s="66">
        <v>0.0473388035296024</v>
      </c>
      <c r="T19" s="108">
        <v>0.07670763964524663</v>
      </c>
      <c r="U19" s="94">
        <v>0</v>
      </c>
    </row>
    <row r="20" spans="1:21" ht="14.25" customHeight="1">
      <c r="A20" s="62">
        <v>9</v>
      </c>
      <c r="B20" s="90" t="s">
        <v>23</v>
      </c>
      <c r="C20" s="64">
        <v>624</v>
      </c>
      <c r="D20" s="66">
        <v>0.047058823529411764</v>
      </c>
      <c r="E20" s="64">
        <v>484</v>
      </c>
      <c r="F20" s="66">
        <v>0.041149464376806666</v>
      </c>
      <c r="G20" s="105">
        <v>0.28925619834710736</v>
      </c>
      <c r="H20" s="92">
        <v>0</v>
      </c>
      <c r="I20" s="64">
        <v>517</v>
      </c>
      <c r="J20" s="65">
        <v>0.20696324951644107</v>
      </c>
      <c r="K20" s="94">
        <v>1</v>
      </c>
      <c r="L20" s="14"/>
      <c r="M20" s="14"/>
      <c r="N20" s="62">
        <v>9</v>
      </c>
      <c r="O20" s="90" t="s">
        <v>28</v>
      </c>
      <c r="P20" s="64">
        <v>6427</v>
      </c>
      <c r="Q20" s="66">
        <v>0.043216310173013174</v>
      </c>
      <c r="R20" s="64">
        <v>4777</v>
      </c>
      <c r="S20" s="66">
        <v>0.035185539825876876</v>
      </c>
      <c r="T20" s="108">
        <v>0.3454050659409671</v>
      </c>
      <c r="U20" s="94">
        <v>2</v>
      </c>
    </row>
    <row r="21" spans="1:21" ht="14.25" customHeight="1">
      <c r="A21" s="70">
        <v>10</v>
      </c>
      <c r="B21" s="95" t="s">
        <v>50</v>
      </c>
      <c r="C21" s="72">
        <v>565</v>
      </c>
      <c r="D21" s="74">
        <v>0.042609351432880846</v>
      </c>
      <c r="E21" s="72">
        <v>337</v>
      </c>
      <c r="F21" s="74">
        <v>0.028651589865669104</v>
      </c>
      <c r="G21" s="106">
        <v>0.6765578635014837</v>
      </c>
      <c r="H21" s="97">
        <v>2</v>
      </c>
      <c r="I21" s="72">
        <v>659</v>
      </c>
      <c r="J21" s="73">
        <v>-0.14264036418816384</v>
      </c>
      <c r="K21" s="99">
        <v>-3</v>
      </c>
      <c r="L21" s="14"/>
      <c r="M21" s="14"/>
      <c r="N21" s="70">
        <v>10</v>
      </c>
      <c r="O21" s="95" t="s">
        <v>33</v>
      </c>
      <c r="P21" s="72">
        <v>5969</v>
      </c>
      <c r="Q21" s="74">
        <v>0.04013663535439795</v>
      </c>
      <c r="R21" s="72">
        <v>5147</v>
      </c>
      <c r="S21" s="74">
        <v>0.037910817141257755</v>
      </c>
      <c r="T21" s="109">
        <v>0.15970468233922674</v>
      </c>
      <c r="U21" s="99">
        <v>0</v>
      </c>
    </row>
    <row r="22" spans="1:21" ht="14.25" customHeight="1">
      <c r="A22" s="54">
        <v>11</v>
      </c>
      <c r="B22" s="84" t="s">
        <v>55</v>
      </c>
      <c r="C22" s="56">
        <v>393</v>
      </c>
      <c r="D22" s="58">
        <v>0.029638009049773754</v>
      </c>
      <c r="E22" s="56">
        <v>161</v>
      </c>
      <c r="F22" s="58">
        <v>0.013688148274103043</v>
      </c>
      <c r="G22" s="104">
        <v>1.4409937888198758</v>
      </c>
      <c r="H22" s="86">
        <v>8</v>
      </c>
      <c r="I22" s="56">
        <v>273</v>
      </c>
      <c r="J22" s="57">
        <v>0.43956043956043955</v>
      </c>
      <c r="K22" s="88">
        <v>4</v>
      </c>
      <c r="L22" s="14"/>
      <c r="M22" s="14"/>
      <c r="N22" s="54">
        <v>11</v>
      </c>
      <c r="O22" s="84" t="s">
        <v>23</v>
      </c>
      <c r="P22" s="56">
        <v>5506</v>
      </c>
      <c r="Q22" s="58">
        <v>0.037023339631649374</v>
      </c>
      <c r="R22" s="56">
        <v>5222</v>
      </c>
      <c r="S22" s="58">
        <v>0.03846323821869982</v>
      </c>
      <c r="T22" s="107">
        <v>0.054385292991191214</v>
      </c>
      <c r="U22" s="88">
        <v>-2</v>
      </c>
    </row>
    <row r="23" spans="1:21" ht="14.25" customHeight="1">
      <c r="A23" s="62">
        <v>12</v>
      </c>
      <c r="B23" s="90" t="s">
        <v>22</v>
      </c>
      <c r="C23" s="64">
        <v>368</v>
      </c>
      <c r="D23" s="66">
        <v>0.027752639517345398</v>
      </c>
      <c r="E23" s="64">
        <v>932</v>
      </c>
      <c r="F23" s="66">
        <v>0.07923822479170209</v>
      </c>
      <c r="G23" s="105">
        <v>-0.6051502145922747</v>
      </c>
      <c r="H23" s="92">
        <v>-6</v>
      </c>
      <c r="I23" s="64">
        <v>334</v>
      </c>
      <c r="J23" s="65">
        <v>0.10179640718562877</v>
      </c>
      <c r="K23" s="94">
        <v>-1</v>
      </c>
      <c r="L23" s="14"/>
      <c r="M23" s="14"/>
      <c r="N23" s="62">
        <v>12</v>
      </c>
      <c r="O23" s="90" t="s">
        <v>50</v>
      </c>
      <c r="P23" s="64">
        <v>4863</v>
      </c>
      <c r="Q23" s="66">
        <v>0.03269969136010006</v>
      </c>
      <c r="R23" s="64">
        <v>4423</v>
      </c>
      <c r="S23" s="66">
        <v>0.03257811234035031</v>
      </c>
      <c r="T23" s="108">
        <v>0.0994799909563644</v>
      </c>
      <c r="U23" s="94">
        <v>0</v>
      </c>
    </row>
    <row r="24" spans="1:21" ht="14.25" customHeight="1">
      <c r="A24" s="62">
        <v>13</v>
      </c>
      <c r="B24" s="90" t="s">
        <v>32</v>
      </c>
      <c r="C24" s="64">
        <v>319</v>
      </c>
      <c r="D24" s="66">
        <v>0.024057315233785823</v>
      </c>
      <c r="E24" s="64">
        <v>281</v>
      </c>
      <c r="F24" s="66">
        <v>0.023890494813807176</v>
      </c>
      <c r="G24" s="105">
        <v>0.13523131672597866</v>
      </c>
      <c r="H24" s="92">
        <v>0</v>
      </c>
      <c r="I24" s="64">
        <v>310</v>
      </c>
      <c r="J24" s="65">
        <v>0.029032258064516148</v>
      </c>
      <c r="K24" s="94">
        <v>-1</v>
      </c>
      <c r="L24" s="14"/>
      <c r="M24" s="14"/>
      <c r="N24" s="62">
        <v>13</v>
      </c>
      <c r="O24" s="90" t="s">
        <v>32</v>
      </c>
      <c r="P24" s="64">
        <v>3827</v>
      </c>
      <c r="Q24" s="66">
        <v>0.025733440023669115</v>
      </c>
      <c r="R24" s="64">
        <v>3394</v>
      </c>
      <c r="S24" s="66">
        <v>0.024998895157845116</v>
      </c>
      <c r="T24" s="108">
        <v>0.12757807896287576</v>
      </c>
      <c r="U24" s="94">
        <v>2</v>
      </c>
    </row>
    <row r="25" spans="1:21" ht="14.25" customHeight="1">
      <c r="A25" s="62">
        <v>14</v>
      </c>
      <c r="B25" s="90" t="s">
        <v>37</v>
      </c>
      <c r="C25" s="64">
        <v>316</v>
      </c>
      <c r="D25" s="66">
        <v>0.023831070889894418</v>
      </c>
      <c r="E25" s="64">
        <v>232</v>
      </c>
      <c r="F25" s="66">
        <v>0.01972453664342799</v>
      </c>
      <c r="G25" s="105">
        <v>0.3620689655172413</v>
      </c>
      <c r="H25" s="92">
        <v>1</v>
      </c>
      <c r="I25" s="64">
        <v>274</v>
      </c>
      <c r="J25" s="65">
        <v>0.15328467153284664</v>
      </c>
      <c r="K25" s="94">
        <v>0</v>
      </c>
      <c r="L25" s="14"/>
      <c r="M25" s="14"/>
      <c r="N25" s="62">
        <v>14</v>
      </c>
      <c r="O25" s="90" t="s">
        <v>37</v>
      </c>
      <c r="P25" s="64">
        <v>3407</v>
      </c>
      <c r="Q25" s="66">
        <v>0.022909284076467383</v>
      </c>
      <c r="R25" s="64">
        <v>2338</v>
      </c>
      <c r="S25" s="66">
        <v>0.017220806387460777</v>
      </c>
      <c r="T25" s="108">
        <v>0.4572284003421727</v>
      </c>
      <c r="U25" s="94">
        <v>4</v>
      </c>
    </row>
    <row r="26" spans="1:21" ht="14.25" customHeight="1">
      <c r="A26" s="70">
        <v>15</v>
      </c>
      <c r="B26" s="95" t="s">
        <v>33</v>
      </c>
      <c r="C26" s="72">
        <v>312</v>
      </c>
      <c r="D26" s="74">
        <v>0.023529411764705882</v>
      </c>
      <c r="E26" s="72">
        <v>450</v>
      </c>
      <c r="F26" s="74">
        <v>0.0382587995238905</v>
      </c>
      <c r="G26" s="106">
        <v>-0.30666666666666664</v>
      </c>
      <c r="H26" s="97">
        <v>-5</v>
      </c>
      <c r="I26" s="72">
        <v>290</v>
      </c>
      <c r="J26" s="73">
        <v>0.07586206896551717</v>
      </c>
      <c r="K26" s="99">
        <v>-2</v>
      </c>
      <c r="L26" s="14"/>
      <c r="M26" s="14"/>
      <c r="N26" s="70">
        <v>15</v>
      </c>
      <c r="O26" s="95" t="s">
        <v>30</v>
      </c>
      <c r="P26" s="72">
        <v>3291</v>
      </c>
      <c r="Q26" s="74">
        <v>0.022129279100573572</v>
      </c>
      <c r="R26" s="72">
        <v>3396</v>
      </c>
      <c r="S26" s="74">
        <v>0.025013626386576903</v>
      </c>
      <c r="T26" s="109">
        <v>-0.030918727915194344</v>
      </c>
      <c r="U26" s="99">
        <v>-1</v>
      </c>
    </row>
    <row r="27" spans="1:21" ht="14.25" customHeight="1">
      <c r="A27" s="54">
        <v>16</v>
      </c>
      <c r="B27" s="84" t="s">
        <v>29</v>
      </c>
      <c r="C27" s="56">
        <v>249</v>
      </c>
      <c r="D27" s="58">
        <v>0.018778280542986425</v>
      </c>
      <c r="E27" s="56">
        <v>264</v>
      </c>
      <c r="F27" s="58">
        <v>0.02244516238734909</v>
      </c>
      <c r="G27" s="104">
        <v>-0.05681818181818177</v>
      </c>
      <c r="H27" s="86">
        <v>-2</v>
      </c>
      <c r="I27" s="56">
        <v>228</v>
      </c>
      <c r="J27" s="57">
        <v>0.09210526315789469</v>
      </c>
      <c r="K27" s="88">
        <v>2</v>
      </c>
      <c r="L27" s="14"/>
      <c r="M27" s="14"/>
      <c r="N27" s="54">
        <v>16</v>
      </c>
      <c r="O27" s="84" t="s">
        <v>55</v>
      </c>
      <c r="P27" s="56">
        <v>3227</v>
      </c>
      <c r="Q27" s="58">
        <v>0.02169893152766664</v>
      </c>
      <c r="R27" s="56">
        <v>3170</v>
      </c>
      <c r="S27" s="58">
        <v>0.023348997539884803</v>
      </c>
      <c r="T27" s="107">
        <v>0.01798107255520498</v>
      </c>
      <c r="U27" s="88">
        <v>0</v>
      </c>
    </row>
    <row r="28" spans="1:21" ht="14.25" customHeight="1">
      <c r="A28" s="62">
        <v>17</v>
      </c>
      <c r="B28" s="90" t="s">
        <v>30</v>
      </c>
      <c r="C28" s="64">
        <v>226</v>
      </c>
      <c r="D28" s="66">
        <v>0.017043740573152336</v>
      </c>
      <c r="E28" s="64">
        <v>189</v>
      </c>
      <c r="F28" s="66">
        <v>0.01606869580003401</v>
      </c>
      <c r="G28" s="105">
        <v>0.1957671957671958</v>
      </c>
      <c r="H28" s="92">
        <v>-1</v>
      </c>
      <c r="I28" s="64">
        <v>242</v>
      </c>
      <c r="J28" s="65">
        <v>-0.06611570247933884</v>
      </c>
      <c r="K28" s="94">
        <v>0</v>
      </c>
      <c r="L28" s="14"/>
      <c r="M28" s="14"/>
      <c r="N28" s="62">
        <v>17</v>
      </c>
      <c r="O28" s="90" t="s">
        <v>29</v>
      </c>
      <c r="P28" s="64">
        <v>2894</v>
      </c>
      <c r="Q28" s="66">
        <v>0.01945977931238527</v>
      </c>
      <c r="R28" s="64">
        <v>2948</v>
      </c>
      <c r="S28" s="66">
        <v>0.021713831150656275</v>
      </c>
      <c r="T28" s="108">
        <v>-0.01831750339213023</v>
      </c>
      <c r="U28" s="94">
        <v>0</v>
      </c>
    </row>
    <row r="29" spans="1:21" ht="14.25" customHeight="1">
      <c r="A29" s="62">
        <v>18</v>
      </c>
      <c r="B29" s="90" t="s">
        <v>34</v>
      </c>
      <c r="C29" s="64">
        <v>225</v>
      </c>
      <c r="D29" s="66">
        <v>0.016968325791855202</v>
      </c>
      <c r="E29" s="64">
        <v>167</v>
      </c>
      <c r="F29" s="66">
        <v>0.01419826560108825</v>
      </c>
      <c r="G29" s="105">
        <v>0.34730538922155696</v>
      </c>
      <c r="H29" s="92">
        <v>0</v>
      </c>
      <c r="I29" s="64">
        <v>272</v>
      </c>
      <c r="J29" s="65">
        <v>-0.17279411764705888</v>
      </c>
      <c r="K29" s="94">
        <v>-2</v>
      </c>
      <c r="L29" s="14"/>
      <c r="M29" s="14"/>
      <c r="N29" s="62">
        <v>18</v>
      </c>
      <c r="O29" s="90" t="s">
        <v>27</v>
      </c>
      <c r="P29" s="64">
        <v>2866</v>
      </c>
      <c r="Q29" s="66">
        <v>0.019271502249238487</v>
      </c>
      <c r="R29" s="64">
        <v>3574</v>
      </c>
      <c r="S29" s="66">
        <v>0.026324705743706083</v>
      </c>
      <c r="T29" s="108">
        <v>-0.19809736989367654</v>
      </c>
      <c r="U29" s="94">
        <v>-5</v>
      </c>
    </row>
    <row r="30" spans="1:21" ht="14.25" customHeight="1">
      <c r="A30" s="62">
        <v>19</v>
      </c>
      <c r="B30" s="90" t="s">
        <v>27</v>
      </c>
      <c r="C30" s="64">
        <v>185</v>
      </c>
      <c r="D30" s="66">
        <v>0.013951734539969835</v>
      </c>
      <c r="E30" s="64">
        <v>170</v>
      </c>
      <c r="F30" s="66">
        <v>0.014453324264580854</v>
      </c>
      <c r="G30" s="105">
        <v>0.08823529411764697</v>
      </c>
      <c r="H30" s="92">
        <v>-2</v>
      </c>
      <c r="I30" s="64">
        <v>172</v>
      </c>
      <c r="J30" s="65">
        <v>0.07558139534883712</v>
      </c>
      <c r="K30" s="94">
        <v>0</v>
      </c>
      <c r="N30" s="62">
        <v>19</v>
      </c>
      <c r="O30" s="90" t="s">
        <v>34</v>
      </c>
      <c r="P30" s="64">
        <v>1890</v>
      </c>
      <c r="Q30" s="66">
        <v>0.012708701762407794</v>
      </c>
      <c r="R30" s="64">
        <v>1502</v>
      </c>
      <c r="S30" s="66">
        <v>0.011063152777573177</v>
      </c>
      <c r="T30" s="108">
        <v>0.25832223701731016</v>
      </c>
      <c r="U30" s="94">
        <v>0</v>
      </c>
    </row>
    <row r="31" spans="1:21" ht="14.25" customHeight="1">
      <c r="A31" s="70">
        <v>20</v>
      </c>
      <c r="B31" s="95" t="s">
        <v>35</v>
      </c>
      <c r="C31" s="72">
        <v>132</v>
      </c>
      <c r="D31" s="74">
        <v>0.009954751131221719</v>
      </c>
      <c r="E31" s="72">
        <v>31</v>
      </c>
      <c r="F31" s="74">
        <v>0.0026356061894235675</v>
      </c>
      <c r="G31" s="106">
        <v>3.258064516129032</v>
      </c>
      <c r="H31" s="97">
        <v>5</v>
      </c>
      <c r="I31" s="72">
        <v>79</v>
      </c>
      <c r="J31" s="73">
        <v>0.6708860759493671</v>
      </c>
      <c r="K31" s="99">
        <v>2</v>
      </c>
      <c r="N31" s="70">
        <v>20</v>
      </c>
      <c r="O31" s="95" t="s">
        <v>36</v>
      </c>
      <c r="P31" s="72">
        <v>1162</v>
      </c>
      <c r="Q31" s="74">
        <v>0.007813498120591459</v>
      </c>
      <c r="R31" s="72">
        <v>945</v>
      </c>
      <c r="S31" s="74">
        <v>0.006960505575770075</v>
      </c>
      <c r="T31" s="109">
        <v>0.22962962962962963</v>
      </c>
      <c r="U31" s="99">
        <v>2</v>
      </c>
    </row>
    <row r="32" spans="1:21" ht="14.25" customHeight="1">
      <c r="A32" s="128" t="s">
        <v>53</v>
      </c>
      <c r="B32" s="129"/>
      <c r="C32" s="26">
        <f>SUM(C12:C31)</f>
        <v>12831</v>
      </c>
      <c r="D32" s="6">
        <f>C32/C34</f>
        <v>0.9676470588235294</v>
      </c>
      <c r="E32" s="26">
        <f>SUM(E12:E31)</f>
        <v>11458</v>
      </c>
      <c r="F32" s="6">
        <f>E32/E34</f>
        <v>0.9741540554327496</v>
      </c>
      <c r="G32" s="17">
        <f>C32/E32-1</f>
        <v>0.11982894047826842</v>
      </c>
      <c r="H32" s="17"/>
      <c r="I32" s="26">
        <f>SUM(I12:I31)</f>
        <v>12088</v>
      </c>
      <c r="J32" s="18">
        <f>C32/I32-1</f>
        <v>0.06146591661151546</v>
      </c>
      <c r="K32" s="19"/>
      <c r="N32" s="128" t="s">
        <v>53</v>
      </c>
      <c r="O32" s="129"/>
      <c r="P32" s="3">
        <f>SUM(P12:P31)</f>
        <v>143284</v>
      </c>
      <c r="Q32" s="6">
        <f>P32/P34</f>
        <v>0.9634675255686976</v>
      </c>
      <c r="R32" s="3">
        <f>SUM(R12:R31)</f>
        <v>130766</v>
      </c>
      <c r="S32" s="6">
        <f>R32/R34</f>
        <v>0.9631719281705287</v>
      </c>
      <c r="T32" s="17">
        <f>P32/R32-1</f>
        <v>0.09572824740375929</v>
      </c>
      <c r="U32" s="27"/>
    </row>
    <row r="33" spans="1:21" ht="14.25" customHeight="1">
      <c r="A33" s="128" t="s">
        <v>12</v>
      </c>
      <c r="B33" s="129"/>
      <c r="C33" s="26">
        <f>C34-SUM(C12:C31)</f>
        <v>429</v>
      </c>
      <c r="D33" s="6">
        <f>C33/C34</f>
        <v>0.03235294117647059</v>
      </c>
      <c r="E33" s="26">
        <f>E34-SUM(E12:E31)</f>
        <v>304</v>
      </c>
      <c r="F33" s="6">
        <f>E33/E34</f>
        <v>0.025845944567250468</v>
      </c>
      <c r="G33" s="17">
        <f>C33/E33-1</f>
        <v>0.4111842105263157</v>
      </c>
      <c r="H33" s="17"/>
      <c r="I33" s="26">
        <f>I34-SUM(I12:I31)</f>
        <v>456</v>
      </c>
      <c r="J33" s="18">
        <f>C33/I33-1</f>
        <v>-0.05921052631578949</v>
      </c>
      <c r="K33" s="19"/>
      <c r="N33" s="128" t="s">
        <v>12</v>
      </c>
      <c r="O33" s="129"/>
      <c r="P33" s="3">
        <f>P34-SUM(P12:P31)</f>
        <v>5433</v>
      </c>
      <c r="Q33" s="6">
        <f>P33/P34</f>
        <v>0.036532474431302406</v>
      </c>
      <c r="R33" s="3">
        <f>R34-SUM(R12:R31)</f>
        <v>5000</v>
      </c>
      <c r="S33" s="6">
        <f>R33/R34</f>
        <v>0.036828071829471294</v>
      </c>
      <c r="T33" s="17">
        <f>P33/R33-1</f>
        <v>0.08660000000000001</v>
      </c>
      <c r="U33" s="28"/>
    </row>
    <row r="34" spans="1:21" ht="14.25" customHeight="1">
      <c r="A34" s="124" t="s">
        <v>38</v>
      </c>
      <c r="B34" s="125"/>
      <c r="C34" s="24">
        <v>13260</v>
      </c>
      <c r="D34" s="102">
        <v>1</v>
      </c>
      <c r="E34" s="24">
        <v>11762</v>
      </c>
      <c r="F34" s="102">
        <v>0.9996599217820101</v>
      </c>
      <c r="G34" s="20">
        <v>0.1273592926373066</v>
      </c>
      <c r="H34" s="20"/>
      <c r="I34" s="24">
        <v>12544</v>
      </c>
      <c r="J34" s="48">
        <v>0.05707908163265296</v>
      </c>
      <c r="K34" s="103"/>
      <c r="N34" s="124" t="s">
        <v>38</v>
      </c>
      <c r="O34" s="125"/>
      <c r="P34" s="24">
        <v>148717</v>
      </c>
      <c r="Q34" s="102">
        <v>1</v>
      </c>
      <c r="R34" s="24">
        <v>135766</v>
      </c>
      <c r="S34" s="102">
        <v>1</v>
      </c>
      <c r="T34" s="29">
        <v>0.09539207165269659</v>
      </c>
      <c r="U34" s="103"/>
    </row>
    <row r="35" spans="1:14" ht="14.25" customHeight="1">
      <c r="A35" t="s">
        <v>97</v>
      </c>
      <c r="C35" s="16"/>
      <c r="D35" s="16"/>
      <c r="E35" s="16"/>
      <c r="F35" s="16"/>
      <c r="G35" s="16"/>
      <c r="H35" s="16"/>
      <c r="I35" s="16"/>
      <c r="J35" s="16"/>
      <c r="N35" t="s">
        <v>97</v>
      </c>
    </row>
    <row r="36" spans="1:14" ht="15">
      <c r="A36" s="9" t="s">
        <v>99</v>
      </c>
      <c r="N36" s="9" t="s">
        <v>99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93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36" t="s">
        <v>135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37" t="s">
        <v>136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4"/>
      <c r="M41" s="21"/>
      <c r="N41" s="137" t="s">
        <v>94</v>
      </c>
      <c r="O41" s="137"/>
      <c r="P41" s="137"/>
      <c r="Q41" s="137"/>
      <c r="R41" s="137"/>
      <c r="S41" s="137"/>
      <c r="T41" s="137"/>
      <c r="U41" s="13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0"/>
      <c r="K42" s="81" t="s">
        <v>4</v>
      </c>
      <c r="L42" s="14"/>
      <c r="M42" s="14"/>
      <c r="N42" s="15"/>
      <c r="O42" s="15"/>
      <c r="P42" s="15"/>
      <c r="Q42" s="15"/>
      <c r="R42" s="15"/>
      <c r="S42" s="15"/>
      <c r="T42" s="80"/>
      <c r="U42" s="81" t="s">
        <v>4</v>
      </c>
    </row>
    <row r="43" spans="1:21" ht="15" customHeight="1">
      <c r="A43" s="140" t="s">
        <v>0</v>
      </c>
      <c r="B43" s="140" t="s">
        <v>52</v>
      </c>
      <c r="C43" s="142" t="s">
        <v>117</v>
      </c>
      <c r="D43" s="143"/>
      <c r="E43" s="143"/>
      <c r="F43" s="143"/>
      <c r="G43" s="143"/>
      <c r="H43" s="144"/>
      <c r="I43" s="142" t="s">
        <v>110</v>
      </c>
      <c r="J43" s="143"/>
      <c r="K43" s="144"/>
      <c r="L43" s="14"/>
      <c r="M43" s="14"/>
      <c r="N43" s="140" t="s">
        <v>0</v>
      </c>
      <c r="O43" s="140" t="s">
        <v>52</v>
      </c>
      <c r="P43" s="142" t="s">
        <v>118</v>
      </c>
      <c r="Q43" s="143"/>
      <c r="R43" s="143"/>
      <c r="S43" s="143"/>
      <c r="T43" s="143"/>
      <c r="U43" s="144"/>
    </row>
    <row r="44" spans="1:21" ht="15" customHeight="1">
      <c r="A44" s="141"/>
      <c r="B44" s="141"/>
      <c r="C44" s="149" t="s">
        <v>119</v>
      </c>
      <c r="D44" s="150"/>
      <c r="E44" s="150"/>
      <c r="F44" s="150"/>
      <c r="G44" s="150"/>
      <c r="H44" s="151"/>
      <c r="I44" s="149" t="s">
        <v>111</v>
      </c>
      <c r="J44" s="150"/>
      <c r="K44" s="151"/>
      <c r="L44" s="14"/>
      <c r="M44" s="14"/>
      <c r="N44" s="141"/>
      <c r="O44" s="141"/>
      <c r="P44" s="149" t="s">
        <v>120</v>
      </c>
      <c r="Q44" s="150"/>
      <c r="R44" s="150"/>
      <c r="S44" s="150"/>
      <c r="T44" s="150"/>
      <c r="U44" s="151"/>
    </row>
    <row r="45" spans="1:21" ht="15" customHeight="1">
      <c r="A45" s="141"/>
      <c r="B45" s="141"/>
      <c r="C45" s="145">
        <v>2019</v>
      </c>
      <c r="D45" s="146"/>
      <c r="E45" s="155">
        <v>2018</v>
      </c>
      <c r="F45" s="146"/>
      <c r="G45" s="130" t="s">
        <v>5</v>
      </c>
      <c r="H45" s="126" t="s">
        <v>60</v>
      </c>
      <c r="I45" s="160">
        <v>2019</v>
      </c>
      <c r="J45" s="127" t="s">
        <v>121</v>
      </c>
      <c r="K45" s="126" t="s">
        <v>123</v>
      </c>
      <c r="L45" s="14"/>
      <c r="M45" s="14"/>
      <c r="N45" s="141"/>
      <c r="O45" s="141"/>
      <c r="P45" s="145">
        <v>2019</v>
      </c>
      <c r="Q45" s="146"/>
      <c r="R45" s="145">
        <v>2018</v>
      </c>
      <c r="S45" s="146"/>
      <c r="T45" s="130" t="s">
        <v>5</v>
      </c>
      <c r="U45" s="138" t="s">
        <v>66</v>
      </c>
    </row>
    <row r="46" spans="1:21" ht="15" customHeight="1">
      <c r="A46" s="134" t="s">
        <v>6</v>
      </c>
      <c r="B46" s="134" t="s">
        <v>52</v>
      </c>
      <c r="C46" s="147"/>
      <c r="D46" s="148"/>
      <c r="E46" s="156"/>
      <c r="F46" s="148"/>
      <c r="G46" s="131"/>
      <c r="H46" s="127"/>
      <c r="I46" s="160"/>
      <c r="J46" s="127"/>
      <c r="K46" s="127"/>
      <c r="L46" s="14"/>
      <c r="M46" s="14"/>
      <c r="N46" s="134" t="s">
        <v>6</v>
      </c>
      <c r="O46" s="134" t="s">
        <v>52</v>
      </c>
      <c r="P46" s="147"/>
      <c r="Q46" s="148"/>
      <c r="R46" s="147"/>
      <c r="S46" s="148"/>
      <c r="T46" s="131"/>
      <c r="U46" s="139"/>
    </row>
    <row r="47" spans="1:21" ht="15" customHeight="1">
      <c r="A47" s="134"/>
      <c r="B47" s="134"/>
      <c r="C47" s="113" t="s">
        <v>8</v>
      </c>
      <c r="D47" s="82" t="s">
        <v>2</v>
      </c>
      <c r="E47" s="113" t="s">
        <v>8</v>
      </c>
      <c r="F47" s="82" t="s">
        <v>2</v>
      </c>
      <c r="G47" s="132" t="s">
        <v>9</v>
      </c>
      <c r="H47" s="132" t="s">
        <v>61</v>
      </c>
      <c r="I47" s="83" t="s">
        <v>8</v>
      </c>
      <c r="J47" s="161" t="s">
        <v>122</v>
      </c>
      <c r="K47" s="161" t="s">
        <v>124</v>
      </c>
      <c r="L47" s="14"/>
      <c r="M47" s="14"/>
      <c r="N47" s="134"/>
      <c r="O47" s="134"/>
      <c r="P47" s="113" t="s">
        <v>8</v>
      </c>
      <c r="Q47" s="82" t="s">
        <v>2</v>
      </c>
      <c r="R47" s="113" t="s">
        <v>8</v>
      </c>
      <c r="S47" s="82" t="s">
        <v>2</v>
      </c>
      <c r="T47" s="132" t="s">
        <v>9</v>
      </c>
      <c r="U47" s="122" t="s">
        <v>67</v>
      </c>
    </row>
    <row r="48" spans="1:21" ht="15" customHeight="1">
      <c r="A48" s="135"/>
      <c r="B48" s="135"/>
      <c r="C48" s="117" t="s">
        <v>10</v>
      </c>
      <c r="D48" s="45" t="s">
        <v>11</v>
      </c>
      <c r="E48" s="117" t="s">
        <v>10</v>
      </c>
      <c r="F48" s="45" t="s">
        <v>11</v>
      </c>
      <c r="G48" s="163"/>
      <c r="H48" s="163"/>
      <c r="I48" s="117" t="s">
        <v>10</v>
      </c>
      <c r="J48" s="162"/>
      <c r="K48" s="162"/>
      <c r="L48" s="14"/>
      <c r="M48" s="14"/>
      <c r="N48" s="135"/>
      <c r="O48" s="135"/>
      <c r="P48" s="117" t="s">
        <v>10</v>
      </c>
      <c r="Q48" s="45" t="s">
        <v>11</v>
      </c>
      <c r="R48" s="117" t="s">
        <v>10</v>
      </c>
      <c r="S48" s="45" t="s">
        <v>11</v>
      </c>
      <c r="T48" s="133"/>
      <c r="U48" s="123"/>
    </row>
    <row r="49" spans="1:21" ht="15">
      <c r="A49" s="54">
        <v>1</v>
      </c>
      <c r="B49" s="84" t="s">
        <v>46</v>
      </c>
      <c r="C49" s="56">
        <v>789</v>
      </c>
      <c r="D49" s="61">
        <v>0.05950226244343891</v>
      </c>
      <c r="E49" s="56">
        <v>459</v>
      </c>
      <c r="F49" s="61">
        <v>0.03902397551436831</v>
      </c>
      <c r="G49" s="85">
        <v>0.7189542483660132</v>
      </c>
      <c r="H49" s="86">
        <v>2</v>
      </c>
      <c r="I49" s="56">
        <v>611</v>
      </c>
      <c r="J49" s="87">
        <v>0.2913256955810146</v>
      </c>
      <c r="K49" s="88">
        <v>0</v>
      </c>
      <c r="L49" s="14"/>
      <c r="M49" s="14"/>
      <c r="N49" s="54">
        <v>1</v>
      </c>
      <c r="O49" s="84" t="s">
        <v>45</v>
      </c>
      <c r="P49" s="56">
        <v>8682</v>
      </c>
      <c r="Q49" s="61">
        <v>0.05837933793715581</v>
      </c>
      <c r="R49" s="56">
        <v>4957</v>
      </c>
      <c r="S49" s="61">
        <v>0.03651135041173784</v>
      </c>
      <c r="T49" s="59">
        <v>0.7514625781722817</v>
      </c>
      <c r="U49" s="88">
        <v>2</v>
      </c>
    </row>
    <row r="50" spans="1:21" ht="15">
      <c r="A50" s="89">
        <v>2</v>
      </c>
      <c r="B50" s="90" t="s">
        <v>45</v>
      </c>
      <c r="C50" s="64">
        <v>570</v>
      </c>
      <c r="D50" s="69">
        <v>0.042986425339366516</v>
      </c>
      <c r="E50" s="64">
        <v>556</v>
      </c>
      <c r="F50" s="69">
        <v>0.047270872300629145</v>
      </c>
      <c r="G50" s="91">
        <v>0.02517985611510798</v>
      </c>
      <c r="H50" s="92">
        <v>0</v>
      </c>
      <c r="I50" s="64">
        <v>548</v>
      </c>
      <c r="J50" s="93">
        <v>0.04014598540145986</v>
      </c>
      <c r="K50" s="94">
        <v>0</v>
      </c>
      <c r="L50" s="14"/>
      <c r="M50" s="14"/>
      <c r="N50" s="89">
        <v>2</v>
      </c>
      <c r="O50" s="90" t="s">
        <v>46</v>
      </c>
      <c r="P50" s="64">
        <v>6196</v>
      </c>
      <c r="Q50" s="69">
        <v>0.04166302440205222</v>
      </c>
      <c r="R50" s="64">
        <v>5318</v>
      </c>
      <c r="S50" s="69">
        <v>0.03917033719782567</v>
      </c>
      <c r="T50" s="67">
        <v>0.16509966152688982</v>
      </c>
      <c r="U50" s="94">
        <v>0</v>
      </c>
    </row>
    <row r="51" spans="1:21" ht="15">
      <c r="A51" s="89">
        <v>3</v>
      </c>
      <c r="B51" s="90" t="s">
        <v>68</v>
      </c>
      <c r="C51" s="64">
        <v>533</v>
      </c>
      <c r="D51" s="69">
        <v>0.04019607843137255</v>
      </c>
      <c r="E51" s="64">
        <v>203</v>
      </c>
      <c r="F51" s="69">
        <v>0.01725896956299949</v>
      </c>
      <c r="G51" s="91">
        <v>1.625615763546798</v>
      </c>
      <c r="H51" s="92">
        <v>10</v>
      </c>
      <c r="I51" s="64">
        <v>354</v>
      </c>
      <c r="J51" s="93">
        <v>0.5056497175141244</v>
      </c>
      <c r="K51" s="94">
        <v>4</v>
      </c>
      <c r="L51" s="14"/>
      <c r="M51" s="14"/>
      <c r="N51" s="89">
        <v>3</v>
      </c>
      <c r="O51" s="90" t="s">
        <v>42</v>
      </c>
      <c r="P51" s="64">
        <v>5018</v>
      </c>
      <c r="Q51" s="69">
        <v>0.03374193938823403</v>
      </c>
      <c r="R51" s="64">
        <v>6006</v>
      </c>
      <c r="S51" s="69">
        <v>0.04423787988156092</v>
      </c>
      <c r="T51" s="67">
        <v>-0.16450216450216448</v>
      </c>
      <c r="U51" s="94">
        <v>-2</v>
      </c>
    </row>
    <row r="52" spans="1:21" ht="15">
      <c r="A52" s="89">
        <v>4</v>
      </c>
      <c r="B52" s="90" t="s">
        <v>63</v>
      </c>
      <c r="C52" s="64">
        <v>465</v>
      </c>
      <c r="D52" s="69">
        <v>0.03506787330316742</v>
      </c>
      <c r="E52" s="64">
        <v>151</v>
      </c>
      <c r="F52" s="69">
        <v>0.012837952729127699</v>
      </c>
      <c r="G52" s="91">
        <v>2.0794701986754967</v>
      </c>
      <c r="H52" s="92">
        <v>17</v>
      </c>
      <c r="I52" s="64">
        <v>489</v>
      </c>
      <c r="J52" s="93">
        <v>-0.049079754601227044</v>
      </c>
      <c r="K52" s="94">
        <v>0</v>
      </c>
      <c r="L52" s="14"/>
      <c r="M52" s="14"/>
      <c r="N52" s="89">
        <v>4</v>
      </c>
      <c r="O52" s="90" t="s">
        <v>63</v>
      </c>
      <c r="P52" s="64">
        <v>4851</v>
      </c>
      <c r="Q52" s="69">
        <v>0.032619001190180005</v>
      </c>
      <c r="R52" s="64">
        <v>1989</v>
      </c>
      <c r="S52" s="69">
        <v>0.014650206973763681</v>
      </c>
      <c r="T52" s="67">
        <v>1.4389140271493215</v>
      </c>
      <c r="U52" s="94">
        <v>15</v>
      </c>
    </row>
    <row r="53" spans="1:21" ht="15">
      <c r="A53" s="89">
        <v>5</v>
      </c>
      <c r="B53" s="95" t="s">
        <v>65</v>
      </c>
      <c r="C53" s="72">
        <v>432</v>
      </c>
      <c r="D53" s="77">
        <v>0.03257918552036199</v>
      </c>
      <c r="E53" s="72">
        <v>337</v>
      </c>
      <c r="F53" s="77">
        <v>0.028651589865669104</v>
      </c>
      <c r="G53" s="96">
        <v>0.28189910979228494</v>
      </c>
      <c r="H53" s="97">
        <v>1</v>
      </c>
      <c r="I53" s="72">
        <v>398</v>
      </c>
      <c r="J53" s="98">
        <v>0.085427135678392</v>
      </c>
      <c r="K53" s="99">
        <v>0</v>
      </c>
      <c r="L53" s="14"/>
      <c r="M53" s="14"/>
      <c r="N53" s="89">
        <v>5</v>
      </c>
      <c r="O53" s="95" t="s">
        <v>68</v>
      </c>
      <c r="P53" s="72">
        <v>4333</v>
      </c>
      <c r="Q53" s="77">
        <v>0.029135875521964536</v>
      </c>
      <c r="R53" s="72">
        <v>3015</v>
      </c>
      <c r="S53" s="77">
        <v>0.022207327313171193</v>
      </c>
      <c r="T53" s="75">
        <v>0.4371475953565507</v>
      </c>
      <c r="U53" s="99">
        <v>2</v>
      </c>
    </row>
    <row r="54" spans="1:21" ht="15">
      <c r="A54" s="100">
        <v>6</v>
      </c>
      <c r="B54" s="84" t="s">
        <v>42</v>
      </c>
      <c r="C54" s="56">
        <v>431</v>
      </c>
      <c r="D54" s="61">
        <v>0.03250377073906486</v>
      </c>
      <c r="E54" s="56">
        <v>738</v>
      </c>
      <c r="F54" s="61">
        <v>0.06274443121918041</v>
      </c>
      <c r="G54" s="85">
        <v>-0.4159891598915989</v>
      </c>
      <c r="H54" s="86">
        <v>-5</v>
      </c>
      <c r="I54" s="56">
        <v>492</v>
      </c>
      <c r="J54" s="87">
        <v>-0.12398373983739841</v>
      </c>
      <c r="K54" s="88">
        <v>-3</v>
      </c>
      <c r="L54" s="14"/>
      <c r="M54" s="14"/>
      <c r="N54" s="100">
        <v>6</v>
      </c>
      <c r="O54" s="84" t="s">
        <v>65</v>
      </c>
      <c r="P54" s="56">
        <v>3609</v>
      </c>
      <c r="Q54" s="61">
        <v>0.024267568603454883</v>
      </c>
      <c r="R54" s="56">
        <v>3371</v>
      </c>
      <c r="S54" s="61">
        <v>0.02482948602742955</v>
      </c>
      <c r="T54" s="59">
        <v>0.07060219519430433</v>
      </c>
      <c r="U54" s="88">
        <v>0</v>
      </c>
    </row>
    <row r="55" spans="1:21" ht="15">
      <c r="A55" s="89">
        <v>7</v>
      </c>
      <c r="B55" s="90" t="s">
        <v>39</v>
      </c>
      <c r="C55" s="64">
        <v>296</v>
      </c>
      <c r="D55" s="69">
        <v>0.022322775263951735</v>
      </c>
      <c r="E55" s="64">
        <v>344</v>
      </c>
      <c r="F55" s="69">
        <v>0.029246726747151845</v>
      </c>
      <c r="G55" s="91">
        <v>-0.13953488372093026</v>
      </c>
      <c r="H55" s="92">
        <v>-2</v>
      </c>
      <c r="I55" s="64">
        <v>388</v>
      </c>
      <c r="J55" s="93">
        <v>-0.23711340206185572</v>
      </c>
      <c r="K55" s="94">
        <v>-1</v>
      </c>
      <c r="L55" s="14"/>
      <c r="M55" s="14"/>
      <c r="N55" s="89">
        <v>7</v>
      </c>
      <c r="O55" s="90" t="s">
        <v>39</v>
      </c>
      <c r="P55" s="64">
        <v>3495</v>
      </c>
      <c r="Q55" s="69">
        <v>0.023501011989214414</v>
      </c>
      <c r="R55" s="64">
        <v>3459</v>
      </c>
      <c r="S55" s="69">
        <v>0.025477660091628242</v>
      </c>
      <c r="T55" s="67">
        <v>0.010407632263659927</v>
      </c>
      <c r="U55" s="94">
        <v>-2</v>
      </c>
    </row>
    <row r="56" spans="1:21" ht="15">
      <c r="A56" s="89">
        <v>8</v>
      </c>
      <c r="B56" s="90" t="s">
        <v>70</v>
      </c>
      <c r="C56" s="64">
        <v>269</v>
      </c>
      <c r="D56" s="69">
        <v>0.02028657616892911</v>
      </c>
      <c r="E56" s="64">
        <v>156</v>
      </c>
      <c r="F56" s="69">
        <v>0.013263050501615371</v>
      </c>
      <c r="G56" s="91">
        <v>0.7243589743589745</v>
      </c>
      <c r="H56" s="92">
        <v>11</v>
      </c>
      <c r="I56" s="64">
        <v>265</v>
      </c>
      <c r="J56" s="93">
        <v>0.015094339622641506</v>
      </c>
      <c r="K56" s="94">
        <v>0</v>
      </c>
      <c r="L56" s="14"/>
      <c r="M56" s="14"/>
      <c r="N56" s="89">
        <v>8</v>
      </c>
      <c r="O56" s="90" t="s">
        <v>51</v>
      </c>
      <c r="P56" s="64">
        <v>2974</v>
      </c>
      <c r="Q56" s="69">
        <v>0.019997713778518934</v>
      </c>
      <c r="R56" s="64">
        <v>2379</v>
      </c>
      <c r="S56" s="69">
        <v>0.017522796576462444</v>
      </c>
      <c r="T56" s="67">
        <v>0.25010508617065996</v>
      </c>
      <c r="U56" s="94">
        <v>5</v>
      </c>
    </row>
    <row r="57" spans="1:21" ht="15">
      <c r="A57" s="89">
        <v>9</v>
      </c>
      <c r="B57" s="90" t="s">
        <v>72</v>
      </c>
      <c r="C57" s="64">
        <v>259</v>
      </c>
      <c r="D57" s="69">
        <v>0.019532428355957768</v>
      </c>
      <c r="E57" s="64">
        <v>183</v>
      </c>
      <c r="F57" s="69">
        <v>0.015558578473048802</v>
      </c>
      <c r="G57" s="91">
        <v>0.41530054644808745</v>
      </c>
      <c r="H57" s="92">
        <v>5</v>
      </c>
      <c r="I57" s="64">
        <v>229</v>
      </c>
      <c r="J57" s="93">
        <v>0.13100436681222716</v>
      </c>
      <c r="K57" s="94">
        <v>2</v>
      </c>
      <c r="L57" s="14"/>
      <c r="M57" s="14"/>
      <c r="N57" s="89">
        <v>9</v>
      </c>
      <c r="O57" s="90" t="s">
        <v>71</v>
      </c>
      <c r="P57" s="64">
        <v>2972</v>
      </c>
      <c r="Q57" s="69">
        <v>0.01998426541686559</v>
      </c>
      <c r="R57" s="64">
        <v>2658</v>
      </c>
      <c r="S57" s="69">
        <v>0.019577802984546942</v>
      </c>
      <c r="T57" s="67">
        <v>0.11813393528969152</v>
      </c>
      <c r="U57" s="94">
        <v>2</v>
      </c>
    </row>
    <row r="58" spans="1:21" ht="15">
      <c r="A58" s="101">
        <v>10</v>
      </c>
      <c r="B58" s="95" t="s">
        <v>47</v>
      </c>
      <c r="C58" s="72">
        <v>234</v>
      </c>
      <c r="D58" s="77">
        <v>0.01764705882352941</v>
      </c>
      <c r="E58" s="72">
        <v>161</v>
      </c>
      <c r="F58" s="77">
        <v>0.013688148274103043</v>
      </c>
      <c r="G58" s="96">
        <v>0.45341614906832306</v>
      </c>
      <c r="H58" s="97">
        <v>8</v>
      </c>
      <c r="I58" s="72">
        <v>178</v>
      </c>
      <c r="J58" s="98">
        <v>0.3146067415730338</v>
      </c>
      <c r="K58" s="99">
        <v>8</v>
      </c>
      <c r="L58" s="14"/>
      <c r="M58" s="14"/>
      <c r="N58" s="101">
        <v>10</v>
      </c>
      <c r="O58" s="95" t="s">
        <v>48</v>
      </c>
      <c r="P58" s="72">
        <v>2870</v>
      </c>
      <c r="Q58" s="77">
        <v>0.01929839897254517</v>
      </c>
      <c r="R58" s="72">
        <v>2973</v>
      </c>
      <c r="S58" s="77">
        <v>0.021897971509803632</v>
      </c>
      <c r="T58" s="75">
        <v>-0.034645139589640106</v>
      </c>
      <c r="U58" s="99">
        <v>-2</v>
      </c>
    </row>
    <row r="59" spans="1:21" ht="15">
      <c r="A59" s="100">
        <v>11</v>
      </c>
      <c r="B59" s="84" t="s">
        <v>74</v>
      </c>
      <c r="C59" s="56">
        <v>231</v>
      </c>
      <c r="D59" s="61">
        <v>0.01742081447963801</v>
      </c>
      <c r="E59" s="56">
        <v>111</v>
      </c>
      <c r="F59" s="61">
        <v>0.009437170549226322</v>
      </c>
      <c r="G59" s="85">
        <v>1.0810810810810811</v>
      </c>
      <c r="H59" s="86">
        <v>22</v>
      </c>
      <c r="I59" s="56">
        <v>190</v>
      </c>
      <c r="J59" s="87">
        <v>0.21578947368421053</v>
      </c>
      <c r="K59" s="88">
        <v>4</v>
      </c>
      <c r="L59" s="14"/>
      <c r="M59" s="14"/>
      <c r="N59" s="100">
        <v>11</v>
      </c>
      <c r="O59" s="84" t="s">
        <v>70</v>
      </c>
      <c r="P59" s="56">
        <v>2338</v>
      </c>
      <c r="Q59" s="61">
        <v>0.015721134772756308</v>
      </c>
      <c r="R59" s="56">
        <v>2030</v>
      </c>
      <c r="S59" s="61">
        <v>0.014952197162765347</v>
      </c>
      <c r="T59" s="59">
        <v>0.15172413793103456</v>
      </c>
      <c r="U59" s="88">
        <v>6</v>
      </c>
    </row>
    <row r="60" spans="1:21" ht="15">
      <c r="A60" s="89">
        <v>12</v>
      </c>
      <c r="B60" s="90" t="s">
        <v>112</v>
      </c>
      <c r="C60" s="64">
        <v>225</v>
      </c>
      <c r="D60" s="69">
        <v>0.016968325791855202</v>
      </c>
      <c r="E60" s="64">
        <v>0</v>
      </c>
      <c r="F60" s="69">
        <v>0</v>
      </c>
      <c r="G60" s="91"/>
      <c r="H60" s="92"/>
      <c r="I60" s="64">
        <v>194</v>
      </c>
      <c r="J60" s="93">
        <v>0.1597938144329898</v>
      </c>
      <c r="K60" s="94">
        <v>1</v>
      </c>
      <c r="L60" s="14"/>
      <c r="M60" s="14"/>
      <c r="N60" s="89">
        <v>12</v>
      </c>
      <c r="O60" s="90" t="s">
        <v>72</v>
      </c>
      <c r="P60" s="64">
        <v>2266</v>
      </c>
      <c r="Q60" s="69">
        <v>0.015236993753236013</v>
      </c>
      <c r="R60" s="64">
        <v>2405</v>
      </c>
      <c r="S60" s="69">
        <v>0.017714302549975695</v>
      </c>
      <c r="T60" s="67">
        <v>-0.057796257796257744</v>
      </c>
      <c r="U60" s="94">
        <v>0</v>
      </c>
    </row>
    <row r="61" spans="1:21" ht="15">
      <c r="A61" s="89">
        <v>13</v>
      </c>
      <c r="B61" s="90" t="s">
        <v>137</v>
      </c>
      <c r="C61" s="64">
        <v>224</v>
      </c>
      <c r="D61" s="69">
        <v>0.01689291101055807</v>
      </c>
      <c r="E61" s="64">
        <v>0</v>
      </c>
      <c r="F61" s="69">
        <v>0</v>
      </c>
      <c r="G61" s="91"/>
      <c r="H61" s="92"/>
      <c r="I61" s="64">
        <v>113</v>
      </c>
      <c r="J61" s="93">
        <v>0.9823008849557522</v>
      </c>
      <c r="K61" s="94">
        <v>19</v>
      </c>
      <c r="L61" s="14"/>
      <c r="M61" s="14"/>
      <c r="N61" s="89">
        <v>13</v>
      </c>
      <c r="O61" s="90" t="s">
        <v>69</v>
      </c>
      <c r="P61" s="64">
        <v>2195</v>
      </c>
      <c r="Q61" s="69">
        <v>0.014759576914542386</v>
      </c>
      <c r="R61" s="64">
        <v>2249</v>
      </c>
      <c r="S61" s="69">
        <v>0.01656526670889619</v>
      </c>
      <c r="T61" s="67">
        <v>-0.024010671409515294</v>
      </c>
      <c r="U61" s="94">
        <v>1</v>
      </c>
    </row>
    <row r="62" spans="1:21" ht="15">
      <c r="A62" s="89">
        <v>14</v>
      </c>
      <c r="B62" s="90" t="s">
        <v>69</v>
      </c>
      <c r="C62" s="64">
        <v>209</v>
      </c>
      <c r="D62" s="69">
        <v>0.015761689291101055</v>
      </c>
      <c r="E62" s="64">
        <v>244</v>
      </c>
      <c r="F62" s="69">
        <v>0.020744771297398403</v>
      </c>
      <c r="G62" s="91">
        <v>-0.14344262295081966</v>
      </c>
      <c r="H62" s="92">
        <v>-2</v>
      </c>
      <c r="I62" s="64">
        <v>160</v>
      </c>
      <c r="J62" s="93">
        <v>0.3062499999999999</v>
      </c>
      <c r="K62" s="94">
        <v>7</v>
      </c>
      <c r="L62" s="14"/>
      <c r="M62" s="14"/>
      <c r="N62" s="89">
        <v>14</v>
      </c>
      <c r="O62" s="90" t="s">
        <v>41</v>
      </c>
      <c r="P62" s="64">
        <v>2165</v>
      </c>
      <c r="Q62" s="69">
        <v>0.014557851489742262</v>
      </c>
      <c r="R62" s="64">
        <v>4194</v>
      </c>
      <c r="S62" s="69">
        <v>0.030891386650560522</v>
      </c>
      <c r="T62" s="67">
        <v>-0.48378636146876486</v>
      </c>
      <c r="U62" s="94">
        <v>-10</v>
      </c>
    </row>
    <row r="63" spans="1:21" ht="15">
      <c r="A63" s="101">
        <v>15</v>
      </c>
      <c r="B63" s="95" t="s">
        <v>114</v>
      </c>
      <c r="C63" s="72">
        <v>206</v>
      </c>
      <c r="D63" s="77">
        <v>0.015535444947209653</v>
      </c>
      <c r="E63" s="72">
        <v>148</v>
      </c>
      <c r="F63" s="77">
        <v>0.012582894065635095</v>
      </c>
      <c r="G63" s="96">
        <v>0.3918918918918919</v>
      </c>
      <c r="H63" s="97">
        <v>7</v>
      </c>
      <c r="I63" s="72">
        <v>173</v>
      </c>
      <c r="J63" s="98">
        <v>0.19075144508670516</v>
      </c>
      <c r="K63" s="99">
        <v>4</v>
      </c>
      <c r="L63" s="14"/>
      <c r="M63" s="14"/>
      <c r="N63" s="101">
        <v>15</v>
      </c>
      <c r="O63" s="95" t="s">
        <v>49</v>
      </c>
      <c r="P63" s="72">
        <v>2159</v>
      </c>
      <c r="Q63" s="77">
        <v>0.014517506404782237</v>
      </c>
      <c r="R63" s="72">
        <v>2736</v>
      </c>
      <c r="S63" s="77">
        <v>0.020152320905086694</v>
      </c>
      <c r="T63" s="75">
        <v>-0.21089181286549707</v>
      </c>
      <c r="U63" s="99">
        <v>-5</v>
      </c>
    </row>
    <row r="64" spans="1:21" ht="15">
      <c r="A64" s="100">
        <v>16</v>
      </c>
      <c r="B64" s="84" t="s">
        <v>71</v>
      </c>
      <c r="C64" s="56">
        <v>198</v>
      </c>
      <c r="D64" s="61">
        <v>0.01493212669683258</v>
      </c>
      <c r="E64" s="56">
        <v>269</v>
      </c>
      <c r="F64" s="61">
        <v>0.022870260159836762</v>
      </c>
      <c r="G64" s="85">
        <v>-0.2639405204460966</v>
      </c>
      <c r="H64" s="86">
        <v>-7</v>
      </c>
      <c r="I64" s="56">
        <v>183</v>
      </c>
      <c r="J64" s="87">
        <v>0.08196721311475419</v>
      </c>
      <c r="K64" s="88">
        <v>1</v>
      </c>
      <c r="L64" s="14"/>
      <c r="M64" s="14"/>
      <c r="N64" s="100">
        <v>16</v>
      </c>
      <c r="O64" s="84" t="s">
        <v>115</v>
      </c>
      <c r="P64" s="56">
        <v>2155</v>
      </c>
      <c r="Q64" s="61">
        <v>0.014490609681475555</v>
      </c>
      <c r="R64" s="56">
        <v>2811</v>
      </c>
      <c r="S64" s="61">
        <v>0.020704741982528762</v>
      </c>
      <c r="T64" s="59">
        <v>-0.23336890786197084</v>
      </c>
      <c r="U64" s="88">
        <v>-7</v>
      </c>
    </row>
    <row r="65" spans="1:21" ht="15">
      <c r="A65" s="89">
        <v>17</v>
      </c>
      <c r="B65" s="90" t="s">
        <v>104</v>
      </c>
      <c r="C65" s="64">
        <v>195</v>
      </c>
      <c r="D65" s="69">
        <v>0.014705882352941176</v>
      </c>
      <c r="E65" s="64">
        <v>73</v>
      </c>
      <c r="F65" s="69">
        <v>0.006206427478320013</v>
      </c>
      <c r="G65" s="91">
        <v>1.6712328767123288</v>
      </c>
      <c r="H65" s="92">
        <v>35</v>
      </c>
      <c r="I65" s="64">
        <v>193</v>
      </c>
      <c r="J65" s="93">
        <v>0.010362694300518172</v>
      </c>
      <c r="K65" s="94">
        <v>-3</v>
      </c>
      <c r="L65" s="14"/>
      <c r="M65" s="14"/>
      <c r="N65" s="89">
        <v>17</v>
      </c>
      <c r="O65" s="90" t="s">
        <v>116</v>
      </c>
      <c r="P65" s="64">
        <v>2089</v>
      </c>
      <c r="Q65" s="69">
        <v>0.014046813746915281</v>
      </c>
      <c r="R65" s="64">
        <v>2062</v>
      </c>
      <c r="S65" s="69">
        <v>0.015187896822473963</v>
      </c>
      <c r="T65" s="67">
        <v>0.013094083414161073</v>
      </c>
      <c r="U65" s="94">
        <v>-1</v>
      </c>
    </row>
    <row r="66" spans="1:21" ht="15">
      <c r="A66" s="89">
        <v>18</v>
      </c>
      <c r="B66" s="90" t="s">
        <v>107</v>
      </c>
      <c r="C66" s="64">
        <v>186</v>
      </c>
      <c r="D66" s="69">
        <v>0.014027149321266969</v>
      </c>
      <c r="E66" s="64">
        <v>174</v>
      </c>
      <c r="F66" s="69">
        <v>0.01479340248257099</v>
      </c>
      <c r="G66" s="91">
        <v>0.06896551724137923</v>
      </c>
      <c r="H66" s="92">
        <v>-2</v>
      </c>
      <c r="I66" s="64">
        <v>258</v>
      </c>
      <c r="J66" s="93">
        <v>-0.2790697674418605</v>
      </c>
      <c r="K66" s="94">
        <v>-9</v>
      </c>
      <c r="L66" s="14"/>
      <c r="M66" s="14"/>
      <c r="N66" s="89">
        <v>18</v>
      </c>
      <c r="O66" s="90" t="s">
        <v>107</v>
      </c>
      <c r="P66" s="64">
        <v>1969</v>
      </c>
      <c r="Q66" s="69">
        <v>0.013239912047714786</v>
      </c>
      <c r="R66" s="64">
        <v>1380</v>
      </c>
      <c r="S66" s="69">
        <v>0.010164547824934077</v>
      </c>
      <c r="T66" s="67">
        <v>0.4268115942028985</v>
      </c>
      <c r="U66" s="94">
        <v>13</v>
      </c>
    </row>
    <row r="67" spans="1:21" ht="15">
      <c r="A67" s="89">
        <v>19</v>
      </c>
      <c r="B67" s="90" t="s">
        <v>128</v>
      </c>
      <c r="C67" s="64">
        <v>176</v>
      </c>
      <c r="D67" s="69">
        <v>0.013273001508295626</v>
      </c>
      <c r="E67" s="64">
        <v>68</v>
      </c>
      <c r="F67" s="69">
        <v>0.005781329705832341</v>
      </c>
      <c r="G67" s="91">
        <v>1.5882352941176472</v>
      </c>
      <c r="H67" s="92">
        <v>35</v>
      </c>
      <c r="I67" s="64">
        <v>151</v>
      </c>
      <c r="J67" s="93">
        <v>0.16556291390728473</v>
      </c>
      <c r="K67" s="94">
        <v>4</v>
      </c>
      <c r="N67" s="89">
        <v>19</v>
      </c>
      <c r="O67" s="90" t="s">
        <v>106</v>
      </c>
      <c r="P67" s="64">
        <v>1957</v>
      </c>
      <c r="Q67" s="69">
        <v>0.013159221877794738</v>
      </c>
      <c r="R67" s="64">
        <v>1470</v>
      </c>
      <c r="S67" s="69">
        <v>0.010827453117864561</v>
      </c>
      <c r="T67" s="67">
        <v>0.3312925170068026</v>
      </c>
      <c r="U67" s="94">
        <v>8</v>
      </c>
    </row>
    <row r="68" spans="1:21" ht="15">
      <c r="A68" s="101">
        <v>20</v>
      </c>
      <c r="B68" s="95" t="s">
        <v>138</v>
      </c>
      <c r="C68" s="72">
        <v>159</v>
      </c>
      <c r="D68" s="77">
        <v>0.011990950226244345</v>
      </c>
      <c r="E68" s="72">
        <v>79</v>
      </c>
      <c r="F68" s="77">
        <v>0.006716544805305221</v>
      </c>
      <c r="G68" s="96">
        <v>1.0126582278481013</v>
      </c>
      <c r="H68" s="97">
        <v>27</v>
      </c>
      <c r="I68" s="72">
        <v>105</v>
      </c>
      <c r="J68" s="98">
        <v>0.5142857142857142</v>
      </c>
      <c r="K68" s="99">
        <v>15</v>
      </c>
      <c r="N68" s="101">
        <v>20</v>
      </c>
      <c r="O68" s="95" t="s">
        <v>104</v>
      </c>
      <c r="P68" s="72">
        <v>1956</v>
      </c>
      <c r="Q68" s="77">
        <v>0.013152497696968067</v>
      </c>
      <c r="R68" s="72">
        <v>1151</v>
      </c>
      <c r="S68" s="77">
        <v>0.008477822135144293</v>
      </c>
      <c r="T68" s="75">
        <v>0.6993918331885318</v>
      </c>
      <c r="U68" s="99">
        <v>17</v>
      </c>
    </row>
    <row r="69" spans="1:21" ht="15">
      <c r="A69" s="128" t="s">
        <v>53</v>
      </c>
      <c r="B69" s="129"/>
      <c r="C69" s="26">
        <f>SUM(C49:C68)</f>
        <v>6287</v>
      </c>
      <c r="D69" s="6">
        <f>C69/C71</f>
        <v>0.47413273001508294</v>
      </c>
      <c r="E69" s="26">
        <f>SUM(E49:E68)</f>
        <v>4454</v>
      </c>
      <c r="F69" s="6">
        <f>E69/E71</f>
        <v>0.37867709573201835</v>
      </c>
      <c r="G69" s="17">
        <f>C69/E69-1</f>
        <v>0.4115401885945218</v>
      </c>
      <c r="H69" s="17"/>
      <c r="I69" s="26">
        <f>SUM(I49:I68)</f>
        <v>5672</v>
      </c>
      <c r="J69" s="18">
        <f>C69/I69-1</f>
        <v>0.1084273624823695</v>
      </c>
      <c r="K69" s="19"/>
      <c r="N69" s="128" t="s">
        <v>53</v>
      </c>
      <c r="O69" s="129"/>
      <c r="P69" s="3">
        <f>SUM(P49:P68)</f>
        <v>66249</v>
      </c>
      <c r="Q69" s="6">
        <f>P69/P71</f>
        <v>0.4454702555861132</v>
      </c>
      <c r="R69" s="3">
        <f>SUM(R49:R68)</f>
        <v>58613</v>
      </c>
      <c r="S69" s="6">
        <f>R69/R71</f>
        <v>0.4317207548281602</v>
      </c>
      <c r="T69" s="17">
        <f>P69/R69-1</f>
        <v>0.13027826591370517</v>
      </c>
      <c r="U69" s="27"/>
    </row>
    <row r="70" spans="1:21" ht="15">
      <c r="A70" s="128" t="s">
        <v>12</v>
      </c>
      <c r="B70" s="129"/>
      <c r="C70" s="26">
        <f>C71-SUM(C49:C68)</f>
        <v>6973</v>
      </c>
      <c r="D70" s="6">
        <f>C70/C71</f>
        <v>0.5258672699849171</v>
      </c>
      <c r="E70" s="26">
        <f>E71-SUM(E49:E68)</f>
        <v>7308</v>
      </c>
      <c r="F70" s="6">
        <f>E70/E71</f>
        <v>0.6213229042679816</v>
      </c>
      <c r="G70" s="17">
        <f>C70/E70-1</f>
        <v>-0.04584017515051997</v>
      </c>
      <c r="H70" s="17"/>
      <c r="I70" s="26">
        <f>I71-SUM(I49:I68)</f>
        <v>6872</v>
      </c>
      <c r="J70" s="18">
        <f>C70/I70-1</f>
        <v>0.014697322467986051</v>
      </c>
      <c r="K70" s="19"/>
      <c r="N70" s="128" t="s">
        <v>12</v>
      </c>
      <c r="O70" s="129"/>
      <c r="P70" s="3">
        <f>P71-SUM(P49:P68)</f>
        <v>82468</v>
      </c>
      <c r="Q70" s="6">
        <f>P70/P71</f>
        <v>0.5545297444138868</v>
      </c>
      <c r="R70" s="3">
        <f>R71-SUM(R49:R68)</f>
        <v>77153</v>
      </c>
      <c r="S70" s="6">
        <f>R70/R71</f>
        <v>0.5682792451718398</v>
      </c>
      <c r="T70" s="17">
        <f>P70/R70-1</f>
        <v>0.06888909050847025</v>
      </c>
      <c r="U70" s="28"/>
    </row>
    <row r="71" spans="1:21" ht="15">
      <c r="A71" s="124" t="s">
        <v>38</v>
      </c>
      <c r="B71" s="125"/>
      <c r="C71" s="24">
        <v>13260</v>
      </c>
      <c r="D71" s="102">
        <v>1</v>
      </c>
      <c r="E71" s="24">
        <v>11762</v>
      </c>
      <c r="F71" s="102">
        <v>1</v>
      </c>
      <c r="G71" s="20">
        <v>0.1273592926373066</v>
      </c>
      <c r="H71" s="20"/>
      <c r="I71" s="24">
        <v>12544</v>
      </c>
      <c r="J71" s="48">
        <v>0.05707908163265296</v>
      </c>
      <c r="K71" s="103"/>
      <c r="N71" s="124" t="s">
        <v>38</v>
      </c>
      <c r="O71" s="125"/>
      <c r="P71" s="24">
        <v>148717</v>
      </c>
      <c r="Q71" s="102">
        <v>1</v>
      </c>
      <c r="R71" s="24">
        <v>135766</v>
      </c>
      <c r="S71" s="102">
        <v>1</v>
      </c>
      <c r="T71" s="29">
        <v>0.09539207165269659</v>
      </c>
      <c r="U71" s="103"/>
    </row>
    <row r="72" spans="1:14" ht="15">
      <c r="A72" t="s">
        <v>97</v>
      </c>
      <c r="N72" t="s">
        <v>97</v>
      </c>
    </row>
    <row r="73" spans="1:14" ht="15">
      <c r="A73" s="9" t="s">
        <v>99</v>
      </c>
      <c r="N73" s="9" t="s">
        <v>99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02" dxfId="146" operator="lessThan">
      <formula>0</formula>
    </cfRule>
  </conditionalFormatting>
  <conditionalFormatting sqref="K33">
    <cfRule type="cellIs" priority="904" dxfId="146" operator="lessThan">
      <formula>0</formula>
    </cfRule>
  </conditionalFormatting>
  <conditionalFormatting sqref="G32:H32 J32">
    <cfRule type="cellIs" priority="903" dxfId="146" operator="lessThan">
      <formula>0</formula>
    </cfRule>
  </conditionalFormatting>
  <conditionalFormatting sqref="G33:H33 J33">
    <cfRule type="cellIs" priority="905" dxfId="146" operator="lessThan">
      <formula>0</formula>
    </cfRule>
  </conditionalFormatting>
  <conditionalFormatting sqref="K69">
    <cfRule type="cellIs" priority="898" dxfId="146" operator="lessThan">
      <formula>0</formula>
    </cfRule>
  </conditionalFormatting>
  <conditionalFormatting sqref="K70">
    <cfRule type="cellIs" priority="900" dxfId="146" operator="lessThan">
      <formula>0</formula>
    </cfRule>
  </conditionalFormatting>
  <conditionalFormatting sqref="G69:H69 J69">
    <cfRule type="cellIs" priority="899" dxfId="146" operator="lessThan">
      <formula>0</formula>
    </cfRule>
  </conditionalFormatting>
  <conditionalFormatting sqref="G70:H70 J70">
    <cfRule type="cellIs" priority="901" dxfId="146" operator="lessThan">
      <formula>0</formula>
    </cfRule>
  </conditionalFormatting>
  <conditionalFormatting sqref="U33">
    <cfRule type="cellIs" priority="894" dxfId="146" operator="lessThan">
      <formula>0</formula>
    </cfRule>
  </conditionalFormatting>
  <conditionalFormatting sqref="T33">
    <cfRule type="cellIs" priority="893" dxfId="146" operator="lessThan">
      <formula>0</formula>
    </cfRule>
  </conditionalFormatting>
  <conditionalFormatting sqref="T32">
    <cfRule type="cellIs" priority="892" dxfId="146" operator="lessThan">
      <formula>0</formula>
    </cfRule>
  </conditionalFormatting>
  <conditionalFormatting sqref="U32">
    <cfRule type="cellIs" priority="895" dxfId="146" operator="lessThan">
      <formula>0</formula>
    </cfRule>
    <cfRule type="cellIs" priority="896" dxfId="147" operator="equal">
      <formula>0</formula>
    </cfRule>
    <cfRule type="cellIs" priority="897" dxfId="148" operator="greaterThan">
      <formula>0</formula>
    </cfRule>
  </conditionalFormatting>
  <conditionalFormatting sqref="T69">
    <cfRule type="cellIs" priority="886" dxfId="146" operator="lessThan">
      <formula>0</formula>
    </cfRule>
  </conditionalFormatting>
  <conditionalFormatting sqref="U70">
    <cfRule type="cellIs" priority="888" dxfId="146" operator="lessThan">
      <formula>0</formula>
    </cfRule>
  </conditionalFormatting>
  <conditionalFormatting sqref="U69">
    <cfRule type="cellIs" priority="889" dxfId="146" operator="lessThan">
      <formula>0</formula>
    </cfRule>
    <cfRule type="cellIs" priority="890" dxfId="147" operator="equal">
      <formula>0</formula>
    </cfRule>
    <cfRule type="cellIs" priority="891" dxfId="148" operator="greaterThan">
      <formula>0</formula>
    </cfRule>
  </conditionalFormatting>
  <conditionalFormatting sqref="T70">
    <cfRule type="cellIs" priority="887" dxfId="146" operator="lessThan">
      <formula>0</formula>
    </cfRule>
  </conditionalFormatting>
  <conditionalFormatting sqref="K34">
    <cfRule type="cellIs" priority="55" dxfId="146" operator="lessThan">
      <formula>0</formula>
    </cfRule>
  </conditionalFormatting>
  <conditionalFormatting sqref="G12:G31 J12:J31">
    <cfRule type="cellIs" priority="31" dxfId="146" operator="lessThan">
      <formula>0</formula>
    </cfRule>
  </conditionalFormatting>
  <conditionalFormatting sqref="K12:K31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1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4 J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2"/>
      <c r="O1" s="53">
        <v>43803</v>
      </c>
    </row>
    <row r="2" spans="2:15" ht="14.25" customHeight="1">
      <c r="B2" s="164" t="s">
        <v>14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25" customHeight="1">
      <c r="B3" s="165" t="s">
        <v>15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8" t="s">
        <v>1</v>
      </c>
      <c r="D5" s="142" t="s">
        <v>117</v>
      </c>
      <c r="E5" s="143"/>
      <c r="F5" s="143"/>
      <c r="G5" s="143"/>
      <c r="H5" s="144"/>
      <c r="I5" s="143" t="s">
        <v>110</v>
      </c>
      <c r="J5" s="143"/>
      <c r="K5" s="142" t="s">
        <v>118</v>
      </c>
      <c r="L5" s="143"/>
      <c r="M5" s="143"/>
      <c r="N5" s="143"/>
      <c r="O5" s="144"/>
    </row>
    <row r="6" spans="2:15" ht="14.25" customHeight="1">
      <c r="B6" s="141"/>
      <c r="C6" s="159"/>
      <c r="D6" s="149" t="s">
        <v>119</v>
      </c>
      <c r="E6" s="150"/>
      <c r="F6" s="150"/>
      <c r="G6" s="150"/>
      <c r="H6" s="151"/>
      <c r="I6" s="150" t="s">
        <v>111</v>
      </c>
      <c r="J6" s="150"/>
      <c r="K6" s="149" t="s">
        <v>120</v>
      </c>
      <c r="L6" s="150"/>
      <c r="M6" s="150"/>
      <c r="N6" s="150"/>
      <c r="O6" s="151"/>
    </row>
    <row r="7" spans="2:15" ht="14.25" customHeight="1">
      <c r="B7" s="141"/>
      <c r="C7" s="141"/>
      <c r="D7" s="145">
        <v>2019</v>
      </c>
      <c r="E7" s="146"/>
      <c r="F7" s="155">
        <v>2018</v>
      </c>
      <c r="G7" s="155"/>
      <c r="H7" s="130" t="s">
        <v>5</v>
      </c>
      <c r="I7" s="152">
        <v>2019</v>
      </c>
      <c r="J7" s="145" t="s">
        <v>121</v>
      </c>
      <c r="K7" s="145">
        <v>2019</v>
      </c>
      <c r="L7" s="146"/>
      <c r="M7" s="155">
        <v>2018</v>
      </c>
      <c r="N7" s="146"/>
      <c r="O7" s="157" t="s">
        <v>5</v>
      </c>
    </row>
    <row r="8" spans="2:15" ht="14.25" customHeight="1">
      <c r="B8" s="134" t="s">
        <v>6</v>
      </c>
      <c r="C8" s="134" t="s">
        <v>7</v>
      </c>
      <c r="D8" s="147"/>
      <c r="E8" s="148"/>
      <c r="F8" s="156"/>
      <c r="G8" s="156"/>
      <c r="H8" s="131"/>
      <c r="I8" s="153"/>
      <c r="J8" s="154"/>
      <c r="K8" s="147"/>
      <c r="L8" s="148"/>
      <c r="M8" s="156"/>
      <c r="N8" s="148"/>
      <c r="O8" s="157"/>
    </row>
    <row r="9" spans="2:15" ht="14.25" customHeight="1">
      <c r="B9" s="134"/>
      <c r="C9" s="134"/>
      <c r="D9" s="113" t="s">
        <v>8</v>
      </c>
      <c r="E9" s="115" t="s">
        <v>2</v>
      </c>
      <c r="F9" s="114" t="s">
        <v>8</v>
      </c>
      <c r="G9" s="42" t="s">
        <v>2</v>
      </c>
      <c r="H9" s="132" t="s">
        <v>9</v>
      </c>
      <c r="I9" s="43" t="s">
        <v>8</v>
      </c>
      <c r="J9" s="168" t="s">
        <v>122</v>
      </c>
      <c r="K9" s="113" t="s">
        <v>8</v>
      </c>
      <c r="L9" s="41" t="s">
        <v>2</v>
      </c>
      <c r="M9" s="114" t="s">
        <v>8</v>
      </c>
      <c r="N9" s="41" t="s">
        <v>2</v>
      </c>
      <c r="O9" s="166" t="s">
        <v>9</v>
      </c>
    </row>
    <row r="10" spans="2:15" ht="14.25" customHeight="1">
      <c r="B10" s="135"/>
      <c r="C10" s="135"/>
      <c r="D10" s="117" t="s">
        <v>10</v>
      </c>
      <c r="E10" s="116" t="s">
        <v>11</v>
      </c>
      <c r="F10" s="40" t="s">
        <v>10</v>
      </c>
      <c r="G10" s="45" t="s">
        <v>11</v>
      </c>
      <c r="H10" s="133"/>
      <c r="I10" s="44" t="s">
        <v>10</v>
      </c>
      <c r="J10" s="169"/>
      <c r="K10" s="117" t="s">
        <v>10</v>
      </c>
      <c r="L10" s="116" t="s">
        <v>11</v>
      </c>
      <c r="M10" s="40" t="s">
        <v>10</v>
      </c>
      <c r="N10" s="116" t="s">
        <v>11</v>
      </c>
      <c r="O10" s="167"/>
    </row>
    <row r="11" spans="2:15" ht="14.25" customHeight="1">
      <c r="B11" s="54">
        <v>1</v>
      </c>
      <c r="C11" s="55" t="s">
        <v>28</v>
      </c>
      <c r="D11" s="56">
        <v>1128</v>
      </c>
      <c r="E11" s="57">
        <v>0.2088888888888889</v>
      </c>
      <c r="F11" s="56">
        <v>920</v>
      </c>
      <c r="G11" s="58">
        <v>0.14056531703590527</v>
      </c>
      <c r="H11" s="59">
        <v>0.22608695652173916</v>
      </c>
      <c r="I11" s="60">
        <v>1051</v>
      </c>
      <c r="J11" s="61">
        <v>0.07326355851569932</v>
      </c>
      <c r="K11" s="56">
        <v>10121</v>
      </c>
      <c r="L11" s="57">
        <v>0.16246889798539207</v>
      </c>
      <c r="M11" s="56">
        <v>9626</v>
      </c>
      <c r="N11" s="58">
        <v>0.15573027891024396</v>
      </c>
      <c r="O11" s="59">
        <v>0.05142322875545391</v>
      </c>
    </row>
    <row r="12" spans="2:15" ht="14.25" customHeight="1">
      <c r="B12" s="62">
        <v>2</v>
      </c>
      <c r="C12" s="63" t="s">
        <v>26</v>
      </c>
      <c r="D12" s="64">
        <v>860</v>
      </c>
      <c r="E12" s="65">
        <v>0.15925925925925927</v>
      </c>
      <c r="F12" s="64">
        <v>1013</v>
      </c>
      <c r="G12" s="66">
        <v>0.1547746371275783</v>
      </c>
      <c r="H12" s="67">
        <v>-0.15103652517275423</v>
      </c>
      <c r="I12" s="68">
        <v>740</v>
      </c>
      <c r="J12" s="69">
        <v>0.16216216216216206</v>
      </c>
      <c r="K12" s="64">
        <v>8838</v>
      </c>
      <c r="L12" s="65">
        <v>0.1418733445701902</v>
      </c>
      <c r="M12" s="64">
        <v>9910</v>
      </c>
      <c r="N12" s="66">
        <v>0.16032485601501326</v>
      </c>
      <c r="O12" s="67">
        <v>-0.1081735620585268</v>
      </c>
    </row>
    <row r="13" spans="2:15" ht="14.25" customHeight="1">
      <c r="B13" s="62">
        <v>3</v>
      </c>
      <c r="C13" s="63" t="s">
        <v>23</v>
      </c>
      <c r="D13" s="64">
        <v>569</v>
      </c>
      <c r="E13" s="65">
        <v>0.10537037037037036</v>
      </c>
      <c r="F13" s="64">
        <v>880</v>
      </c>
      <c r="G13" s="66">
        <v>0.13445378151260504</v>
      </c>
      <c r="H13" s="67">
        <v>-0.3534090909090909</v>
      </c>
      <c r="I13" s="68">
        <v>632</v>
      </c>
      <c r="J13" s="69">
        <v>-0.09968354430379744</v>
      </c>
      <c r="K13" s="64">
        <v>7611</v>
      </c>
      <c r="L13" s="65">
        <v>0.12217673970623645</v>
      </c>
      <c r="M13" s="64">
        <v>7168</v>
      </c>
      <c r="N13" s="66">
        <v>0.11596453763023361</v>
      </c>
      <c r="O13" s="67">
        <v>0.061802455357142794</v>
      </c>
    </row>
    <row r="14" spans="2:15" ht="14.25" customHeight="1">
      <c r="B14" s="62">
        <v>4</v>
      </c>
      <c r="C14" s="63" t="s">
        <v>20</v>
      </c>
      <c r="D14" s="64">
        <v>432</v>
      </c>
      <c r="E14" s="65">
        <v>0.08</v>
      </c>
      <c r="F14" s="64">
        <v>612</v>
      </c>
      <c r="G14" s="66">
        <v>0.09350649350649351</v>
      </c>
      <c r="H14" s="67">
        <v>-0.2941176470588235</v>
      </c>
      <c r="I14" s="68">
        <v>459</v>
      </c>
      <c r="J14" s="69">
        <v>-0.05882352941176472</v>
      </c>
      <c r="K14" s="64">
        <v>6424</v>
      </c>
      <c r="L14" s="65">
        <v>0.10312224095031704</v>
      </c>
      <c r="M14" s="64">
        <v>5872</v>
      </c>
      <c r="N14" s="66">
        <v>0.0949977350676244</v>
      </c>
      <c r="O14" s="67">
        <v>0.09400544959128054</v>
      </c>
    </row>
    <row r="15" spans="2:15" ht="14.25" customHeight="1">
      <c r="B15" s="70">
        <v>5</v>
      </c>
      <c r="C15" s="71" t="s">
        <v>34</v>
      </c>
      <c r="D15" s="72">
        <v>533</v>
      </c>
      <c r="E15" s="73">
        <v>0.09870370370370371</v>
      </c>
      <c r="F15" s="72">
        <v>608</v>
      </c>
      <c r="G15" s="74">
        <v>0.09289533995416348</v>
      </c>
      <c r="H15" s="75">
        <v>-0.12335526315789469</v>
      </c>
      <c r="I15" s="76">
        <v>681</v>
      </c>
      <c r="J15" s="77">
        <v>-0.21732745961820854</v>
      </c>
      <c r="K15" s="72">
        <v>5912</v>
      </c>
      <c r="L15" s="73">
        <v>0.09490328276747732</v>
      </c>
      <c r="M15" s="72">
        <v>4792</v>
      </c>
      <c r="N15" s="74">
        <v>0.0775253995987834</v>
      </c>
      <c r="O15" s="75">
        <v>0.23372287145242066</v>
      </c>
    </row>
    <row r="16" spans="2:15" ht="14.25" customHeight="1">
      <c r="B16" s="54">
        <v>6</v>
      </c>
      <c r="C16" s="55" t="s">
        <v>29</v>
      </c>
      <c r="D16" s="56">
        <v>424</v>
      </c>
      <c r="E16" s="57">
        <v>0.07851851851851852</v>
      </c>
      <c r="F16" s="56">
        <v>514</v>
      </c>
      <c r="G16" s="58">
        <v>0.07853323147440794</v>
      </c>
      <c r="H16" s="59">
        <v>-0.17509727626459148</v>
      </c>
      <c r="I16" s="60">
        <v>509</v>
      </c>
      <c r="J16" s="61">
        <v>-0.16699410609037324</v>
      </c>
      <c r="K16" s="56">
        <v>5282</v>
      </c>
      <c r="L16" s="57">
        <v>0.08479011156593627</v>
      </c>
      <c r="M16" s="56">
        <v>5514</v>
      </c>
      <c r="N16" s="58">
        <v>0.08920597942147156</v>
      </c>
      <c r="O16" s="59">
        <v>-0.04207471889735215</v>
      </c>
    </row>
    <row r="17" spans="2:15" ht="14.25" customHeight="1">
      <c r="B17" s="62">
        <v>7</v>
      </c>
      <c r="C17" s="63" t="s">
        <v>62</v>
      </c>
      <c r="D17" s="64">
        <v>399</v>
      </c>
      <c r="E17" s="65">
        <v>0.07388888888888889</v>
      </c>
      <c r="F17" s="64">
        <v>545</v>
      </c>
      <c r="G17" s="66">
        <v>0.08326967150496563</v>
      </c>
      <c r="H17" s="67">
        <v>-0.26788990825688075</v>
      </c>
      <c r="I17" s="68">
        <v>576</v>
      </c>
      <c r="J17" s="69">
        <v>-0.30729166666666663</v>
      </c>
      <c r="K17" s="64">
        <v>4602</v>
      </c>
      <c r="L17" s="65">
        <v>0.07387430772935227</v>
      </c>
      <c r="M17" s="64">
        <v>5055</v>
      </c>
      <c r="N17" s="66">
        <v>0.08178023684721414</v>
      </c>
      <c r="O17" s="67">
        <v>-0.08961424332344214</v>
      </c>
    </row>
    <row r="18" spans="2:15" ht="14.25" customHeight="1">
      <c r="B18" s="62">
        <v>8</v>
      </c>
      <c r="C18" s="63" t="s">
        <v>30</v>
      </c>
      <c r="D18" s="64">
        <v>268</v>
      </c>
      <c r="E18" s="65">
        <v>0.04962962962962963</v>
      </c>
      <c r="F18" s="64">
        <v>480</v>
      </c>
      <c r="G18" s="66">
        <v>0.07333842627960276</v>
      </c>
      <c r="H18" s="67">
        <v>-0.44166666666666665</v>
      </c>
      <c r="I18" s="68">
        <v>387</v>
      </c>
      <c r="J18" s="69">
        <v>-0.3074935400516796</v>
      </c>
      <c r="K18" s="64">
        <v>3546</v>
      </c>
      <c r="L18" s="65">
        <v>0.056922706477245365</v>
      </c>
      <c r="M18" s="64">
        <v>3885</v>
      </c>
      <c r="N18" s="66">
        <v>0.06285187342263639</v>
      </c>
      <c r="O18" s="67">
        <v>-0.08725868725868724</v>
      </c>
    </row>
    <row r="19" spans="2:15" ht="14.25" customHeight="1">
      <c r="B19" s="62">
        <v>9</v>
      </c>
      <c r="C19" s="63" t="s">
        <v>22</v>
      </c>
      <c r="D19" s="64">
        <v>294</v>
      </c>
      <c r="E19" s="65">
        <v>0.05444444444444444</v>
      </c>
      <c r="F19" s="64">
        <v>301</v>
      </c>
      <c r="G19" s="66">
        <v>0.045989304812834225</v>
      </c>
      <c r="H19" s="67">
        <v>-0.023255813953488413</v>
      </c>
      <c r="I19" s="68">
        <v>330</v>
      </c>
      <c r="J19" s="69">
        <v>-0.10909090909090913</v>
      </c>
      <c r="K19" s="64">
        <v>3460</v>
      </c>
      <c r="L19" s="65">
        <v>0.05554217834497151</v>
      </c>
      <c r="M19" s="64">
        <v>3304</v>
      </c>
      <c r="N19" s="66">
        <v>0.0534524040639358</v>
      </c>
      <c r="O19" s="67">
        <v>0.04721549636803868</v>
      </c>
    </row>
    <row r="20" spans="2:15" ht="14.25" customHeight="1">
      <c r="B20" s="70">
        <v>10</v>
      </c>
      <c r="C20" s="71" t="s">
        <v>31</v>
      </c>
      <c r="D20" s="72">
        <v>98</v>
      </c>
      <c r="E20" s="73">
        <v>0.01814814814814815</v>
      </c>
      <c r="F20" s="72">
        <v>193</v>
      </c>
      <c r="G20" s="74">
        <v>0.029488158899923605</v>
      </c>
      <c r="H20" s="75">
        <v>-0.49222797927461137</v>
      </c>
      <c r="I20" s="76">
        <v>106</v>
      </c>
      <c r="J20" s="77">
        <v>-0.07547169811320753</v>
      </c>
      <c r="K20" s="72">
        <v>2031</v>
      </c>
      <c r="L20" s="73">
        <v>0.03260293763544426</v>
      </c>
      <c r="M20" s="72">
        <v>1960</v>
      </c>
      <c r="N20" s="74">
        <v>0.031709053258267006</v>
      </c>
      <c r="O20" s="75">
        <v>0.0362244897959183</v>
      </c>
    </row>
    <row r="21" spans="2:15" ht="14.25" customHeight="1">
      <c r="B21" s="54">
        <v>11</v>
      </c>
      <c r="C21" s="55" t="s">
        <v>21</v>
      </c>
      <c r="D21" s="56">
        <v>192</v>
      </c>
      <c r="E21" s="57">
        <v>0.035555555555555556</v>
      </c>
      <c r="F21" s="56">
        <v>181</v>
      </c>
      <c r="G21" s="58">
        <v>0.027654698242933536</v>
      </c>
      <c r="H21" s="59">
        <v>0.06077348066298338</v>
      </c>
      <c r="I21" s="60">
        <v>162</v>
      </c>
      <c r="J21" s="61">
        <v>0.18518518518518512</v>
      </c>
      <c r="K21" s="56">
        <v>1651</v>
      </c>
      <c r="L21" s="57">
        <v>0.026502929609117907</v>
      </c>
      <c r="M21" s="56">
        <v>1652</v>
      </c>
      <c r="N21" s="58">
        <v>0.0267262020319679</v>
      </c>
      <c r="O21" s="59">
        <v>-0.000605326876513268</v>
      </c>
    </row>
    <row r="22" spans="2:15" ht="14.25" customHeight="1">
      <c r="B22" s="62">
        <v>12</v>
      </c>
      <c r="C22" s="63" t="s">
        <v>73</v>
      </c>
      <c r="D22" s="64">
        <v>48</v>
      </c>
      <c r="E22" s="65">
        <v>0.008888888888888889</v>
      </c>
      <c r="F22" s="64">
        <v>79</v>
      </c>
      <c r="G22" s="66">
        <v>0.012070282658517952</v>
      </c>
      <c r="H22" s="67">
        <v>-0.3924050632911392</v>
      </c>
      <c r="I22" s="68">
        <v>44</v>
      </c>
      <c r="J22" s="69">
        <v>0.09090909090909083</v>
      </c>
      <c r="K22" s="64">
        <v>692</v>
      </c>
      <c r="L22" s="65">
        <v>0.0111084356689943</v>
      </c>
      <c r="M22" s="64">
        <v>399</v>
      </c>
      <c r="N22" s="66">
        <v>0.006455057270432925</v>
      </c>
      <c r="O22" s="67">
        <v>0.7343358395989974</v>
      </c>
    </row>
    <row r="23" spans="2:15" ht="14.25" customHeight="1">
      <c r="B23" s="62">
        <v>13</v>
      </c>
      <c r="C23" s="63" t="s">
        <v>19</v>
      </c>
      <c r="D23" s="64">
        <v>25</v>
      </c>
      <c r="E23" s="65">
        <v>0.004629629629629629</v>
      </c>
      <c r="F23" s="64">
        <v>24</v>
      </c>
      <c r="G23" s="66">
        <v>0.0036669213139801375</v>
      </c>
      <c r="H23" s="67">
        <v>0.04166666666666674</v>
      </c>
      <c r="I23" s="68">
        <v>23</v>
      </c>
      <c r="J23" s="69">
        <v>0.08695652173913038</v>
      </c>
      <c r="K23" s="64">
        <v>414</v>
      </c>
      <c r="L23" s="65">
        <v>0.0066457982181555506</v>
      </c>
      <c r="M23" s="64">
        <v>842</v>
      </c>
      <c r="N23" s="66">
        <v>0.013621950430337152</v>
      </c>
      <c r="O23" s="67">
        <v>-0.5083135391923991</v>
      </c>
    </row>
    <row r="24" spans="2:15" ht="14.25" customHeight="1">
      <c r="B24" s="62">
        <v>14</v>
      </c>
      <c r="C24" s="63" t="s">
        <v>101</v>
      </c>
      <c r="D24" s="64">
        <v>43</v>
      </c>
      <c r="E24" s="65">
        <v>0.007962962962962963</v>
      </c>
      <c r="F24" s="64">
        <v>66</v>
      </c>
      <c r="G24" s="66">
        <v>0.010084033613445379</v>
      </c>
      <c r="H24" s="67">
        <v>-0.3484848484848485</v>
      </c>
      <c r="I24" s="68">
        <v>41</v>
      </c>
      <c r="J24" s="69">
        <v>0.04878048780487809</v>
      </c>
      <c r="K24" s="64">
        <v>413</v>
      </c>
      <c r="L24" s="65">
        <v>0.006629745565454691</v>
      </c>
      <c r="M24" s="64">
        <v>494</v>
      </c>
      <c r="N24" s="66">
        <v>0.00799197566815505</v>
      </c>
      <c r="O24" s="67">
        <v>-0.16396761133603244</v>
      </c>
    </row>
    <row r="25" spans="2:15" ht="15">
      <c r="B25" s="70">
        <v>15</v>
      </c>
      <c r="C25" s="71" t="s">
        <v>27</v>
      </c>
      <c r="D25" s="72">
        <v>35</v>
      </c>
      <c r="E25" s="73">
        <v>0.006481481481481481</v>
      </c>
      <c r="F25" s="72">
        <v>38</v>
      </c>
      <c r="G25" s="74">
        <v>0.005805958747135217</v>
      </c>
      <c r="H25" s="75">
        <v>-0.07894736842105265</v>
      </c>
      <c r="I25" s="76">
        <v>21</v>
      </c>
      <c r="J25" s="77">
        <v>0.6666666666666667</v>
      </c>
      <c r="K25" s="72">
        <v>280</v>
      </c>
      <c r="L25" s="73">
        <v>0.004494742756240469</v>
      </c>
      <c r="M25" s="72">
        <v>469</v>
      </c>
      <c r="N25" s="74">
        <v>0.0075875234582281756</v>
      </c>
      <c r="O25" s="75">
        <v>-0.4029850746268657</v>
      </c>
    </row>
    <row r="26" spans="2:15" ht="15">
      <c r="B26" s="128" t="s">
        <v>59</v>
      </c>
      <c r="C26" s="129"/>
      <c r="D26" s="26">
        <f>SUM(D11:D25)</f>
        <v>5348</v>
      </c>
      <c r="E26" s="4">
        <f>D26/D28</f>
        <v>0.9903703703703703</v>
      </c>
      <c r="F26" s="26">
        <f>SUM(F11:F25)</f>
        <v>6454</v>
      </c>
      <c r="G26" s="4">
        <f>F26/F28</f>
        <v>0.986096256684492</v>
      </c>
      <c r="H26" s="7">
        <f>D26/F26-1</f>
        <v>-0.17136659436008672</v>
      </c>
      <c r="I26" s="26">
        <f>SUM(I11:I25)</f>
        <v>5762</v>
      </c>
      <c r="J26" s="4">
        <f>D26/I26-1</f>
        <v>-0.07185005206525508</v>
      </c>
      <c r="K26" s="26">
        <f>SUM(K11:K25)</f>
        <v>61277</v>
      </c>
      <c r="L26" s="4">
        <f>K26/K28</f>
        <v>0.9836583995505257</v>
      </c>
      <c r="M26" s="26">
        <f>SUM(M11:M25)</f>
        <v>60942</v>
      </c>
      <c r="N26" s="4">
        <f>M26/M28</f>
        <v>0.9859250630945448</v>
      </c>
      <c r="O26" s="7">
        <f>K26/M26-1</f>
        <v>0.005497029962915567</v>
      </c>
    </row>
    <row r="27" spans="2:15" ht="15">
      <c r="B27" s="128" t="s">
        <v>12</v>
      </c>
      <c r="C27" s="129"/>
      <c r="D27" s="3">
        <f>D28-SUM(D11:D25)</f>
        <v>52</v>
      </c>
      <c r="E27" s="4">
        <f>D27/D28</f>
        <v>0.00962962962962963</v>
      </c>
      <c r="F27" s="3">
        <f>F28-SUM(F11:F25)</f>
        <v>91</v>
      </c>
      <c r="G27" s="6">
        <f>F27/F28</f>
        <v>0.013903743315508022</v>
      </c>
      <c r="H27" s="7">
        <f>D27/F27-1</f>
        <v>-0.4285714285714286</v>
      </c>
      <c r="I27" s="3">
        <f>I28-SUM(I11:I25)</f>
        <v>65</v>
      </c>
      <c r="J27" s="8">
        <f>D27/I27-1</f>
        <v>-0.19999999999999996</v>
      </c>
      <c r="K27" s="3">
        <f>K28-SUM(K11:K25)</f>
        <v>1018</v>
      </c>
      <c r="L27" s="4">
        <f>K27/K28</f>
        <v>0.016341600449474275</v>
      </c>
      <c r="M27" s="3">
        <f>M28-SUM(M11:M25)</f>
        <v>870</v>
      </c>
      <c r="N27" s="4">
        <f>M27/M28</f>
        <v>0.014074936905455252</v>
      </c>
      <c r="O27" s="7">
        <f>K27/M27-1</f>
        <v>0.1701149425287356</v>
      </c>
    </row>
    <row r="28" spans="2:15" ht="15">
      <c r="B28" s="124" t="s">
        <v>13</v>
      </c>
      <c r="C28" s="125"/>
      <c r="D28" s="49">
        <v>5400</v>
      </c>
      <c r="E28" s="78">
        <v>1</v>
      </c>
      <c r="F28" s="49">
        <v>6545</v>
      </c>
      <c r="G28" s="79">
        <v>1.0000000000000002</v>
      </c>
      <c r="H28" s="46">
        <v>-0.17494270435446901</v>
      </c>
      <c r="I28" s="50">
        <v>5827</v>
      </c>
      <c r="J28" s="47">
        <v>-0.07327956066586583</v>
      </c>
      <c r="K28" s="49">
        <v>62295</v>
      </c>
      <c r="L28" s="78">
        <v>1</v>
      </c>
      <c r="M28" s="49">
        <v>61812</v>
      </c>
      <c r="N28" s="79">
        <v>1</v>
      </c>
      <c r="O28" s="46">
        <v>0.007814016695787185</v>
      </c>
    </row>
    <row r="29" spans="2:3" ht="15">
      <c r="B29" t="s">
        <v>97</v>
      </c>
      <c r="C29" s="21"/>
    </row>
    <row r="30" ht="15">
      <c r="B30" s="9" t="s">
        <v>99</v>
      </c>
    </row>
    <row r="31" ht="15">
      <c r="B31" s="22"/>
    </row>
    <row r="32" spans="2:22" ht="15">
      <c r="B32" s="136" t="s">
        <v>153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21"/>
      <c r="N32" s="21"/>
      <c r="O32" s="136" t="s">
        <v>95</v>
      </c>
      <c r="P32" s="136"/>
      <c r="Q32" s="136"/>
      <c r="R32" s="136"/>
      <c r="S32" s="136"/>
      <c r="T32" s="136"/>
      <c r="U32" s="136"/>
      <c r="V32" s="136"/>
    </row>
    <row r="33" spans="2:22" ht="15">
      <c r="B33" s="137" t="s">
        <v>152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21"/>
      <c r="N33" s="21"/>
      <c r="O33" s="137" t="s">
        <v>96</v>
      </c>
      <c r="P33" s="137"/>
      <c r="Q33" s="137"/>
      <c r="R33" s="137"/>
      <c r="S33" s="137"/>
      <c r="T33" s="137"/>
      <c r="U33" s="137"/>
      <c r="V33" s="137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0"/>
      <c r="L34" s="81" t="s">
        <v>4</v>
      </c>
      <c r="O34" s="15"/>
      <c r="P34" s="15"/>
      <c r="Q34" s="15"/>
      <c r="R34" s="15"/>
      <c r="S34" s="15"/>
      <c r="T34" s="15"/>
      <c r="U34" s="80"/>
      <c r="V34" s="81" t="s">
        <v>4</v>
      </c>
    </row>
    <row r="35" spans="2:22" ht="15">
      <c r="B35" s="140" t="s">
        <v>0</v>
      </c>
      <c r="C35" s="140" t="s">
        <v>52</v>
      </c>
      <c r="D35" s="142" t="s">
        <v>117</v>
      </c>
      <c r="E35" s="143"/>
      <c r="F35" s="143"/>
      <c r="G35" s="143"/>
      <c r="H35" s="143"/>
      <c r="I35" s="144"/>
      <c r="J35" s="142" t="s">
        <v>110</v>
      </c>
      <c r="K35" s="143"/>
      <c r="L35" s="144"/>
      <c r="O35" s="140" t="s">
        <v>0</v>
      </c>
      <c r="P35" s="140" t="s">
        <v>52</v>
      </c>
      <c r="Q35" s="142" t="s">
        <v>118</v>
      </c>
      <c r="R35" s="143"/>
      <c r="S35" s="143"/>
      <c r="T35" s="143"/>
      <c r="U35" s="143"/>
      <c r="V35" s="144"/>
    </row>
    <row r="36" spans="2:22" ht="15" customHeight="1">
      <c r="B36" s="141"/>
      <c r="C36" s="141"/>
      <c r="D36" s="149" t="s">
        <v>119</v>
      </c>
      <c r="E36" s="150"/>
      <c r="F36" s="150"/>
      <c r="G36" s="150"/>
      <c r="H36" s="150"/>
      <c r="I36" s="151"/>
      <c r="J36" s="149" t="s">
        <v>111</v>
      </c>
      <c r="K36" s="150"/>
      <c r="L36" s="151"/>
      <c r="O36" s="141"/>
      <c r="P36" s="141"/>
      <c r="Q36" s="149" t="s">
        <v>120</v>
      </c>
      <c r="R36" s="150"/>
      <c r="S36" s="150"/>
      <c r="T36" s="150"/>
      <c r="U36" s="150"/>
      <c r="V36" s="151"/>
    </row>
    <row r="37" spans="2:22" ht="15" customHeight="1">
      <c r="B37" s="141"/>
      <c r="C37" s="141"/>
      <c r="D37" s="145">
        <v>2019</v>
      </c>
      <c r="E37" s="146"/>
      <c r="F37" s="155">
        <v>2018</v>
      </c>
      <c r="G37" s="146"/>
      <c r="H37" s="130" t="s">
        <v>5</v>
      </c>
      <c r="I37" s="126" t="s">
        <v>60</v>
      </c>
      <c r="J37" s="160">
        <v>2019</v>
      </c>
      <c r="K37" s="127" t="s">
        <v>121</v>
      </c>
      <c r="L37" s="126" t="s">
        <v>123</v>
      </c>
      <c r="O37" s="141"/>
      <c r="P37" s="141"/>
      <c r="Q37" s="145">
        <v>2019</v>
      </c>
      <c r="R37" s="146"/>
      <c r="S37" s="145">
        <v>2018</v>
      </c>
      <c r="T37" s="146"/>
      <c r="U37" s="130" t="s">
        <v>5</v>
      </c>
      <c r="V37" s="138" t="s">
        <v>66</v>
      </c>
    </row>
    <row r="38" spans="2:22" ht="15">
      <c r="B38" s="134" t="s">
        <v>6</v>
      </c>
      <c r="C38" s="134" t="s">
        <v>52</v>
      </c>
      <c r="D38" s="147"/>
      <c r="E38" s="148"/>
      <c r="F38" s="156"/>
      <c r="G38" s="148"/>
      <c r="H38" s="131"/>
      <c r="I38" s="127"/>
      <c r="J38" s="160"/>
      <c r="K38" s="127"/>
      <c r="L38" s="127"/>
      <c r="O38" s="134" t="s">
        <v>6</v>
      </c>
      <c r="P38" s="134" t="s">
        <v>52</v>
      </c>
      <c r="Q38" s="147"/>
      <c r="R38" s="148"/>
      <c r="S38" s="147"/>
      <c r="T38" s="148"/>
      <c r="U38" s="131"/>
      <c r="V38" s="139"/>
    </row>
    <row r="39" spans="2:22" ht="15" customHeight="1">
      <c r="B39" s="134"/>
      <c r="C39" s="134"/>
      <c r="D39" s="113" t="s">
        <v>8</v>
      </c>
      <c r="E39" s="82" t="s">
        <v>2</v>
      </c>
      <c r="F39" s="113" t="s">
        <v>8</v>
      </c>
      <c r="G39" s="82" t="s">
        <v>2</v>
      </c>
      <c r="H39" s="132" t="s">
        <v>9</v>
      </c>
      <c r="I39" s="132" t="s">
        <v>61</v>
      </c>
      <c r="J39" s="83" t="s">
        <v>8</v>
      </c>
      <c r="K39" s="161" t="s">
        <v>122</v>
      </c>
      <c r="L39" s="161" t="s">
        <v>124</v>
      </c>
      <c r="O39" s="134"/>
      <c r="P39" s="134"/>
      <c r="Q39" s="113" t="s">
        <v>8</v>
      </c>
      <c r="R39" s="82" t="s">
        <v>2</v>
      </c>
      <c r="S39" s="113" t="s">
        <v>8</v>
      </c>
      <c r="T39" s="82" t="s">
        <v>2</v>
      </c>
      <c r="U39" s="132" t="s">
        <v>9</v>
      </c>
      <c r="V39" s="122" t="s">
        <v>67</v>
      </c>
    </row>
    <row r="40" spans="2:22" ht="14.25" customHeight="1">
      <c r="B40" s="135"/>
      <c r="C40" s="135"/>
      <c r="D40" s="117" t="s">
        <v>10</v>
      </c>
      <c r="E40" s="45" t="s">
        <v>11</v>
      </c>
      <c r="F40" s="117" t="s">
        <v>10</v>
      </c>
      <c r="G40" s="45" t="s">
        <v>11</v>
      </c>
      <c r="H40" s="163"/>
      <c r="I40" s="163"/>
      <c r="J40" s="117" t="s">
        <v>10</v>
      </c>
      <c r="K40" s="162"/>
      <c r="L40" s="162"/>
      <c r="O40" s="135"/>
      <c r="P40" s="135"/>
      <c r="Q40" s="117" t="s">
        <v>10</v>
      </c>
      <c r="R40" s="45" t="s">
        <v>11</v>
      </c>
      <c r="S40" s="117" t="s">
        <v>10</v>
      </c>
      <c r="T40" s="45" t="s">
        <v>11</v>
      </c>
      <c r="U40" s="133"/>
      <c r="V40" s="123"/>
    </row>
    <row r="41" spans="2:22" ht="15">
      <c r="B41" s="54">
        <v>1</v>
      </c>
      <c r="C41" s="84" t="s">
        <v>75</v>
      </c>
      <c r="D41" s="56">
        <v>653</v>
      </c>
      <c r="E41" s="61">
        <v>0.12092592592592592</v>
      </c>
      <c r="F41" s="56">
        <v>846</v>
      </c>
      <c r="G41" s="61">
        <v>0.12925897631779984</v>
      </c>
      <c r="H41" s="85">
        <v>-0.22813238770685584</v>
      </c>
      <c r="I41" s="86">
        <v>0</v>
      </c>
      <c r="J41" s="56">
        <v>597</v>
      </c>
      <c r="K41" s="87">
        <v>0.0938023450586265</v>
      </c>
      <c r="L41" s="88">
        <v>0</v>
      </c>
      <c r="O41" s="54">
        <v>1</v>
      </c>
      <c r="P41" s="84" t="s">
        <v>75</v>
      </c>
      <c r="Q41" s="56">
        <v>6998</v>
      </c>
      <c r="R41" s="61">
        <v>0.11233646360061</v>
      </c>
      <c r="S41" s="56">
        <v>8201</v>
      </c>
      <c r="T41" s="61">
        <v>0.13267650294441208</v>
      </c>
      <c r="U41" s="59">
        <v>-0.14668942811852215</v>
      </c>
      <c r="V41" s="88">
        <v>0</v>
      </c>
    </row>
    <row r="42" spans="2:22" ht="15">
      <c r="B42" s="89">
        <v>2</v>
      </c>
      <c r="C42" s="90" t="s">
        <v>109</v>
      </c>
      <c r="D42" s="64">
        <v>429</v>
      </c>
      <c r="E42" s="69">
        <v>0.07944444444444444</v>
      </c>
      <c r="F42" s="64">
        <v>181</v>
      </c>
      <c r="G42" s="69">
        <v>0.027654698242933536</v>
      </c>
      <c r="H42" s="91">
        <v>1.3701657458563536</v>
      </c>
      <c r="I42" s="92">
        <v>11</v>
      </c>
      <c r="J42" s="64">
        <v>322</v>
      </c>
      <c r="K42" s="93">
        <v>0.33229813664596275</v>
      </c>
      <c r="L42" s="94">
        <v>3</v>
      </c>
      <c r="O42" s="89">
        <v>2</v>
      </c>
      <c r="P42" s="90" t="s">
        <v>76</v>
      </c>
      <c r="Q42" s="64">
        <v>5019</v>
      </c>
      <c r="R42" s="69">
        <v>0.08056826390561041</v>
      </c>
      <c r="S42" s="64">
        <v>5534</v>
      </c>
      <c r="T42" s="69">
        <v>0.08952954118941306</v>
      </c>
      <c r="U42" s="67">
        <v>-0.09306107697867727</v>
      </c>
      <c r="V42" s="94">
        <v>0</v>
      </c>
    </row>
    <row r="43" spans="2:22" ht="15">
      <c r="B43" s="89">
        <v>3</v>
      </c>
      <c r="C43" s="90" t="s">
        <v>76</v>
      </c>
      <c r="D43" s="64">
        <v>421</v>
      </c>
      <c r="E43" s="69">
        <v>0.07796296296296296</v>
      </c>
      <c r="F43" s="64">
        <v>499</v>
      </c>
      <c r="G43" s="69">
        <v>0.07624140565317036</v>
      </c>
      <c r="H43" s="91">
        <v>-0.15631262525050105</v>
      </c>
      <c r="I43" s="92">
        <v>0</v>
      </c>
      <c r="J43" s="64">
        <v>465</v>
      </c>
      <c r="K43" s="93">
        <v>-0.09462365591397848</v>
      </c>
      <c r="L43" s="94">
        <v>1</v>
      </c>
      <c r="O43" s="89">
        <v>3</v>
      </c>
      <c r="P43" s="90" t="s">
        <v>108</v>
      </c>
      <c r="Q43" s="64">
        <v>4658</v>
      </c>
      <c r="R43" s="69">
        <v>0.07477325628060037</v>
      </c>
      <c r="S43" s="64">
        <v>3503</v>
      </c>
      <c r="T43" s="69">
        <v>0.05667184365495373</v>
      </c>
      <c r="U43" s="67">
        <v>0.3297173850984869</v>
      </c>
      <c r="V43" s="94">
        <v>1</v>
      </c>
    </row>
    <row r="44" spans="2:22" ht="15">
      <c r="B44" s="89">
        <v>4</v>
      </c>
      <c r="C44" s="90" t="s">
        <v>108</v>
      </c>
      <c r="D44" s="64">
        <v>415</v>
      </c>
      <c r="E44" s="69">
        <v>0.07685185185185185</v>
      </c>
      <c r="F44" s="64">
        <v>410</v>
      </c>
      <c r="G44" s="69">
        <v>0.06264323911382735</v>
      </c>
      <c r="H44" s="91">
        <v>0.012195121951219523</v>
      </c>
      <c r="I44" s="92">
        <v>0</v>
      </c>
      <c r="J44" s="64">
        <v>548</v>
      </c>
      <c r="K44" s="93">
        <v>-0.2427007299270073</v>
      </c>
      <c r="L44" s="94">
        <v>-1</v>
      </c>
      <c r="O44" s="89">
        <v>4</v>
      </c>
      <c r="P44" s="90" t="s">
        <v>77</v>
      </c>
      <c r="Q44" s="64">
        <v>4600</v>
      </c>
      <c r="R44" s="69">
        <v>0.07384220242395055</v>
      </c>
      <c r="S44" s="64">
        <v>5051</v>
      </c>
      <c r="T44" s="69">
        <v>0.08171552449362583</v>
      </c>
      <c r="U44" s="67">
        <v>-0.08928924965353391</v>
      </c>
      <c r="V44" s="94">
        <v>-1</v>
      </c>
    </row>
    <row r="45" spans="2:22" ht="15">
      <c r="B45" s="89">
        <v>5</v>
      </c>
      <c r="C45" s="95" t="s">
        <v>77</v>
      </c>
      <c r="D45" s="72">
        <v>399</v>
      </c>
      <c r="E45" s="77">
        <v>0.07388888888888889</v>
      </c>
      <c r="F45" s="72">
        <v>545</v>
      </c>
      <c r="G45" s="77">
        <v>0.08326967150496563</v>
      </c>
      <c r="H45" s="96">
        <v>-0.26788990825688075</v>
      </c>
      <c r="I45" s="97">
        <v>-3</v>
      </c>
      <c r="J45" s="72">
        <v>575</v>
      </c>
      <c r="K45" s="98">
        <v>-0.3060869565217391</v>
      </c>
      <c r="L45" s="99">
        <v>-3</v>
      </c>
      <c r="O45" s="89">
        <v>5</v>
      </c>
      <c r="P45" s="95" t="s">
        <v>79</v>
      </c>
      <c r="Q45" s="72">
        <v>3015</v>
      </c>
      <c r="R45" s="77">
        <v>0.04839874789308933</v>
      </c>
      <c r="S45" s="72">
        <v>2764</v>
      </c>
      <c r="T45" s="77">
        <v>0.0447162363295153</v>
      </c>
      <c r="U45" s="75">
        <v>0.09081041968162085</v>
      </c>
      <c r="V45" s="99">
        <v>1</v>
      </c>
    </row>
    <row r="46" spans="2:22" ht="15">
      <c r="B46" s="100">
        <v>6</v>
      </c>
      <c r="C46" s="84" t="s">
        <v>78</v>
      </c>
      <c r="D46" s="56">
        <v>261</v>
      </c>
      <c r="E46" s="61">
        <v>0.04833333333333333</v>
      </c>
      <c r="F46" s="56">
        <v>276</v>
      </c>
      <c r="G46" s="61">
        <v>0.042169595110771584</v>
      </c>
      <c r="H46" s="85">
        <v>-0.05434782608695654</v>
      </c>
      <c r="I46" s="86">
        <v>0</v>
      </c>
      <c r="J46" s="56">
        <v>292</v>
      </c>
      <c r="K46" s="87">
        <v>-0.10616438356164382</v>
      </c>
      <c r="L46" s="88">
        <v>0</v>
      </c>
      <c r="O46" s="100">
        <v>6</v>
      </c>
      <c r="P46" s="84" t="s">
        <v>78</v>
      </c>
      <c r="Q46" s="56">
        <v>3009</v>
      </c>
      <c r="R46" s="61">
        <v>0.04830243197688418</v>
      </c>
      <c r="S46" s="56">
        <v>3167</v>
      </c>
      <c r="T46" s="61">
        <v>0.05123600595353653</v>
      </c>
      <c r="U46" s="59">
        <v>-0.04988948531733506</v>
      </c>
      <c r="V46" s="88">
        <v>-1</v>
      </c>
    </row>
    <row r="47" spans="2:22" ht="15">
      <c r="B47" s="89">
        <v>7</v>
      </c>
      <c r="C47" s="90" t="s">
        <v>81</v>
      </c>
      <c r="D47" s="64">
        <v>235</v>
      </c>
      <c r="E47" s="69">
        <v>0.04351851851851852</v>
      </c>
      <c r="F47" s="64">
        <v>210</v>
      </c>
      <c r="G47" s="69">
        <v>0.03208556149732621</v>
      </c>
      <c r="H47" s="91">
        <v>0.11904761904761907</v>
      </c>
      <c r="I47" s="92">
        <v>3</v>
      </c>
      <c r="J47" s="64">
        <v>211</v>
      </c>
      <c r="K47" s="93">
        <v>0.11374407582938395</v>
      </c>
      <c r="L47" s="94">
        <v>2</v>
      </c>
      <c r="O47" s="89">
        <v>7</v>
      </c>
      <c r="P47" s="90" t="s">
        <v>80</v>
      </c>
      <c r="Q47" s="64">
        <v>2906</v>
      </c>
      <c r="R47" s="69">
        <v>0.04664900874869572</v>
      </c>
      <c r="S47" s="64">
        <v>2580</v>
      </c>
      <c r="T47" s="69">
        <v>0.04173946806445351</v>
      </c>
      <c r="U47" s="67">
        <v>0.12635658914728687</v>
      </c>
      <c r="V47" s="94">
        <v>0</v>
      </c>
    </row>
    <row r="48" spans="2:22" ht="15">
      <c r="B48" s="89">
        <v>8</v>
      </c>
      <c r="C48" s="90" t="s">
        <v>79</v>
      </c>
      <c r="D48" s="64">
        <v>224</v>
      </c>
      <c r="E48" s="69">
        <v>0.04148148148148148</v>
      </c>
      <c r="F48" s="64">
        <v>353</v>
      </c>
      <c r="G48" s="69">
        <v>0.053934300993124525</v>
      </c>
      <c r="H48" s="91">
        <v>-0.3654390934844193</v>
      </c>
      <c r="I48" s="92">
        <v>-3</v>
      </c>
      <c r="J48" s="64">
        <v>254</v>
      </c>
      <c r="K48" s="93">
        <v>-0.11811023622047245</v>
      </c>
      <c r="L48" s="94">
        <v>-1</v>
      </c>
      <c r="O48" s="89">
        <v>8</v>
      </c>
      <c r="P48" s="90" t="s">
        <v>81</v>
      </c>
      <c r="Q48" s="64">
        <v>2361</v>
      </c>
      <c r="R48" s="69">
        <v>0.03790031302672767</v>
      </c>
      <c r="S48" s="64">
        <v>2049</v>
      </c>
      <c r="T48" s="69">
        <v>0.03314890312560668</v>
      </c>
      <c r="U48" s="67">
        <v>0.15226939970717424</v>
      </c>
      <c r="V48" s="94">
        <v>1</v>
      </c>
    </row>
    <row r="49" spans="2:22" ht="15">
      <c r="B49" s="89">
        <v>9</v>
      </c>
      <c r="C49" s="90" t="s">
        <v>80</v>
      </c>
      <c r="D49" s="64">
        <v>202</v>
      </c>
      <c r="E49" s="69">
        <v>0.03740740740740741</v>
      </c>
      <c r="F49" s="64">
        <v>255</v>
      </c>
      <c r="G49" s="69">
        <v>0.03896103896103896</v>
      </c>
      <c r="H49" s="91">
        <v>-0.207843137254902</v>
      </c>
      <c r="I49" s="92">
        <v>-2</v>
      </c>
      <c r="J49" s="64">
        <v>214</v>
      </c>
      <c r="K49" s="93">
        <v>-0.05607476635514019</v>
      </c>
      <c r="L49" s="94">
        <v>-1</v>
      </c>
      <c r="O49" s="89">
        <v>9</v>
      </c>
      <c r="P49" s="90" t="s">
        <v>109</v>
      </c>
      <c r="Q49" s="64">
        <v>2339</v>
      </c>
      <c r="R49" s="69">
        <v>0.03754715466730877</v>
      </c>
      <c r="S49" s="64">
        <v>1753</v>
      </c>
      <c r="T49" s="69">
        <v>0.028360188960072478</v>
      </c>
      <c r="U49" s="67">
        <v>0.334284084426697</v>
      </c>
      <c r="V49" s="94">
        <v>4</v>
      </c>
    </row>
    <row r="50" spans="2:22" ht="15">
      <c r="B50" s="101">
        <v>10</v>
      </c>
      <c r="C50" s="95" t="s">
        <v>125</v>
      </c>
      <c r="D50" s="72">
        <v>158</v>
      </c>
      <c r="E50" s="77">
        <v>0.02925925925925926</v>
      </c>
      <c r="F50" s="72">
        <v>163</v>
      </c>
      <c r="G50" s="77">
        <v>0.024904507257448433</v>
      </c>
      <c r="H50" s="96">
        <v>-0.030674846625766916</v>
      </c>
      <c r="I50" s="97">
        <v>5</v>
      </c>
      <c r="J50" s="72">
        <v>182</v>
      </c>
      <c r="K50" s="98">
        <v>-0.13186813186813184</v>
      </c>
      <c r="L50" s="99">
        <v>1</v>
      </c>
      <c r="O50" s="101">
        <v>10</v>
      </c>
      <c r="P50" s="95" t="s">
        <v>100</v>
      </c>
      <c r="Q50" s="72">
        <v>2028</v>
      </c>
      <c r="R50" s="77">
        <v>0.03255477967734168</v>
      </c>
      <c r="S50" s="72">
        <v>1957</v>
      </c>
      <c r="T50" s="77">
        <v>0.03166051899307578</v>
      </c>
      <c r="U50" s="75">
        <v>0.036280020439448224</v>
      </c>
      <c r="V50" s="99">
        <v>0</v>
      </c>
    </row>
    <row r="51" spans="2:22" ht="15">
      <c r="B51" s="128" t="s">
        <v>82</v>
      </c>
      <c r="C51" s="129"/>
      <c r="D51" s="26">
        <f>SUM(D41:D50)</f>
        <v>3397</v>
      </c>
      <c r="E51" s="6">
        <f>D51/D53</f>
        <v>0.6290740740740741</v>
      </c>
      <c r="F51" s="26">
        <f>SUM(F41:F50)</f>
        <v>3738</v>
      </c>
      <c r="G51" s="6">
        <f>F51/F53</f>
        <v>0.5711229946524065</v>
      </c>
      <c r="H51" s="17">
        <f>D51/F51-1</f>
        <v>-0.09122525414660243</v>
      </c>
      <c r="I51" s="25"/>
      <c r="J51" s="26">
        <f>SUM(J41:J50)</f>
        <v>3660</v>
      </c>
      <c r="K51" s="18">
        <f>E51/J51-1</f>
        <v>-0.9998281218376847</v>
      </c>
      <c r="L51" s="19"/>
      <c r="O51" s="128" t="s">
        <v>82</v>
      </c>
      <c r="P51" s="129"/>
      <c r="Q51" s="26">
        <f>SUM(Q41:Q50)</f>
        <v>36933</v>
      </c>
      <c r="R51" s="6">
        <f>Q51/Q53</f>
        <v>0.5928726222008187</v>
      </c>
      <c r="S51" s="26">
        <f>SUM(S41:S50)</f>
        <v>36559</v>
      </c>
      <c r="T51" s="6">
        <f>S51/S53</f>
        <v>0.591454733708665</v>
      </c>
      <c r="U51" s="17">
        <f>Q51/S51-1</f>
        <v>0.010230039114855538</v>
      </c>
      <c r="V51" s="27"/>
    </row>
    <row r="52" spans="2:22" ht="15">
      <c r="B52" s="128" t="s">
        <v>12</v>
      </c>
      <c r="C52" s="129"/>
      <c r="D52" s="26">
        <f>D53-D51</f>
        <v>2003</v>
      </c>
      <c r="E52" s="6">
        <f>D52/D53</f>
        <v>0.37092592592592594</v>
      </c>
      <c r="F52" s="26">
        <f>F53-F51</f>
        <v>2807</v>
      </c>
      <c r="G52" s="6">
        <f>F52/F53</f>
        <v>0.4288770053475936</v>
      </c>
      <c r="H52" s="17">
        <f>D52/F52-1</f>
        <v>-0.28642679016743855</v>
      </c>
      <c r="I52" s="3"/>
      <c r="J52" s="26">
        <f>J53-SUM(J41:J50)</f>
        <v>2167</v>
      </c>
      <c r="K52" s="18">
        <f>E52/J52-1</f>
        <v>-0.9998288297526876</v>
      </c>
      <c r="L52" s="19"/>
      <c r="O52" s="128" t="s">
        <v>12</v>
      </c>
      <c r="P52" s="129"/>
      <c r="Q52" s="26">
        <f>Q53-Q51</f>
        <v>25362</v>
      </c>
      <c r="R52" s="6">
        <f>Q52/Q53</f>
        <v>0.4071273777991813</v>
      </c>
      <c r="S52" s="26">
        <f>S53-S51</f>
        <v>25253</v>
      </c>
      <c r="T52" s="6">
        <f>S52/S53</f>
        <v>0.40854526629133503</v>
      </c>
      <c r="U52" s="17">
        <f>Q52/S52-1</f>
        <v>0.004316318853205603</v>
      </c>
      <c r="V52" s="28"/>
    </row>
    <row r="53" spans="2:22" ht="15">
      <c r="B53" s="124" t="s">
        <v>38</v>
      </c>
      <c r="C53" s="125"/>
      <c r="D53" s="24">
        <v>5400</v>
      </c>
      <c r="E53" s="102">
        <v>1</v>
      </c>
      <c r="F53" s="24">
        <v>6545</v>
      </c>
      <c r="G53" s="102">
        <v>1</v>
      </c>
      <c r="H53" s="20">
        <v>-0.17494270435446901</v>
      </c>
      <c r="I53" s="20"/>
      <c r="J53" s="24">
        <v>5827</v>
      </c>
      <c r="K53" s="48">
        <v>-0.07327956066586583</v>
      </c>
      <c r="L53" s="103"/>
      <c r="O53" s="124" t="s">
        <v>38</v>
      </c>
      <c r="P53" s="125"/>
      <c r="Q53" s="24">
        <v>62295</v>
      </c>
      <c r="R53" s="102">
        <v>1</v>
      </c>
      <c r="S53" s="24">
        <v>61812</v>
      </c>
      <c r="T53" s="102">
        <v>1</v>
      </c>
      <c r="U53" s="29">
        <v>0.007814016695787185</v>
      </c>
      <c r="V53" s="103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624" dxfId="146" operator="lessThan">
      <formula>0</formula>
    </cfRule>
  </conditionalFormatting>
  <conditionalFormatting sqref="H26 O26">
    <cfRule type="cellIs" priority="424" dxfId="146" operator="lessThan">
      <formula>0</formula>
    </cfRule>
  </conditionalFormatting>
  <conditionalFormatting sqref="U51">
    <cfRule type="cellIs" priority="329" dxfId="146" operator="lessThan">
      <formula>0</formula>
    </cfRule>
  </conditionalFormatting>
  <conditionalFormatting sqref="K52">
    <cfRule type="cellIs" priority="341" dxfId="146" operator="lessThan">
      <formula>0</formula>
    </cfRule>
  </conditionalFormatting>
  <conditionalFormatting sqref="H52 J52">
    <cfRule type="cellIs" priority="342" dxfId="146" operator="lessThan">
      <formula>0</formula>
    </cfRule>
  </conditionalFormatting>
  <conditionalFormatting sqref="K51">
    <cfRule type="cellIs" priority="339" dxfId="146" operator="lessThan">
      <formula>0</formula>
    </cfRule>
  </conditionalFormatting>
  <conditionalFormatting sqref="H51">
    <cfRule type="cellIs" priority="340" dxfId="146" operator="lessThan">
      <formula>0</formula>
    </cfRule>
  </conditionalFormatting>
  <conditionalFormatting sqref="L52">
    <cfRule type="cellIs" priority="337" dxfId="146" operator="lessThan">
      <formula>0</formula>
    </cfRule>
  </conditionalFormatting>
  <conditionalFormatting sqref="K52">
    <cfRule type="cellIs" priority="338" dxfId="146" operator="lessThan">
      <formula>0</formula>
    </cfRule>
  </conditionalFormatting>
  <conditionalFormatting sqref="L51">
    <cfRule type="cellIs" priority="335" dxfId="146" operator="lessThan">
      <formula>0</formula>
    </cfRule>
  </conditionalFormatting>
  <conditionalFormatting sqref="K51">
    <cfRule type="cellIs" priority="336" dxfId="146" operator="lessThan">
      <formula>0</formula>
    </cfRule>
  </conditionalFormatting>
  <conditionalFormatting sqref="V51">
    <cfRule type="cellIs" priority="332" dxfId="146" operator="lessThan">
      <formula>0</formula>
    </cfRule>
    <cfRule type="cellIs" priority="333" dxfId="147" operator="equal">
      <formula>0</formula>
    </cfRule>
    <cfRule type="cellIs" priority="334" dxfId="148" operator="greaterThan">
      <formula>0</formula>
    </cfRule>
  </conditionalFormatting>
  <conditionalFormatting sqref="V52">
    <cfRule type="cellIs" priority="331" dxfId="146" operator="lessThan">
      <formula>0</formula>
    </cfRule>
  </conditionalFormatting>
  <conditionalFormatting sqref="U52">
    <cfRule type="cellIs" priority="330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2"/>
      <c r="O1" s="53">
        <v>43803</v>
      </c>
    </row>
    <row r="2" spans="2:15" ht="14.25" customHeight="1">
      <c r="B2" s="164" t="s">
        <v>16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14.25" customHeight="1">
      <c r="B3" s="165" t="s">
        <v>17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58" t="s">
        <v>1</v>
      </c>
      <c r="D5" s="142" t="s">
        <v>117</v>
      </c>
      <c r="E5" s="143"/>
      <c r="F5" s="143"/>
      <c r="G5" s="143"/>
      <c r="H5" s="144"/>
      <c r="I5" s="143" t="s">
        <v>110</v>
      </c>
      <c r="J5" s="143"/>
      <c r="K5" s="142" t="s">
        <v>118</v>
      </c>
      <c r="L5" s="143"/>
      <c r="M5" s="143"/>
      <c r="N5" s="143"/>
      <c r="O5" s="144"/>
    </row>
    <row r="6" spans="2:15" ht="14.25" customHeight="1">
      <c r="B6" s="141"/>
      <c r="C6" s="159"/>
      <c r="D6" s="149" t="s">
        <v>119</v>
      </c>
      <c r="E6" s="150"/>
      <c r="F6" s="150"/>
      <c r="G6" s="150"/>
      <c r="H6" s="151"/>
      <c r="I6" s="150" t="s">
        <v>111</v>
      </c>
      <c r="J6" s="150"/>
      <c r="K6" s="149" t="s">
        <v>120</v>
      </c>
      <c r="L6" s="150"/>
      <c r="M6" s="150"/>
      <c r="N6" s="150"/>
      <c r="O6" s="151"/>
    </row>
    <row r="7" spans="2:15" ht="14.25" customHeight="1">
      <c r="B7" s="141"/>
      <c r="C7" s="141"/>
      <c r="D7" s="145">
        <v>2019</v>
      </c>
      <c r="E7" s="146"/>
      <c r="F7" s="155">
        <v>2018</v>
      </c>
      <c r="G7" s="155"/>
      <c r="H7" s="130" t="s">
        <v>5</v>
      </c>
      <c r="I7" s="152">
        <v>2019</v>
      </c>
      <c r="J7" s="145" t="s">
        <v>121</v>
      </c>
      <c r="K7" s="145">
        <v>2019</v>
      </c>
      <c r="L7" s="146"/>
      <c r="M7" s="155">
        <v>2018</v>
      </c>
      <c r="N7" s="146"/>
      <c r="O7" s="157" t="s">
        <v>5</v>
      </c>
    </row>
    <row r="8" spans="2:15" ht="14.25" customHeight="1">
      <c r="B8" s="134" t="s">
        <v>6</v>
      </c>
      <c r="C8" s="134" t="s">
        <v>7</v>
      </c>
      <c r="D8" s="147"/>
      <c r="E8" s="148"/>
      <c r="F8" s="156"/>
      <c r="G8" s="156"/>
      <c r="H8" s="131"/>
      <c r="I8" s="153"/>
      <c r="J8" s="154"/>
      <c r="K8" s="147"/>
      <c r="L8" s="148"/>
      <c r="M8" s="156"/>
      <c r="N8" s="148"/>
      <c r="O8" s="157"/>
    </row>
    <row r="9" spans="2:15" ht="14.25" customHeight="1">
      <c r="B9" s="134"/>
      <c r="C9" s="134"/>
      <c r="D9" s="113" t="s">
        <v>8</v>
      </c>
      <c r="E9" s="115" t="s">
        <v>2</v>
      </c>
      <c r="F9" s="114" t="s">
        <v>8</v>
      </c>
      <c r="G9" s="42" t="s">
        <v>2</v>
      </c>
      <c r="H9" s="132" t="s">
        <v>9</v>
      </c>
      <c r="I9" s="43" t="s">
        <v>8</v>
      </c>
      <c r="J9" s="168" t="s">
        <v>122</v>
      </c>
      <c r="K9" s="113" t="s">
        <v>8</v>
      </c>
      <c r="L9" s="41" t="s">
        <v>2</v>
      </c>
      <c r="M9" s="114" t="s">
        <v>8</v>
      </c>
      <c r="N9" s="41" t="s">
        <v>2</v>
      </c>
      <c r="O9" s="166" t="s">
        <v>9</v>
      </c>
    </row>
    <row r="10" spans="2:15" ht="14.25" customHeight="1">
      <c r="B10" s="135"/>
      <c r="C10" s="135"/>
      <c r="D10" s="117" t="s">
        <v>10</v>
      </c>
      <c r="E10" s="116" t="s">
        <v>11</v>
      </c>
      <c r="F10" s="40" t="s">
        <v>10</v>
      </c>
      <c r="G10" s="45" t="s">
        <v>11</v>
      </c>
      <c r="H10" s="133"/>
      <c r="I10" s="44" t="s">
        <v>10</v>
      </c>
      <c r="J10" s="169"/>
      <c r="K10" s="117" t="s">
        <v>10</v>
      </c>
      <c r="L10" s="116" t="s">
        <v>11</v>
      </c>
      <c r="M10" s="40" t="s">
        <v>10</v>
      </c>
      <c r="N10" s="116" t="s">
        <v>11</v>
      </c>
      <c r="O10" s="167"/>
    </row>
    <row r="11" spans="2:15" ht="14.25" customHeight="1">
      <c r="B11" s="54">
        <v>1</v>
      </c>
      <c r="C11" s="55" t="s">
        <v>19</v>
      </c>
      <c r="D11" s="56">
        <v>6053</v>
      </c>
      <c r="E11" s="57">
        <v>0.11921221073362875</v>
      </c>
      <c r="F11" s="56">
        <v>6696</v>
      </c>
      <c r="G11" s="58">
        <v>0.13447673367742455</v>
      </c>
      <c r="H11" s="59">
        <v>-0.09602747909199527</v>
      </c>
      <c r="I11" s="60">
        <v>6651</v>
      </c>
      <c r="J11" s="61">
        <v>-0.08991129153510746</v>
      </c>
      <c r="K11" s="56">
        <v>62725</v>
      </c>
      <c r="L11" s="57">
        <v>0.11094033541211969</v>
      </c>
      <c r="M11" s="56">
        <v>64676</v>
      </c>
      <c r="N11" s="58">
        <v>0.11795495622010137</v>
      </c>
      <c r="O11" s="59">
        <v>-0.030165749273300735</v>
      </c>
    </row>
    <row r="12" spans="2:15" ht="14.25" customHeight="1">
      <c r="B12" s="62">
        <v>2</v>
      </c>
      <c r="C12" s="63" t="s">
        <v>21</v>
      </c>
      <c r="D12" s="64">
        <v>5273</v>
      </c>
      <c r="E12" s="65">
        <v>0.10385032003938946</v>
      </c>
      <c r="F12" s="64">
        <v>3758</v>
      </c>
      <c r="G12" s="66">
        <v>0.0754724559677063</v>
      </c>
      <c r="H12" s="67">
        <v>0.40313996806812136</v>
      </c>
      <c r="I12" s="68">
        <v>6035</v>
      </c>
      <c r="J12" s="69">
        <v>-0.12626346313173153</v>
      </c>
      <c r="K12" s="64">
        <v>58098</v>
      </c>
      <c r="L12" s="65">
        <v>0.1027566617261591</v>
      </c>
      <c r="M12" s="64">
        <v>52189</v>
      </c>
      <c r="N12" s="66">
        <v>0.09518138428738435</v>
      </c>
      <c r="O12" s="67">
        <v>0.11322309298894395</v>
      </c>
    </row>
    <row r="13" spans="2:15" ht="14.25" customHeight="1">
      <c r="B13" s="62">
        <v>3</v>
      </c>
      <c r="C13" s="63" t="s">
        <v>20</v>
      </c>
      <c r="D13" s="64">
        <v>4839</v>
      </c>
      <c r="E13" s="65">
        <v>0.09530280649926144</v>
      </c>
      <c r="F13" s="64">
        <v>5548</v>
      </c>
      <c r="G13" s="66">
        <v>0.11142128411624123</v>
      </c>
      <c r="H13" s="67">
        <v>-0.12779379956741166</v>
      </c>
      <c r="I13" s="68">
        <v>4980</v>
      </c>
      <c r="J13" s="69">
        <v>-0.028313253012048234</v>
      </c>
      <c r="K13" s="64">
        <v>55787</v>
      </c>
      <c r="L13" s="65">
        <v>0.09866924657849217</v>
      </c>
      <c r="M13" s="64">
        <v>57106</v>
      </c>
      <c r="N13" s="66">
        <v>0.10414892278287323</v>
      </c>
      <c r="O13" s="67">
        <v>-0.023097397821594923</v>
      </c>
    </row>
    <row r="14" spans="2:15" ht="14.25" customHeight="1">
      <c r="B14" s="62">
        <v>4</v>
      </c>
      <c r="C14" s="63" t="s">
        <v>22</v>
      </c>
      <c r="D14" s="64">
        <v>2705</v>
      </c>
      <c r="E14" s="65">
        <v>0.05327424913835549</v>
      </c>
      <c r="F14" s="64">
        <v>2844</v>
      </c>
      <c r="G14" s="66">
        <v>0.05711646215331472</v>
      </c>
      <c r="H14" s="67">
        <v>-0.048874824191279864</v>
      </c>
      <c r="I14" s="68">
        <v>2549</v>
      </c>
      <c r="J14" s="69">
        <v>0.06120047077285218</v>
      </c>
      <c r="K14" s="64">
        <v>35396</v>
      </c>
      <c r="L14" s="65">
        <v>0.06260413092462955</v>
      </c>
      <c r="M14" s="64">
        <v>35421</v>
      </c>
      <c r="N14" s="66">
        <v>0.06460019952180424</v>
      </c>
      <c r="O14" s="67">
        <v>-0.0007057959967251559</v>
      </c>
    </row>
    <row r="15" spans="2:15" ht="14.25" customHeight="1">
      <c r="B15" s="70">
        <v>5</v>
      </c>
      <c r="C15" s="71" t="s">
        <v>23</v>
      </c>
      <c r="D15" s="72">
        <v>3505</v>
      </c>
      <c r="E15" s="73">
        <v>0.0690300344657804</v>
      </c>
      <c r="F15" s="72">
        <v>3848</v>
      </c>
      <c r="G15" s="74">
        <v>0.07727993894724158</v>
      </c>
      <c r="H15" s="75">
        <v>-0.0891372141372141</v>
      </c>
      <c r="I15" s="76">
        <v>3231</v>
      </c>
      <c r="J15" s="77">
        <v>0.08480346641906533</v>
      </c>
      <c r="K15" s="72">
        <v>34821</v>
      </c>
      <c r="L15" s="73">
        <v>0.06158714100255751</v>
      </c>
      <c r="M15" s="72">
        <v>36416</v>
      </c>
      <c r="N15" s="74">
        <v>0.06641486309776751</v>
      </c>
      <c r="O15" s="75">
        <v>-0.043799428822495656</v>
      </c>
    </row>
    <row r="16" spans="2:15" ht="14.25" customHeight="1">
      <c r="B16" s="54">
        <v>6</v>
      </c>
      <c r="C16" s="55" t="s">
        <v>26</v>
      </c>
      <c r="D16" s="56">
        <v>3357</v>
      </c>
      <c r="E16" s="57">
        <v>0.0661152141802068</v>
      </c>
      <c r="F16" s="56">
        <v>3007</v>
      </c>
      <c r="G16" s="58">
        <v>0.060390014660695275</v>
      </c>
      <c r="H16" s="59">
        <v>0.11639507815098105</v>
      </c>
      <c r="I16" s="60">
        <v>2796</v>
      </c>
      <c r="J16" s="61">
        <v>0.20064377682403434</v>
      </c>
      <c r="K16" s="56">
        <v>33788</v>
      </c>
      <c r="L16" s="57">
        <v>0.05976009649907852</v>
      </c>
      <c r="M16" s="56">
        <v>33912</v>
      </c>
      <c r="N16" s="58">
        <v>0.06184811174680063</v>
      </c>
      <c r="O16" s="59">
        <v>-0.003656522764802994</v>
      </c>
    </row>
    <row r="17" spans="2:15" ht="14.25" customHeight="1">
      <c r="B17" s="62">
        <v>7</v>
      </c>
      <c r="C17" s="63" t="s">
        <v>31</v>
      </c>
      <c r="D17" s="64">
        <v>1916</v>
      </c>
      <c r="E17" s="65">
        <v>0.03773510585918267</v>
      </c>
      <c r="F17" s="64">
        <v>2560</v>
      </c>
      <c r="G17" s="66">
        <v>0.051412849195670074</v>
      </c>
      <c r="H17" s="67">
        <v>-0.2515625</v>
      </c>
      <c r="I17" s="68">
        <v>1979</v>
      </c>
      <c r="J17" s="69">
        <v>-0.03183425972713494</v>
      </c>
      <c r="K17" s="64">
        <v>30962</v>
      </c>
      <c r="L17" s="65">
        <v>0.0547618121168601</v>
      </c>
      <c r="M17" s="64">
        <v>24851</v>
      </c>
      <c r="N17" s="66">
        <v>0.04532281861936018</v>
      </c>
      <c r="O17" s="67">
        <v>0.2459055973602673</v>
      </c>
    </row>
    <row r="18" spans="2:15" ht="14.25" customHeight="1">
      <c r="B18" s="62">
        <v>8</v>
      </c>
      <c r="C18" s="63" t="s">
        <v>24</v>
      </c>
      <c r="D18" s="64">
        <v>2253</v>
      </c>
      <c r="E18" s="65">
        <v>0.044372230428360415</v>
      </c>
      <c r="F18" s="64">
        <v>1967</v>
      </c>
      <c r="G18" s="66">
        <v>0.03950354467495431</v>
      </c>
      <c r="H18" s="67">
        <v>0.14539908490086417</v>
      </c>
      <c r="I18" s="68">
        <v>2526</v>
      </c>
      <c r="J18" s="69">
        <v>-0.10807600950118768</v>
      </c>
      <c r="K18" s="64">
        <v>26730</v>
      </c>
      <c r="L18" s="65">
        <v>0.047276766290409875</v>
      </c>
      <c r="M18" s="64">
        <v>22994</v>
      </c>
      <c r="N18" s="66">
        <v>0.04193605453839153</v>
      </c>
      <c r="O18" s="67">
        <v>0.1624771679568584</v>
      </c>
    </row>
    <row r="19" spans="2:15" ht="14.25" customHeight="1">
      <c r="B19" s="62">
        <v>9</v>
      </c>
      <c r="C19" s="63" t="s">
        <v>34</v>
      </c>
      <c r="D19" s="64">
        <v>2441</v>
      </c>
      <c r="E19" s="65">
        <v>0.04807483998030527</v>
      </c>
      <c r="F19" s="64">
        <v>2934</v>
      </c>
      <c r="G19" s="66">
        <v>0.05892394513285</v>
      </c>
      <c r="H19" s="67">
        <v>-0.16802999318336742</v>
      </c>
      <c r="I19" s="68">
        <v>2966</v>
      </c>
      <c r="J19" s="69">
        <v>-0.17700606877950098</v>
      </c>
      <c r="K19" s="64">
        <v>24547</v>
      </c>
      <c r="L19" s="65">
        <v>0.0434157419427868</v>
      </c>
      <c r="M19" s="64">
        <v>23269</v>
      </c>
      <c r="N19" s="66">
        <v>0.04243759472270299</v>
      </c>
      <c r="O19" s="67">
        <v>0.05492285873909486</v>
      </c>
    </row>
    <row r="20" spans="2:15" ht="14.25" customHeight="1">
      <c r="B20" s="70">
        <v>10</v>
      </c>
      <c r="C20" s="71" t="s">
        <v>28</v>
      </c>
      <c r="D20" s="72">
        <v>2545</v>
      </c>
      <c r="E20" s="73">
        <v>0.05012309207287051</v>
      </c>
      <c r="F20" s="72">
        <v>1773</v>
      </c>
      <c r="G20" s="74">
        <v>0.03560741469684494</v>
      </c>
      <c r="H20" s="75">
        <v>0.4354201917653695</v>
      </c>
      <c r="I20" s="76">
        <v>2286</v>
      </c>
      <c r="J20" s="77">
        <v>0.11329833770778652</v>
      </c>
      <c r="K20" s="72">
        <v>23050</v>
      </c>
      <c r="L20" s="73">
        <v>0.040768030789148806</v>
      </c>
      <c r="M20" s="72">
        <v>21741</v>
      </c>
      <c r="N20" s="74">
        <v>0.03965085508041969</v>
      </c>
      <c r="O20" s="75">
        <v>0.0602088220413044</v>
      </c>
    </row>
    <row r="21" spans="2:15" ht="14.25" customHeight="1">
      <c r="B21" s="54">
        <v>11</v>
      </c>
      <c r="C21" s="55" t="s">
        <v>25</v>
      </c>
      <c r="D21" s="56">
        <v>2040</v>
      </c>
      <c r="E21" s="57">
        <v>0.04017725258493353</v>
      </c>
      <c r="F21" s="56">
        <v>2111</v>
      </c>
      <c r="G21" s="58">
        <v>0.042395517442210755</v>
      </c>
      <c r="H21" s="59">
        <v>-0.033633349123638134</v>
      </c>
      <c r="I21" s="60">
        <v>2148</v>
      </c>
      <c r="J21" s="61">
        <v>-0.05027932960893855</v>
      </c>
      <c r="K21" s="56">
        <v>22236</v>
      </c>
      <c r="L21" s="57">
        <v>0.03932832679511986</v>
      </c>
      <c r="M21" s="56">
        <v>20909</v>
      </c>
      <c r="N21" s="58">
        <v>0.038133468050066475</v>
      </c>
      <c r="O21" s="59">
        <v>0.06346549332823193</v>
      </c>
    </row>
    <row r="22" spans="2:15" ht="14.25" customHeight="1">
      <c r="B22" s="62">
        <v>12</v>
      </c>
      <c r="C22" s="63" t="s">
        <v>29</v>
      </c>
      <c r="D22" s="64">
        <v>1633</v>
      </c>
      <c r="E22" s="65">
        <v>0.03216149679960611</v>
      </c>
      <c r="F22" s="64">
        <v>1756</v>
      </c>
      <c r="G22" s="66">
        <v>0.03526600124515494</v>
      </c>
      <c r="H22" s="67">
        <v>-0.07004555808656032</v>
      </c>
      <c r="I22" s="68">
        <v>1713</v>
      </c>
      <c r="J22" s="69">
        <v>-0.046701692936368944</v>
      </c>
      <c r="K22" s="64">
        <v>19450</v>
      </c>
      <c r="L22" s="65">
        <v>0.03440078953791515</v>
      </c>
      <c r="M22" s="64">
        <v>19905</v>
      </c>
      <c r="N22" s="66">
        <v>0.036302390431707555</v>
      </c>
      <c r="O22" s="67">
        <v>-0.0228585782466717</v>
      </c>
    </row>
    <row r="23" spans="2:15" ht="14.25" customHeight="1">
      <c r="B23" s="62">
        <v>13</v>
      </c>
      <c r="C23" s="63" t="s">
        <v>18</v>
      </c>
      <c r="D23" s="64">
        <v>1542</v>
      </c>
      <c r="E23" s="65">
        <v>0.030369276218611522</v>
      </c>
      <c r="F23" s="64">
        <v>1397</v>
      </c>
      <c r="G23" s="66">
        <v>0.028056152471230895</v>
      </c>
      <c r="H23" s="67">
        <v>0.10379384395132418</v>
      </c>
      <c r="I23" s="68">
        <v>2065</v>
      </c>
      <c r="J23" s="69">
        <v>-0.25326876513317187</v>
      </c>
      <c r="K23" s="64">
        <v>18129</v>
      </c>
      <c r="L23" s="65">
        <v>0.03206436573433747</v>
      </c>
      <c r="M23" s="64">
        <v>13872</v>
      </c>
      <c r="N23" s="66">
        <v>0.025299510679158362</v>
      </c>
      <c r="O23" s="67">
        <v>0.3068771626297577</v>
      </c>
    </row>
    <row r="24" spans="2:15" ht="14.25" customHeight="1">
      <c r="B24" s="62">
        <v>14</v>
      </c>
      <c r="C24" s="63" t="s">
        <v>30</v>
      </c>
      <c r="D24" s="64">
        <v>1136</v>
      </c>
      <c r="E24" s="65">
        <v>0.022373215164943377</v>
      </c>
      <c r="F24" s="64">
        <v>1198</v>
      </c>
      <c r="G24" s="66">
        <v>0.02405960677203623</v>
      </c>
      <c r="H24" s="67">
        <v>-0.05175292153589317</v>
      </c>
      <c r="I24" s="68">
        <v>1370</v>
      </c>
      <c r="J24" s="69">
        <v>-0.1708029197080292</v>
      </c>
      <c r="K24" s="64">
        <v>14341</v>
      </c>
      <c r="L24" s="65">
        <v>0.025364612995539392</v>
      </c>
      <c r="M24" s="64">
        <v>13904</v>
      </c>
      <c r="N24" s="66">
        <v>0.02535787171878733</v>
      </c>
      <c r="O24" s="67">
        <v>0.03142980437284226</v>
      </c>
    </row>
    <row r="25" spans="2:15" ht="14.25" customHeight="1">
      <c r="B25" s="70">
        <v>15</v>
      </c>
      <c r="C25" s="71" t="s">
        <v>50</v>
      </c>
      <c r="D25" s="72">
        <v>2117</v>
      </c>
      <c r="E25" s="73">
        <v>0.04169374692269818</v>
      </c>
      <c r="F25" s="72">
        <v>1089</v>
      </c>
      <c r="G25" s="74">
        <v>0.02187054405237684</v>
      </c>
      <c r="H25" s="75">
        <v>0.9439853076216713</v>
      </c>
      <c r="I25" s="76">
        <v>2169</v>
      </c>
      <c r="J25" s="77">
        <v>-0.023974181650530224</v>
      </c>
      <c r="K25" s="72">
        <v>13592</v>
      </c>
      <c r="L25" s="73">
        <v>0.024039873079657725</v>
      </c>
      <c r="M25" s="72">
        <v>11323</v>
      </c>
      <c r="N25" s="74">
        <v>0.020650689116213244</v>
      </c>
      <c r="O25" s="75">
        <v>0.2003885895963966</v>
      </c>
    </row>
    <row r="26" spans="2:15" ht="14.25" customHeight="1">
      <c r="B26" s="54">
        <v>16</v>
      </c>
      <c r="C26" s="55" t="s">
        <v>35</v>
      </c>
      <c r="D26" s="56">
        <v>1182</v>
      </c>
      <c r="E26" s="57">
        <v>0.02327917282127031</v>
      </c>
      <c r="F26" s="56">
        <v>902</v>
      </c>
      <c r="G26" s="58">
        <v>0.018114996083786878</v>
      </c>
      <c r="H26" s="59">
        <v>0.310421286031042</v>
      </c>
      <c r="I26" s="60">
        <v>1003</v>
      </c>
      <c r="J26" s="61">
        <v>0.17846460618145565</v>
      </c>
      <c r="K26" s="56">
        <v>12162</v>
      </c>
      <c r="L26" s="57">
        <v>0.02151066336041769</v>
      </c>
      <c r="M26" s="56">
        <v>13311</v>
      </c>
      <c r="N26" s="58">
        <v>0.024276368703162986</v>
      </c>
      <c r="O26" s="59">
        <v>-0.08631958530538653</v>
      </c>
    </row>
    <row r="27" spans="2:15" ht="14.25" customHeight="1">
      <c r="B27" s="62">
        <v>17</v>
      </c>
      <c r="C27" s="63" t="s">
        <v>55</v>
      </c>
      <c r="D27" s="64">
        <v>958</v>
      </c>
      <c r="E27" s="65">
        <v>0.018867552929591334</v>
      </c>
      <c r="F27" s="64">
        <v>595</v>
      </c>
      <c r="G27" s="66">
        <v>0.011949470809149881</v>
      </c>
      <c r="H27" s="67">
        <v>0.6100840336134454</v>
      </c>
      <c r="I27" s="68">
        <v>921</v>
      </c>
      <c r="J27" s="69">
        <v>0.04017372421281218</v>
      </c>
      <c r="K27" s="64">
        <v>11107</v>
      </c>
      <c r="L27" s="65">
        <v>0.019644707938181162</v>
      </c>
      <c r="M27" s="64">
        <v>11991</v>
      </c>
      <c r="N27" s="66">
        <v>0.021868975818467987</v>
      </c>
      <c r="O27" s="67">
        <v>-0.07372195813526816</v>
      </c>
    </row>
    <row r="28" spans="2:15" ht="14.25" customHeight="1">
      <c r="B28" s="62">
        <v>18</v>
      </c>
      <c r="C28" s="63" t="s">
        <v>27</v>
      </c>
      <c r="D28" s="64">
        <v>827</v>
      </c>
      <c r="E28" s="65">
        <v>0.016287543082225506</v>
      </c>
      <c r="F28" s="64">
        <v>676</v>
      </c>
      <c r="G28" s="66">
        <v>0.013576205490731628</v>
      </c>
      <c r="H28" s="67">
        <v>0.22337278106508873</v>
      </c>
      <c r="I28" s="68">
        <v>702</v>
      </c>
      <c r="J28" s="69">
        <v>0.17806267806267817</v>
      </c>
      <c r="K28" s="64">
        <v>10624</v>
      </c>
      <c r="L28" s="65">
        <v>0.018790436403640646</v>
      </c>
      <c r="M28" s="64">
        <v>14494</v>
      </c>
      <c r="N28" s="66">
        <v>0.02643390338694646</v>
      </c>
      <c r="O28" s="67">
        <v>-0.26700703739478404</v>
      </c>
    </row>
    <row r="29" spans="2:15" ht="14.25" customHeight="1">
      <c r="B29" s="62">
        <v>19</v>
      </c>
      <c r="C29" s="63" t="s">
        <v>33</v>
      </c>
      <c r="D29" s="64">
        <v>568</v>
      </c>
      <c r="E29" s="65">
        <v>0.011186607582471688</v>
      </c>
      <c r="F29" s="64">
        <v>847</v>
      </c>
      <c r="G29" s="66">
        <v>0.017010423151848652</v>
      </c>
      <c r="H29" s="67">
        <v>-0.32939787485242034</v>
      </c>
      <c r="I29" s="68">
        <v>505</v>
      </c>
      <c r="J29" s="69">
        <v>0.12475247524752486</v>
      </c>
      <c r="K29" s="64">
        <v>10407</v>
      </c>
      <c r="L29" s="65">
        <v>0.018406633250441284</v>
      </c>
      <c r="M29" s="64">
        <v>8685</v>
      </c>
      <c r="N29" s="66">
        <v>0.015839550911800056</v>
      </c>
      <c r="O29" s="67">
        <v>0.19827288428324708</v>
      </c>
    </row>
    <row r="30" spans="2:15" ht="14.25" customHeight="1">
      <c r="B30" s="70">
        <v>20</v>
      </c>
      <c r="C30" s="71" t="s">
        <v>36</v>
      </c>
      <c r="D30" s="72">
        <v>844</v>
      </c>
      <c r="E30" s="73">
        <v>0.016622353520433283</v>
      </c>
      <c r="F30" s="72">
        <v>767</v>
      </c>
      <c r="G30" s="74">
        <v>0.015403771614483964</v>
      </c>
      <c r="H30" s="75">
        <v>0.10039113428943947</v>
      </c>
      <c r="I30" s="76">
        <v>812</v>
      </c>
      <c r="J30" s="77">
        <v>0.039408866995073843</v>
      </c>
      <c r="K30" s="72">
        <v>10214</v>
      </c>
      <c r="L30" s="73">
        <v>0.018065278372250148</v>
      </c>
      <c r="M30" s="72">
        <v>9964</v>
      </c>
      <c r="N30" s="74">
        <v>0.018172168714470437</v>
      </c>
      <c r="O30" s="75">
        <v>0.02509032517061427</v>
      </c>
    </row>
    <row r="31" spans="2:15" ht="14.25" customHeight="1">
      <c r="B31" s="128" t="s">
        <v>53</v>
      </c>
      <c r="C31" s="129"/>
      <c r="D31" s="26">
        <f>SUM(D11:D30)</f>
        <v>47734</v>
      </c>
      <c r="E31" s="4">
        <f>D31/D33</f>
        <v>0.940108321024126</v>
      </c>
      <c r="F31" s="26">
        <f>SUM(F11:F30)</f>
        <v>46273</v>
      </c>
      <c r="G31" s="4">
        <f>F31/F33</f>
        <v>0.9293073323559536</v>
      </c>
      <c r="H31" s="7">
        <f>D31/F31-1</f>
        <v>0.031573487779050335</v>
      </c>
      <c r="I31" s="26">
        <f>SUM(I11:I30)</f>
        <v>49407</v>
      </c>
      <c r="J31" s="4">
        <f>D31/I31-1</f>
        <v>-0.03386159855890869</v>
      </c>
      <c r="K31" s="26">
        <f>SUM(K11:K30)</f>
        <v>528166</v>
      </c>
      <c r="L31" s="4">
        <f>K31/K33</f>
        <v>0.9341556507497426</v>
      </c>
      <c r="M31" s="26">
        <f>SUM(M11:M30)</f>
        <v>510933</v>
      </c>
      <c r="N31" s="4">
        <f>M31/M33</f>
        <v>0.9318306581483866</v>
      </c>
      <c r="O31" s="7">
        <f>K31/M31-1</f>
        <v>0.033728492776939456</v>
      </c>
    </row>
    <row r="32" spans="2:15" ht="14.25" customHeight="1">
      <c r="B32" s="128" t="s">
        <v>12</v>
      </c>
      <c r="C32" s="129"/>
      <c r="D32" s="3">
        <f>D33-SUM(D11:D30)</f>
        <v>3041</v>
      </c>
      <c r="E32" s="4">
        <f>D32/D33</f>
        <v>0.059891678975873955</v>
      </c>
      <c r="F32" s="5">
        <f>F33-SUM(F11:F30)</f>
        <v>3520</v>
      </c>
      <c r="G32" s="6">
        <f>F32/F33</f>
        <v>0.07069266764404636</v>
      </c>
      <c r="H32" s="7">
        <f>D32/F32-1</f>
        <v>-0.13607954545454548</v>
      </c>
      <c r="I32" s="5">
        <f>I33-SUM(I11:I30)</f>
        <v>3315</v>
      </c>
      <c r="J32" s="8">
        <f>D32/I32-1</f>
        <v>-0.08265460030165916</v>
      </c>
      <c r="K32" s="3">
        <f>K33-SUM(K11:K30)</f>
        <v>37228</v>
      </c>
      <c r="L32" s="4">
        <f>K32/K33</f>
        <v>0.06584434925025734</v>
      </c>
      <c r="M32" s="3">
        <f>M33-SUM(M11:M30)</f>
        <v>37378</v>
      </c>
      <c r="N32" s="4">
        <f>M32/M33</f>
        <v>0.06816934185161341</v>
      </c>
      <c r="O32" s="7">
        <f>K32/M32-1</f>
        <v>-0.004013055808229415</v>
      </c>
    </row>
    <row r="33" spans="2:16" ht="14.25" customHeight="1">
      <c r="B33" s="124" t="s">
        <v>13</v>
      </c>
      <c r="C33" s="125"/>
      <c r="D33" s="49">
        <v>50775</v>
      </c>
      <c r="E33" s="78">
        <v>1</v>
      </c>
      <c r="F33" s="49">
        <v>49793</v>
      </c>
      <c r="G33" s="79">
        <v>0.9999999999999999</v>
      </c>
      <c r="H33" s="46">
        <v>0.019721647621151472</v>
      </c>
      <c r="I33" s="50">
        <v>52722</v>
      </c>
      <c r="J33" s="47">
        <v>-0.03692955502446793</v>
      </c>
      <c r="K33" s="49">
        <v>565394</v>
      </c>
      <c r="L33" s="78">
        <v>1</v>
      </c>
      <c r="M33" s="49">
        <v>548311</v>
      </c>
      <c r="N33" s="79">
        <v>0.9999999999999997</v>
      </c>
      <c r="O33" s="46">
        <v>0.031155676249427833</v>
      </c>
      <c r="P33" s="14"/>
    </row>
    <row r="34" ht="14.25" customHeight="1">
      <c r="B34" t="s">
        <v>97</v>
      </c>
    </row>
    <row r="35" ht="15">
      <c r="B35" s="9" t="s">
        <v>99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77" dxfId="146" operator="lessThan">
      <formula>0</formula>
    </cfRule>
  </conditionalFormatting>
  <conditionalFormatting sqref="H31 O31">
    <cfRule type="cellIs" priority="182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2019-12-04T14:43:42Z</dcterms:modified>
  <cp:category/>
  <cp:version/>
  <cp:contentType/>
  <cp:contentStatus/>
</cp:coreProperties>
</file>