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7200" windowHeight="13260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<sst xmlns="http://schemas.openxmlformats.org/spreadsheetml/2006/main" count="786" uniqueCount="161">
  <si>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</si>
  <si>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</si>
  <si>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</si>
  <si>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</si>
  <si>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</si>
  <si>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</si>
  <si>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</si>
  <si>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</si>
  <si>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</si>
  <si>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</si>
  <si>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</si>
  <si>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</si>
  <si>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</si>
  <si>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</si>
  <si>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</si>
  <si>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</si>
  <si>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</si>
  <si>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</si>
  <si>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</si>
  <si>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</si>
  <si>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</si>
  <si>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</si>
  <si>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</si>
  <si>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</si>
  <si>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</si>
  <si>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</si>
  <si>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</si>
  <si>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</si>
  <si>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</si>
  <si>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</si>
  <si>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</si>
  <si>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</si>
  <si>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</si>
  <si>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</si>
  <si>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</si>
  <si>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</si>
  <si>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</si>
  <si>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</si>
  <si>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</si>
  <si>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</si>
  <si>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</si>
  <si>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</si>
  <si>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</si>
  <si>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</si>
  <si>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</si>
  <si>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</si>
  <si>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</si>
  <si>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</si>
  <si>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</si>
  <si>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</si>
  <si>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</si>
  <si>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</si>
  <si>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</si>
  <si>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</si>
  <si>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</si>
  <si>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</si>
  <si>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</si>
  <si>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</si>
  <si>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</si>
  <si>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</si>
  <si>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</si>
  <si>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</si>
  <si>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</si>
  <si>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</si>
  <si>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</si>
  <si>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</si>
  <si>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</si>
  <si>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</si>
  <si>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</si>
  <si>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</si>
  <si>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</si>
  <si>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</si>
  <si>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</si>
  <si>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</si>
  <si>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* w tym minibusy zarejestrowane jako samochody osobowe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</si>
  <si>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</si>
  <si>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</si>
  <si>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</si>
  <si>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</si>
  <si>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</si>
  <si>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</si>
  <si>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</si>
  <si>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</si>
  <si>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</si>
  <si>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</si>
  <si>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</si>
  <si>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</si>
  <si>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</si>
  <si>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</si>
  <si>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</si>
  <si>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</si>
  <si>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</si>
  <si>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</si>
  <si>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</si>
  <si>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</si>
  <si>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</si>
  <si>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</si>
  <si>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</si>
  <si>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</si>
  <si>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</si>
  <si>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</si>
  <si>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</si>
  <si>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</si>
  <si>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</si>
  <si>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</si>
  <si>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</si>
  <si>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Kwiecień</t>
  </si>
  <si>
    <t>April</t>
  </si>
  <si>
    <t>Seat Leon</t>
  </si>
  <si>
    <t>Skoda Karoq</t>
  </si>
  <si>
    <t>Maj</t>
  </si>
  <si>
    <t>Rok narastająco Styczeń - Maj</t>
  </si>
  <si>
    <t>May</t>
  </si>
  <si>
    <t>YTD January - May</t>
  </si>
  <si>
    <t>Maj/Kwi
Zmiana %</t>
  </si>
  <si>
    <t>May/Apr Ch %</t>
  </si>
  <si>
    <t>Maj/Kwi
Zmiana poz</t>
  </si>
  <si>
    <t>May/Apr Ch position</t>
  </si>
  <si>
    <t>Renault Captur</t>
  </si>
  <si>
    <t>Rejestracje nowych samochodów dostawczych do 3,5T, ranking modeli - Maj 2018</t>
  </si>
  <si>
    <t>Registrations of new LCV up to 3.5T, Top Models - May 2018</t>
  </si>
  <si>
    <t>Fiat Fiorino</t>
  </si>
  <si>
    <t>Citroen Jumper</t>
  </si>
  <si>
    <t>RAZEM 1-10</t>
  </si>
  <si>
    <t>5/07/2018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</si>
  <si>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</si>
  <si>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</si>
  <si>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</si>
  <si>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</si>
  <si>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</si>
  <si>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</si>
  <si>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osobowych OGÓŁEM, ranking modeli - Czerwiec 2018</t>
  </si>
  <si>
    <t>Registrations of new PC, Top Models - June 2018</t>
  </si>
  <si>
    <t>Cze/Maj
Zmiana poz</t>
  </si>
  <si>
    <t>Jun/May Ch position</t>
  </si>
  <si>
    <t>Renault Megane</t>
  </si>
  <si>
    <t>Volkswagen Polo</t>
  </si>
  <si>
    <t>Rejestracje nowych samochodów osobowych na REGON, ranking marek - Czerwiec 2018</t>
  </si>
  <si>
    <t>Registrations of New PC For Business Activity, Top Makes - June 2018</t>
  </si>
  <si>
    <t>Rejestracje nowych samochodów osobowych na REGON, ranking modeli - Czerwiec 2018</t>
  </si>
  <si>
    <t>Registrations of New PC For Business Activity, Top Models - June 2018</t>
  </si>
  <si>
    <t>Volvo XC60</t>
  </si>
  <si>
    <t>Mercedes-Benz Klasa GlC</t>
  </si>
  <si>
    <t>Rejestracje nowych samochodów osobowych na KLIENTÓW INDYWIDUALNYCH, ranking marek - Czerwiec 2018</t>
  </si>
  <si>
    <t>Registrations of New PC For Indyvidual Customers, Top Makes - June 2018</t>
  </si>
  <si>
    <t>JEEP</t>
  </si>
  <si>
    <t>Rejestracje nowych samochodów osobowych na KLIENTÓW INDYWIDUALNYCH, ranking modeli - Czerwiec 2018</t>
  </si>
  <si>
    <t>Registrations of New PC For Indyvidual Customers, Top Models - June 2018</t>
  </si>
  <si>
    <t>Kia Stonic</t>
  </si>
  <si>
    <t>Volkswagen T-Roc</t>
  </si>
  <si>
    <t>FIRST REGISTRATIONS OF NEW PC &amp; LCV UP TO 3.5T</t>
  </si>
  <si>
    <t>2018
Jun</t>
  </si>
  <si>
    <t>2017
Jun</t>
  </si>
  <si>
    <t>% change y/y</t>
  </si>
  <si>
    <t>2018
Jan - Jun</t>
  </si>
  <si>
    <t>2017
Jan - Jun</t>
  </si>
  <si>
    <t>PC</t>
  </si>
  <si>
    <t>LCV - TOTAL</t>
  </si>
  <si>
    <t>SPECIAL VEHICLES up to 3.5t</t>
  </si>
  <si>
    <t>TOTAL PC &amp; LCV</t>
  </si>
  <si>
    <t>LCV up to 3.5T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</si>
</sst>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C9" sqref="C9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83</v>
      </c>
      <c r="C1" s="112"/>
      <c r="E1" s="111"/>
      <c r="F1" s="111"/>
      <c r="G1" s="111"/>
      <c r="H1" t="s">
        <v>124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150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151</v>
      </c>
      <c r="D4" s="60" t="s">
        <v>152</v>
      </c>
      <c r="E4" s="61" t="s">
        <v>153</v>
      </c>
      <c r="F4" s="60" t="s">
        <v>154</v>
      </c>
      <c r="G4" s="60" t="s">
        <v>155</v>
      </c>
      <c r="H4" s="61" t="s">
        <v>153</v>
      </c>
    </row>
    <row r="5" spans="2:8" ht="24.75" customHeight="1">
      <c r="B5" s="62" t="s">
        <v>156</v>
      </c>
      <c r="C5" s="63">
        <v>46090</v>
      </c>
      <c r="D5" s="63">
        <v>41890</v>
      </c>
      <c r="E5" s="64">
        <v>0.10026259250417757</v>
      </c>
      <c r="F5" s="63">
        <v>273045</v>
      </c>
      <c r="G5" s="63">
        <v>247014</v>
      </c>
      <c r="H5" s="64">
        <v>0.10538269085962737</v>
      </c>
    </row>
    <row r="6" spans="2:8" ht="24.75" customHeight="1">
      <c r="B6" s="62" t="s">
        <v>157</v>
      </c>
      <c r="C6" s="63">
        <v>6365</v>
      </c>
      <c r="D6" s="63">
        <v>5380</v>
      </c>
      <c r="E6" s="64">
        <v>0.18308550185873607</v>
      </c>
      <c r="F6" s="63">
        <v>32430</v>
      </c>
      <c r="G6" s="63">
        <v>29592</v>
      </c>
      <c r="H6" s="64">
        <v>0.09590429845904302</v>
      </c>
    </row>
    <row r="7" spans="2:8" ht="24.75" customHeight="1">
      <c r="B7" s="13" t="s">
        <v>160</v>
      </c>
      <c r="C7" s="11">
        <f>C6-C8</f>
        <v>6200</v>
      </c>
      <c r="D7" s="11">
        <f>D6-D8</f>
        <v>5272</v>
      </c>
      <c r="E7" s="12">
        <f>C7/D7-1</f>
        <v>0.17602427921092567</v>
      </c>
      <c r="F7" s="11">
        <f>F6-F8</f>
        <v>31741</v>
      </c>
      <c r="G7" s="11">
        <f>G6-G8</f>
        <v>29044</v>
      </c>
      <c r="H7" s="12">
        <f>F7/G7-1</f>
        <v>0.09285911031538352</v>
      </c>
    </row>
    <row r="8" spans="2:8" ht="24.75" customHeight="1">
      <c r="B8" s="67" t="s">
        <v>158</v>
      </c>
      <c r="C8" s="65">
        <v>165</v>
      </c>
      <c r="D8" s="65">
        <v>108</v>
      </c>
      <c r="E8" s="66">
        <v>0.5277777777777777</v>
      </c>
      <c r="F8" s="65">
        <v>689</v>
      </c>
      <c r="G8" s="65">
        <v>548</v>
      </c>
      <c r="H8" s="66">
        <v>0.2572992700729928</v>
      </c>
    </row>
    <row r="9" spans="2:8" ht="15">
      <c r="B9" s="68" t="s">
        <v>159</v>
      </c>
      <c r="C9" s="69">
        <v>52455</v>
      </c>
      <c r="D9" s="69">
        <v>47270</v>
      </c>
      <c r="E9" s="70">
        <v>0.10968902052041463</v>
      </c>
      <c r="F9" s="69">
        <v>305475</v>
      </c>
      <c r="G9" s="69">
        <v>276606</v>
      </c>
      <c r="H9" s="70">
        <v>0.1043686687924339</v>
      </c>
    </row>
    <row r="10" spans="2:8" ht="15">
      <c r="B10" s="58" t="s">
        <v>74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65" dxfId="145" operator="lessThan">
      <formula>0</formula>
    </cfRule>
  </conditionalFormatting>
  <conditionalFormatting sqref="H6 E6">
    <cfRule type="cellIs" priority="4" dxfId="145" operator="lessThan">
      <formula>0</formula>
    </cfRule>
  </conditionalFormatting>
  <conditionalFormatting sqref="E5 H5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25">
      <selection activeCell="P50" sqref="P50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124</v>
      </c>
    </row>
    <row r="2" spans="1:14" ht="14.25" customHeight="1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4.25" customHeight="1">
      <c r="A3" s="124" t="s">
        <v>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58" t="s">
        <v>1</v>
      </c>
      <c r="C5" s="144" t="s">
        <v>125</v>
      </c>
      <c r="D5" s="145"/>
      <c r="E5" s="145"/>
      <c r="F5" s="145"/>
      <c r="G5" s="146"/>
      <c r="H5" s="145" t="s">
        <v>110</v>
      </c>
      <c r="I5" s="145"/>
      <c r="J5" s="144" t="s">
        <v>126</v>
      </c>
      <c r="K5" s="145"/>
      <c r="L5" s="145"/>
      <c r="M5" s="145"/>
      <c r="N5" s="146"/>
    </row>
    <row r="6" spans="1:14" ht="14.25" customHeight="1">
      <c r="A6" s="148"/>
      <c r="B6" s="159"/>
      <c r="C6" s="125" t="s">
        <v>127</v>
      </c>
      <c r="D6" s="126"/>
      <c r="E6" s="126"/>
      <c r="F6" s="126"/>
      <c r="G6" s="127"/>
      <c r="H6" s="126" t="s">
        <v>112</v>
      </c>
      <c r="I6" s="126"/>
      <c r="J6" s="125" t="s">
        <v>128</v>
      </c>
      <c r="K6" s="126"/>
      <c r="L6" s="126"/>
      <c r="M6" s="126"/>
      <c r="N6" s="127"/>
    </row>
    <row r="7" spans="1:14" ht="14.25" customHeight="1">
      <c r="A7" s="148"/>
      <c r="B7" s="148"/>
      <c r="C7" s="128">
        <v>2018</v>
      </c>
      <c r="D7" s="129"/>
      <c r="E7" s="132">
        <v>2017</v>
      </c>
      <c r="F7" s="132"/>
      <c r="G7" s="142" t="s">
        <v>5</v>
      </c>
      <c r="H7" s="162">
        <v>2018</v>
      </c>
      <c r="I7" s="128" t="s">
        <v>129</v>
      </c>
      <c r="J7" s="128">
        <v>2018</v>
      </c>
      <c r="K7" s="129"/>
      <c r="L7" s="132">
        <v>2017</v>
      </c>
      <c r="M7" s="129"/>
      <c r="N7" s="157" t="s">
        <v>5</v>
      </c>
    </row>
    <row r="8" spans="1:14" ht="14.25" customHeight="1">
      <c r="A8" s="134" t="s">
        <v>6</v>
      </c>
      <c r="B8" s="134" t="s">
        <v>7</v>
      </c>
      <c r="C8" s="130"/>
      <c r="D8" s="131"/>
      <c r="E8" s="133"/>
      <c r="F8" s="133"/>
      <c r="G8" s="143"/>
      <c r="H8" s="163"/>
      <c r="I8" s="164"/>
      <c r="J8" s="130"/>
      <c r="K8" s="131"/>
      <c r="L8" s="133"/>
      <c r="M8" s="131"/>
      <c r="N8" s="157"/>
    </row>
    <row r="9" spans="1:14" ht="14.25" customHeight="1">
      <c r="A9" s="134"/>
      <c r="B9" s="134"/>
      <c r="C9" s="115" t="s">
        <v>8</v>
      </c>
      <c r="D9" s="117" t="s">
        <v>2</v>
      </c>
      <c r="E9" s="116" t="s">
        <v>8</v>
      </c>
      <c r="F9" s="94" t="s">
        <v>2</v>
      </c>
      <c r="G9" s="136" t="s">
        <v>9</v>
      </c>
      <c r="H9" s="95" t="s">
        <v>8</v>
      </c>
      <c r="I9" s="140" t="s">
        <v>130</v>
      </c>
      <c r="J9" s="115" t="s">
        <v>8</v>
      </c>
      <c r="K9" s="93" t="s">
        <v>2</v>
      </c>
      <c r="L9" s="116" t="s">
        <v>8</v>
      </c>
      <c r="M9" s="93" t="s">
        <v>2</v>
      </c>
      <c r="N9" s="138" t="s">
        <v>9</v>
      </c>
    </row>
    <row r="10" spans="1:14" ht="14.25" customHeight="1">
      <c r="A10" s="135"/>
      <c r="B10" s="135"/>
      <c r="C10" s="119" t="s">
        <v>10</v>
      </c>
      <c r="D10" s="118" t="s">
        <v>11</v>
      </c>
      <c r="E10" s="92" t="s">
        <v>10</v>
      </c>
      <c r="F10" s="98" t="s">
        <v>11</v>
      </c>
      <c r="G10" s="137"/>
      <c r="H10" s="96" t="s">
        <v>10</v>
      </c>
      <c r="I10" s="141"/>
      <c r="J10" s="119" t="s">
        <v>10</v>
      </c>
      <c r="K10" s="118" t="s">
        <v>11</v>
      </c>
      <c r="L10" s="92" t="s">
        <v>10</v>
      </c>
      <c r="M10" s="118" t="s">
        <v>11</v>
      </c>
      <c r="N10" s="139"/>
    </row>
    <row r="11" spans="1:14" ht="14.25" customHeight="1">
      <c r="A11" s="73">
        <v>1</v>
      </c>
      <c r="B11" s="83" t="s">
        <v>19</v>
      </c>
      <c r="C11" s="41">
        <v>6319</v>
      </c>
      <c r="D11" s="86">
        <v>0.1371013234975049</v>
      </c>
      <c r="E11" s="41">
        <v>5680</v>
      </c>
      <c r="F11" s="89">
        <v>0.13559322033898305</v>
      </c>
      <c r="G11" s="77">
        <v>0.11250000000000004</v>
      </c>
      <c r="H11" s="106">
        <v>5107</v>
      </c>
      <c r="I11" s="74">
        <v>0.23732132367338954</v>
      </c>
      <c r="J11" s="41">
        <v>35755</v>
      </c>
      <c r="K11" s="86">
        <v>0.1309491109524071</v>
      </c>
      <c r="L11" s="41">
        <v>31428</v>
      </c>
      <c r="M11" s="89">
        <v>0.1272316548859579</v>
      </c>
      <c r="N11" s="77">
        <v>0.13767977599592718</v>
      </c>
    </row>
    <row r="12" spans="1:14" ht="14.25" customHeight="1">
      <c r="A12" s="72">
        <v>2</v>
      </c>
      <c r="B12" s="84" t="s">
        <v>21</v>
      </c>
      <c r="C12" s="43">
        <v>3993</v>
      </c>
      <c r="D12" s="87">
        <v>0.08663484486873509</v>
      </c>
      <c r="E12" s="43">
        <v>3640</v>
      </c>
      <c r="F12" s="90">
        <v>0.08689424683695393</v>
      </c>
      <c r="G12" s="78">
        <v>0.09697802197802208</v>
      </c>
      <c r="H12" s="107">
        <v>4334</v>
      </c>
      <c r="I12" s="71">
        <v>-0.07868020304568524</v>
      </c>
      <c r="J12" s="43">
        <v>29305</v>
      </c>
      <c r="K12" s="87">
        <v>0.10732663114138695</v>
      </c>
      <c r="L12" s="43">
        <v>27318</v>
      </c>
      <c r="M12" s="90">
        <v>0.11059292185868007</v>
      </c>
      <c r="N12" s="78">
        <v>0.07273592503111503</v>
      </c>
    </row>
    <row r="13" spans="1:14" ht="14.25" customHeight="1">
      <c r="A13" s="72">
        <v>3</v>
      </c>
      <c r="B13" s="84" t="s">
        <v>20</v>
      </c>
      <c r="C13" s="43">
        <v>5091</v>
      </c>
      <c r="D13" s="87">
        <v>0.11045779995660664</v>
      </c>
      <c r="E13" s="43">
        <v>3473</v>
      </c>
      <c r="F13" s="90">
        <v>0.08290761518262114</v>
      </c>
      <c r="G13" s="78">
        <v>0.46587964295997697</v>
      </c>
      <c r="H13" s="107">
        <v>4423</v>
      </c>
      <c r="I13" s="71">
        <v>0.1510287135428443</v>
      </c>
      <c r="J13" s="43">
        <v>28453</v>
      </c>
      <c r="K13" s="87">
        <v>0.10420626636634987</v>
      </c>
      <c r="L13" s="43">
        <v>24482</v>
      </c>
      <c r="M13" s="90">
        <v>0.09911179123450492</v>
      </c>
      <c r="N13" s="78">
        <v>0.1622008005881872</v>
      </c>
    </row>
    <row r="14" spans="1:14" ht="14.25" customHeight="1">
      <c r="A14" s="72">
        <v>4</v>
      </c>
      <c r="B14" s="84" t="s">
        <v>22</v>
      </c>
      <c r="C14" s="43">
        <v>3152</v>
      </c>
      <c r="D14" s="87">
        <v>0.0683879366456932</v>
      </c>
      <c r="E14" s="43">
        <v>2894</v>
      </c>
      <c r="F14" s="90">
        <v>0.06908570064454524</v>
      </c>
      <c r="G14" s="78">
        <v>0.08914996544574993</v>
      </c>
      <c r="H14" s="107">
        <v>2933</v>
      </c>
      <c r="I14" s="71">
        <v>0.07466757586089323</v>
      </c>
      <c r="J14" s="43">
        <v>18820</v>
      </c>
      <c r="K14" s="87">
        <v>0.06892636744858906</v>
      </c>
      <c r="L14" s="43">
        <v>18720</v>
      </c>
      <c r="M14" s="90">
        <v>0.07578517816803906</v>
      </c>
      <c r="N14" s="78">
        <v>0.005341880341880323</v>
      </c>
    </row>
    <row r="15" spans="1:14" ht="14.25" customHeight="1">
      <c r="A15" s="75">
        <v>5</v>
      </c>
      <c r="B15" s="85" t="s">
        <v>23</v>
      </c>
      <c r="C15" s="45">
        <v>2644</v>
      </c>
      <c r="D15" s="88">
        <v>0.05736602299848123</v>
      </c>
      <c r="E15" s="45">
        <v>2711</v>
      </c>
      <c r="F15" s="91">
        <v>0.06471711625686322</v>
      </c>
      <c r="G15" s="79">
        <v>-0.02471412762818148</v>
      </c>
      <c r="H15" s="108">
        <v>2822</v>
      </c>
      <c r="I15" s="76">
        <v>-0.06307583274273565</v>
      </c>
      <c r="J15" s="45">
        <v>17131</v>
      </c>
      <c r="K15" s="88">
        <v>0.06274057389807541</v>
      </c>
      <c r="L15" s="45">
        <v>15315</v>
      </c>
      <c r="M15" s="91">
        <v>0.06200053438266657</v>
      </c>
      <c r="N15" s="79">
        <v>0.11857655892915453</v>
      </c>
    </row>
    <row r="16" spans="1:14" ht="14.25" customHeight="1">
      <c r="A16" s="73">
        <v>6</v>
      </c>
      <c r="B16" s="83" t="s">
        <v>26</v>
      </c>
      <c r="C16" s="41">
        <v>2639</v>
      </c>
      <c r="D16" s="86">
        <v>0.057257539596441746</v>
      </c>
      <c r="E16" s="41">
        <v>2828</v>
      </c>
      <c r="F16" s="89">
        <v>0.06751014561947959</v>
      </c>
      <c r="G16" s="77">
        <v>-0.06683168316831678</v>
      </c>
      <c r="H16" s="106">
        <v>2630</v>
      </c>
      <c r="I16" s="74">
        <v>0.003422053231939115</v>
      </c>
      <c r="J16" s="41">
        <v>13890</v>
      </c>
      <c r="K16" s="86">
        <v>0.050870735593034115</v>
      </c>
      <c r="L16" s="41">
        <v>14188</v>
      </c>
      <c r="M16" s="89">
        <v>0.057438039949152676</v>
      </c>
      <c r="N16" s="77">
        <v>-0.021003665069072475</v>
      </c>
    </row>
    <row r="17" spans="1:14" ht="14.25" customHeight="1">
      <c r="A17" s="72">
        <v>7</v>
      </c>
      <c r="B17" s="84" t="s">
        <v>24</v>
      </c>
      <c r="C17" s="43">
        <v>2370</v>
      </c>
      <c r="D17" s="87">
        <v>0.05142113256671729</v>
      </c>
      <c r="E17" s="43">
        <v>1859</v>
      </c>
      <c r="F17" s="90">
        <v>0.04437813320601575</v>
      </c>
      <c r="G17" s="78">
        <v>0.2748789671866594</v>
      </c>
      <c r="H17" s="107">
        <v>1879</v>
      </c>
      <c r="I17" s="71">
        <v>0.26130920702501337</v>
      </c>
      <c r="J17" s="43">
        <v>13338</v>
      </c>
      <c r="K17" s="87">
        <v>0.048849090809207275</v>
      </c>
      <c r="L17" s="43">
        <v>11589</v>
      </c>
      <c r="M17" s="90">
        <v>0.04691636911268187</v>
      </c>
      <c r="N17" s="78">
        <v>0.15091897488998196</v>
      </c>
    </row>
    <row r="18" spans="1:14" ht="14.25" customHeight="1">
      <c r="A18" s="72">
        <v>8</v>
      </c>
      <c r="B18" s="84" t="s">
        <v>31</v>
      </c>
      <c r="C18" s="43">
        <v>2606</v>
      </c>
      <c r="D18" s="87">
        <v>0.05654154914298112</v>
      </c>
      <c r="E18" s="43">
        <v>2229</v>
      </c>
      <c r="F18" s="90">
        <v>0.053210790164717116</v>
      </c>
      <c r="G18" s="78">
        <v>0.1691341408703455</v>
      </c>
      <c r="H18" s="107">
        <v>2022</v>
      </c>
      <c r="I18" s="71">
        <v>0.28882294757665683</v>
      </c>
      <c r="J18" s="43">
        <v>12651</v>
      </c>
      <c r="K18" s="87">
        <v>0.04633302202933583</v>
      </c>
      <c r="L18" s="43">
        <v>11044</v>
      </c>
      <c r="M18" s="90">
        <v>0.04471001643631535</v>
      </c>
      <c r="N18" s="78">
        <v>0.1455088735965231</v>
      </c>
    </row>
    <row r="19" spans="1:14" ht="14.25" customHeight="1">
      <c r="A19" s="72">
        <v>9</v>
      </c>
      <c r="B19" s="84" t="s">
        <v>25</v>
      </c>
      <c r="C19" s="43">
        <v>1724</v>
      </c>
      <c r="D19" s="87">
        <v>0.037405077023215445</v>
      </c>
      <c r="E19" s="43">
        <v>1551</v>
      </c>
      <c r="F19" s="90">
        <v>0.03702554308904273</v>
      </c>
      <c r="G19" s="78">
        <v>0.11154094132817538</v>
      </c>
      <c r="H19" s="107">
        <v>1813</v>
      </c>
      <c r="I19" s="71">
        <v>-0.049089906232763325</v>
      </c>
      <c r="J19" s="43">
        <v>11416</v>
      </c>
      <c r="K19" s="87">
        <v>0.04180995806552033</v>
      </c>
      <c r="L19" s="43">
        <v>9773</v>
      </c>
      <c r="M19" s="90">
        <v>0.039564559093816544</v>
      </c>
      <c r="N19" s="78">
        <v>0.16811623861659664</v>
      </c>
    </row>
    <row r="20" spans="1:14" ht="14.25" customHeight="1">
      <c r="A20" s="75">
        <v>10</v>
      </c>
      <c r="B20" s="85" t="s">
        <v>34</v>
      </c>
      <c r="C20" s="45">
        <v>1708</v>
      </c>
      <c r="D20" s="88">
        <v>0.037057930136689086</v>
      </c>
      <c r="E20" s="45">
        <v>1404</v>
      </c>
      <c r="F20" s="91">
        <v>0.033516352351396515</v>
      </c>
      <c r="G20" s="79">
        <v>0.2165242165242165</v>
      </c>
      <c r="H20" s="108">
        <v>1334</v>
      </c>
      <c r="I20" s="76">
        <v>0.2803598200899551</v>
      </c>
      <c r="J20" s="45">
        <v>8961</v>
      </c>
      <c r="K20" s="88">
        <v>0.03281876613744987</v>
      </c>
      <c r="L20" s="45">
        <v>7432</v>
      </c>
      <c r="M20" s="91">
        <v>0.030087363469277047</v>
      </c>
      <c r="N20" s="79">
        <v>0.2057319698600646</v>
      </c>
    </row>
    <row r="21" spans="1:14" ht="14.25" customHeight="1">
      <c r="A21" s="73">
        <v>11</v>
      </c>
      <c r="B21" s="83" t="s">
        <v>27</v>
      </c>
      <c r="C21" s="41">
        <v>1320</v>
      </c>
      <c r="D21" s="86">
        <v>0.028639618138424822</v>
      </c>
      <c r="E21" s="41">
        <v>1810</v>
      </c>
      <c r="F21" s="89">
        <v>0.04320840296013368</v>
      </c>
      <c r="G21" s="77">
        <v>-0.27071823204419887</v>
      </c>
      <c r="H21" s="106">
        <v>1035</v>
      </c>
      <c r="I21" s="74">
        <v>0.2753623188405796</v>
      </c>
      <c r="J21" s="41">
        <v>8508</v>
      </c>
      <c r="K21" s="86">
        <v>0.03115969895072241</v>
      </c>
      <c r="L21" s="41">
        <v>7755</v>
      </c>
      <c r="M21" s="89">
        <v>0.031394981660958485</v>
      </c>
      <c r="N21" s="77">
        <v>0.09709864603481622</v>
      </c>
    </row>
    <row r="22" spans="1:14" ht="14.25" customHeight="1">
      <c r="A22" s="72">
        <v>12</v>
      </c>
      <c r="B22" s="84" t="s">
        <v>29</v>
      </c>
      <c r="C22" s="43">
        <v>1320</v>
      </c>
      <c r="D22" s="87">
        <v>0.028639618138424822</v>
      </c>
      <c r="E22" s="43">
        <v>1040</v>
      </c>
      <c r="F22" s="90">
        <v>0.024826927667701122</v>
      </c>
      <c r="G22" s="78">
        <v>0.26923076923076916</v>
      </c>
      <c r="H22" s="107">
        <v>1106</v>
      </c>
      <c r="I22" s="71">
        <v>0.1934900542495479</v>
      </c>
      <c r="J22" s="43">
        <v>7956</v>
      </c>
      <c r="K22" s="87">
        <v>0.029138054166895567</v>
      </c>
      <c r="L22" s="43">
        <v>6698</v>
      </c>
      <c r="M22" s="90">
        <v>0.02711587197486782</v>
      </c>
      <c r="N22" s="78">
        <v>0.18781725888324874</v>
      </c>
    </row>
    <row r="23" spans="1:14" ht="14.25" customHeight="1">
      <c r="A23" s="72">
        <v>13</v>
      </c>
      <c r="B23" s="84" t="s">
        <v>35</v>
      </c>
      <c r="C23" s="43">
        <v>1229</v>
      </c>
      <c r="D23" s="87">
        <v>0.02666522022130614</v>
      </c>
      <c r="E23" s="43">
        <v>1223</v>
      </c>
      <c r="F23" s="90">
        <v>0.029195512055383146</v>
      </c>
      <c r="G23" s="78">
        <v>0.004905968928863524</v>
      </c>
      <c r="H23" s="107">
        <v>1145</v>
      </c>
      <c r="I23" s="71">
        <v>0.07336244541484715</v>
      </c>
      <c r="J23" s="43">
        <v>7890</v>
      </c>
      <c r="K23" s="87">
        <v>0.028896335768829315</v>
      </c>
      <c r="L23" s="43">
        <v>6340</v>
      </c>
      <c r="M23" s="90">
        <v>0.025666561409474768</v>
      </c>
      <c r="N23" s="78">
        <v>0.24447949526813884</v>
      </c>
    </row>
    <row r="24" spans="1:14" ht="14.25" customHeight="1">
      <c r="A24" s="72">
        <v>14</v>
      </c>
      <c r="B24" s="84" t="s">
        <v>18</v>
      </c>
      <c r="C24" s="43">
        <v>1407</v>
      </c>
      <c r="D24" s="87">
        <v>0.03052722933391191</v>
      </c>
      <c r="E24" s="43">
        <v>1236</v>
      </c>
      <c r="F24" s="90">
        <v>0.029505848651229412</v>
      </c>
      <c r="G24" s="78">
        <v>0.13834951456310685</v>
      </c>
      <c r="H24" s="107">
        <v>1522</v>
      </c>
      <c r="I24" s="71">
        <v>-0.07555847568988172</v>
      </c>
      <c r="J24" s="43">
        <v>7041</v>
      </c>
      <c r="K24" s="87">
        <v>0.025786958193704336</v>
      </c>
      <c r="L24" s="43">
        <v>7244</v>
      </c>
      <c r="M24" s="90">
        <v>0.02932627300476896</v>
      </c>
      <c r="N24" s="78">
        <v>-0.028023191606847075</v>
      </c>
    </row>
    <row r="25" spans="1:14" ht="14.25" customHeight="1">
      <c r="A25" s="75">
        <v>15</v>
      </c>
      <c r="B25" s="85" t="s">
        <v>56</v>
      </c>
      <c r="C25" s="45">
        <v>983</v>
      </c>
      <c r="D25" s="88">
        <v>0.021327836840963333</v>
      </c>
      <c r="E25" s="45">
        <v>939</v>
      </c>
      <c r="F25" s="91">
        <v>0.022415851038433993</v>
      </c>
      <c r="G25" s="79">
        <v>0.04685835995740151</v>
      </c>
      <c r="H25" s="108">
        <v>1135</v>
      </c>
      <c r="I25" s="76">
        <v>-0.13392070484581498</v>
      </c>
      <c r="J25" s="45">
        <v>6848</v>
      </c>
      <c r="K25" s="88">
        <v>0.02508011499935908</v>
      </c>
      <c r="L25" s="45">
        <v>5655</v>
      </c>
      <c r="M25" s="91">
        <v>0.022893439238261797</v>
      </c>
      <c r="N25" s="79">
        <v>0.2109637488947833</v>
      </c>
    </row>
    <row r="26" spans="1:14" ht="14.25" customHeight="1">
      <c r="A26" s="73">
        <v>16</v>
      </c>
      <c r="B26" s="83" t="s">
        <v>28</v>
      </c>
      <c r="C26" s="41">
        <v>960</v>
      </c>
      <c r="D26" s="86">
        <v>0.02082881319158169</v>
      </c>
      <c r="E26" s="41">
        <v>1273</v>
      </c>
      <c r="F26" s="89">
        <v>0.030389114347099545</v>
      </c>
      <c r="G26" s="77">
        <v>-0.24587588373919878</v>
      </c>
      <c r="H26" s="106">
        <v>1068</v>
      </c>
      <c r="I26" s="74">
        <v>-0.101123595505618</v>
      </c>
      <c r="J26" s="41">
        <v>6705</v>
      </c>
      <c r="K26" s="86">
        <v>0.024556391803548867</v>
      </c>
      <c r="L26" s="41">
        <v>7554</v>
      </c>
      <c r="M26" s="89">
        <v>0.030581262600500377</v>
      </c>
      <c r="N26" s="77">
        <v>-0.11239078633836375</v>
      </c>
    </row>
    <row r="27" spans="1:14" ht="14.25" customHeight="1">
      <c r="A27" s="72">
        <v>17</v>
      </c>
      <c r="B27" s="84" t="s">
        <v>36</v>
      </c>
      <c r="C27" s="43">
        <v>1060</v>
      </c>
      <c r="D27" s="87">
        <v>0.022998481232371446</v>
      </c>
      <c r="E27" s="43">
        <v>893</v>
      </c>
      <c r="F27" s="90">
        <v>0.021317736930054905</v>
      </c>
      <c r="G27" s="78">
        <v>0.18701007838745798</v>
      </c>
      <c r="H27" s="107">
        <v>989</v>
      </c>
      <c r="I27" s="71">
        <v>0.07178968655207285</v>
      </c>
      <c r="J27" s="43">
        <v>6056</v>
      </c>
      <c r="K27" s="87">
        <v>0.022179494222564045</v>
      </c>
      <c r="L27" s="43">
        <v>5458</v>
      </c>
      <c r="M27" s="90">
        <v>0.022095913591942157</v>
      </c>
      <c r="N27" s="78">
        <v>0.10956394283620363</v>
      </c>
    </row>
    <row r="28" spans="1:14" ht="14.25" customHeight="1">
      <c r="A28" s="72">
        <v>18</v>
      </c>
      <c r="B28" s="84" t="s">
        <v>50</v>
      </c>
      <c r="C28" s="43">
        <v>1040</v>
      </c>
      <c r="D28" s="87">
        <v>0.022564547624213494</v>
      </c>
      <c r="E28" s="43">
        <v>1028</v>
      </c>
      <c r="F28" s="90">
        <v>0.024540463117689187</v>
      </c>
      <c r="G28" s="78">
        <v>0.011673151750972721</v>
      </c>
      <c r="H28" s="107">
        <v>777</v>
      </c>
      <c r="I28" s="71">
        <v>0.33848133848133855</v>
      </c>
      <c r="J28" s="43">
        <v>5786</v>
      </c>
      <c r="K28" s="87">
        <v>0.02119064623047483</v>
      </c>
      <c r="L28" s="43">
        <v>5607</v>
      </c>
      <c r="M28" s="90">
        <v>0.02269911826860016</v>
      </c>
      <c r="N28" s="78">
        <v>0.03192438023898703</v>
      </c>
    </row>
    <row r="29" spans="1:14" ht="14.25" customHeight="1">
      <c r="A29" s="72">
        <v>19</v>
      </c>
      <c r="B29" s="84" t="s">
        <v>30</v>
      </c>
      <c r="C29" s="43">
        <v>1000</v>
      </c>
      <c r="D29" s="87">
        <v>0.02169668040789759</v>
      </c>
      <c r="E29" s="43">
        <v>1043</v>
      </c>
      <c r="F29" s="90">
        <v>0.024898543805204107</v>
      </c>
      <c r="G29" s="78">
        <v>-0.04122722914669219</v>
      </c>
      <c r="H29" s="107">
        <v>785</v>
      </c>
      <c r="I29" s="71">
        <v>0.2738853503184713</v>
      </c>
      <c r="J29" s="43">
        <v>5484</v>
      </c>
      <c r="K29" s="87">
        <v>0.02008460143932319</v>
      </c>
      <c r="L29" s="43">
        <v>5215</v>
      </c>
      <c r="M29" s="90">
        <v>0.02111216368303011</v>
      </c>
      <c r="N29" s="78">
        <v>0.05158197507190798</v>
      </c>
    </row>
    <row r="30" spans="1:14" ht="14.25" customHeight="1">
      <c r="A30" s="75">
        <v>20</v>
      </c>
      <c r="B30" s="85" t="s">
        <v>33</v>
      </c>
      <c r="C30" s="45">
        <v>813</v>
      </c>
      <c r="D30" s="88">
        <v>0.01763940117162074</v>
      </c>
      <c r="E30" s="45">
        <v>975</v>
      </c>
      <c r="F30" s="91">
        <v>0.023275244688469802</v>
      </c>
      <c r="G30" s="79">
        <v>-0.1661538461538462</v>
      </c>
      <c r="H30" s="108">
        <v>990</v>
      </c>
      <c r="I30" s="76">
        <v>-0.17878787878787883</v>
      </c>
      <c r="J30" s="45">
        <v>5031</v>
      </c>
      <c r="K30" s="88">
        <v>0.018425534252595726</v>
      </c>
      <c r="L30" s="45">
        <v>4691</v>
      </c>
      <c r="M30" s="91">
        <v>0.018990826430890558</v>
      </c>
      <c r="N30" s="79">
        <v>0.07247921551907899</v>
      </c>
    </row>
    <row r="31" spans="1:14" ht="14.25" customHeight="1">
      <c r="A31" s="160" t="s">
        <v>53</v>
      </c>
      <c r="B31" s="161"/>
      <c r="C31" s="49">
        <f>SUM(C11:C30)</f>
        <v>43378</v>
      </c>
      <c r="D31" s="4">
        <f>C31/C33</f>
        <v>0.9411586027337817</v>
      </c>
      <c r="E31" s="49">
        <f>SUM(E11:E30)</f>
        <v>39729</v>
      </c>
      <c r="F31" s="4">
        <f>E31/E33</f>
        <v>0.9484125089520172</v>
      </c>
      <c r="G31" s="7">
        <f>C31/E31-1</f>
        <v>0.09184726522187825</v>
      </c>
      <c r="H31" s="49">
        <f>SUM(H11:H30)</f>
        <v>39849</v>
      </c>
      <c r="I31" s="4">
        <f>C31/H31-1</f>
        <v>0.08855931140053697</v>
      </c>
      <c r="J31" s="49">
        <f>SUM(J11:J30)</f>
        <v>257025</v>
      </c>
      <c r="K31" s="4">
        <f>J31/J33</f>
        <v>0.9413283524693732</v>
      </c>
      <c r="L31" s="49">
        <f>SUM(L11:L30)</f>
        <v>233506</v>
      </c>
      <c r="M31" s="4">
        <f>L31/L33</f>
        <v>0.9453148404543872</v>
      </c>
      <c r="N31" s="7">
        <f>J31/L31-1</f>
        <v>0.10072118061206137</v>
      </c>
    </row>
    <row r="32" spans="1:14" ht="14.25" customHeight="1">
      <c r="A32" s="160" t="s">
        <v>12</v>
      </c>
      <c r="B32" s="161"/>
      <c r="C32" s="3">
        <f>C33-SUM(C11:C30)</f>
        <v>2712</v>
      </c>
      <c r="D32" s="4">
        <f>C32/C33</f>
        <v>0.058841397266218266</v>
      </c>
      <c r="E32" s="5">
        <f>E33-SUM(E11:E30)</f>
        <v>2161</v>
      </c>
      <c r="F32" s="6">
        <f>E32/E33</f>
        <v>0.05158749104798281</v>
      </c>
      <c r="G32" s="7">
        <f>C32/E32-1</f>
        <v>0.2549745488199908</v>
      </c>
      <c r="H32" s="5">
        <f>H33-SUM(H11:H30)</f>
        <v>2505</v>
      </c>
      <c r="I32" s="8">
        <f>C32/H32-1</f>
        <v>0.08263473053892212</v>
      </c>
      <c r="J32" s="3">
        <f>J33-SUM(J11:J30)</f>
        <v>16020</v>
      </c>
      <c r="K32" s="4">
        <f>J32/J33</f>
        <v>0.05867164753062682</v>
      </c>
      <c r="L32" s="3">
        <f>L33-SUM(L11:L30)</f>
        <v>13508</v>
      </c>
      <c r="M32" s="4">
        <f>L32/L33</f>
        <v>0.0546851595456128</v>
      </c>
      <c r="N32" s="7">
        <f>J32/L32-1</f>
        <v>0.18596387326029018</v>
      </c>
    </row>
    <row r="33" spans="1:16" ht="14.25" customHeight="1">
      <c r="A33" s="154" t="s">
        <v>13</v>
      </c>
      <c r="B33" s="155"/>
      <c r="C33" s="109">
        <v>46090</v>
      </c>
      <c r="D33" s="99">
        <v>1</v>
      </c>
      <c r="E33" s="109">
        <v>41890</v>
      </c>
      <c r="F33" s="100">
        <v>0.9999999999999999</v>
      </c>
      <c r="G33" s="101">
        <v>0.10026259250417757</v>
      </c>
      <c r="H33" s="110">
        <v>42354</v>
      </c>
      <c r="I33" s="102">
        <v>0.08820890588846386</v>
      </c>
      <c r="J33" s="109">
        <v>273045</v>
      </c>
      <c r="K33" s="99">
        <v>1</v>
      </c>
      <c r="L33" s="109">
        <v>247014</v>
      </c>
      <c r="M33" s="100">
        <v>1.0000000000000004</v>
      </c>
      <c r="N33" s="101">
        <v>0.10538269085962737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3" t="s">
        <v>131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31"/>
      <c r="M38" s="31"/>
      <c r="N38" s="123" t="s">
        <v>77</v>
      </c>
      <c r="O38" s="123"/>
      <c r="P38" s="123"/>
      <c r="Q38" s="123"/>
      <c r="R38" s="123"/>
      <c r="S38" s="123"/>
      <c r="T38" s="123"/>
      <c r="U38" s="123"/>
    </row>
    <row r="39" spans="1:21" ht="15">
      <c r="A39" s="124" t="s">
        <v>132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31"/>
      <c r="M39" s="31"/>
      <c r="N39" s="124" t="s">
        <v>78</v>
      </c>
      <c r="O39" s="124"/>
      <c r="P39" s="124"/>
      <c r="Q39" s="124"/>
      <c r="R39" s="124"/>
      <c r="S39" s="124"/>
      <c r="T39" s="124"/>
      <c r="U39" s="124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7" t="s">
        <v>0</v>
      </c>
      <c r="B41" s="147" t="s">
        <v>52</v>
      </c>
      <c r="C41" s="144" t="s">
        <v>125</v>
      </c>
      <c r="D41" s="145"/>
      <c r="E41" s="145"/>
      <c r="F41" s="145"/>
      <c r="G41" s="145"/>
      <c r="H41" s="146"/>
      <c r="I41" s="144" t="s">
        <v>110</v>
      </c>
      <c r="J41" s="145"/>
      <c r="K41" s="146"/>
      <c r="N41" s="147" t="s">
        <v>0</v>
      </c>
      <c r="O41" s="147" t="s">
        <v>52</v>
      </c>
      <c r="P41" s="144" t="s">
        <v>126</v>
      </c>
      <c r="Q41" s="145"/>
      <c r="R41" s="145"/>
      <c r="S41" s="145"/>
      <c r="T41" s="145"/>
      <c r="U41" s="146"/>
    </row>
    <row r="42" spans="1:21" ht="15" customHeight="1">
      <c r="A42" s="148"/>
      <c r="B42" s="148"/>
      <c r="C42" s="125" t="s">
        <v>127</v>
      </c>
      <c r="D42" s="126"/>
      <c r="E42" s="126"/>
      <c r="F42" s="126"/>
      <c r="G42" s="126"/>
      <c r="H42" s="127"/>
      <c r="I42" s="125" t="s">
        <v>112</v>
      </c>
      <c r="J42" s="126"/>
      <c r="K42" s="127"/>
      <c r="N42" s="148"/>
      <c r="O42" s="148"/>
      <c r="P42" s="125" t="s">
        <v>128</v>
      </c>
      <c r="Q42" s="126"/>
      <c r="R42" s="126"/>
      <c r="S42" s="126"/>
      <c r="T42" s="126"/>
      <c r="U42" s="127"/>
    </row>
    <row r="43" spans="1:21" ht="15" customHeight="1">
      <c r="A43" s="148"/>
      <c r="B43" s="148"/>
      <c r="C43" s="128">
        <v>2018</v>
      </c>
      <c r="D43" s="129"/>
      <c r="E43" s="132">
        <v>2017</v>
      </c>
      <c r="F43" s="129"/>
      <c r="G43" s="142" t="s">
        <v>5</v>
      </c>
      <c r="H43" s="151" t="s">
        <v>61</v>
      </c>
      <c r="I43" s="156">
        <v>2018</v>
      </c>
      <c r="J43" s="150" t="s">
        <v>129</v>
      </c>
      <c r="K43" s="151" t="s">
        <v>133</v>
      </c>
      <c r="N43" s="148"/>
      <c r="O43" s="148"/>
      <c r="P43" s="128">
        <v>2018</v>
      </c>
      <c r="Q43" s="129"/>
      <c r="R43" s="128">
        <v>2017</v>
      </c>
      <c r="S43" s="129"/>
      <c r="T43" s="142" t="s">
        <v>5</v>
      </c>
      <c r="U43" s="165" t="s">
        <v>68</v>
      </c>
    </row>
    <row r="44" spans="1:21" ht="15">
      <c r="A44" s="134" t="s">
        <v>6</v>
      </c>
      <c r="B44" s="134" t="s">
        <v>52</v>
      </c>
      <c r="C44" s="130"/>
      <c r="D44" s="131"/>
      <c r="E44" s="133"/>
      <c r="F44" s="131"/>
      <c r="G44" s="143"/>
      <c r="H44" s="150"/>
      <c r="I44" s="156"/>
      <c r="J44" s="150"/>
      <c r="K44" s="150"/>
      <c r="N44" s="134" t="s">
        <v>6</v>
      </c>
      <c r="O44" s="134" t="s">
        <v>52</v>
      </c>
      <c r="P44" s="130"/>
      <c r="Q44" s="131"/>
      <c r="R44" s="130"/>
      <c r="S44" s="131"/>
      <c r="T44" s="143"/>
      <c r="U44" s="166"/>
    </row>
    <row r="45" spans="1:21" ht="15" customHeight="1">
      <c r="A45" s="134"/>
      <c r="B45" s="134"/>
      <c r="C45" s="115" t="s">
        <v>8</v>
      </c>
      <c r="D45" s="17" t="s">
        <v>2</v>
      </c>
      <c r="E45" s="115" t="s">
        <v>8</v>
      </c>
      <c r="F45" s="17" t="s">
        <v>2</v>
      </c>
      <c r="G45" s="136" t="s">
        <v>9</v>
      </c>
      <c r="H45" s="136" t="s">
        <v>62</v>
      </c>
      <c r="I45" s="18" t="s">
        <v>8</v>
      </c>
      <c r="J45" s="152" t="s">
        <v>130</v>
      </c>
      <c r="K45" s="152" t="s">
        <v>134</v>
      </c>
      <c r="N45" s="134"/>
      <c r="O45" s="134"/>
      <c r="P45" s="115" t="s">
        <v>8</v>
      </c>
      <c r="Q45" s="17" t="s">
        <v>2</v>
      </c>
      <c r="R45" s="115" t="s">
        <v>8</v>
      </c>
      <c r="S45" s="17" t="s">
        <v>2</v>
      </c>
      <c r="T45" s="136" t="s">
        <v>9</v>
      </c>
      <c r="U45" s="167" t="s">
        <v>69</v>
      </c>
    </row>
    <row r="46" spans="1:21" ht="15" customHeight="1">
      <c r="A46" s="135"/>
      <c r="B46" s="135"/>
      <c r="C46" s="119" t="s">
        <v>10</v>
      </c>
      <c r="D46" s="98" t="s">
        <v>11</v>
      </c>
      <c r="E46" s="119" t="s">
        <v>10</v>
      </c>
      <c r="F46" s="98" t="s">
        <v>11</v>
      </c>
      <c r="G46" s="149"/>
      <c r="H46" s="149"/>
      <c r="I46" s="119" t="s">
        <v>10</v>
      </c>
      <c r="J46" s="153"/>
      <c r="K46" s="153"/>
      <c r="N46" s="135"/>
      <c r="O46" s="135"/>
      <c r="P46" s="119" t="s">
        <v>10</v>
      </c>
      <c r="Q46" s="98" t="s">
        <v>11</v>
      </c>
      <c r="R46" s="119" t="s">
        <v>10</v>
      </c>
      <c r="S46" s="98" t="s">
        <v>11</v>
      </c>
      <c r="T46" s="137"/>
      <c r="U46" s="168"/>
    </row>
    <row r="47" spans="1:21" ht="15">
      <c r="A47" s="73">
        <v>1</v>
      </c>
      <c r="B47" s="80" t="s">
        <v>39</v>
      </c>
      <c r="C47" s="41">
        <v>1898</v>
      </c>
      <c r="D47" s="74">
        <v>0.04118029941418963</v>
      </c>
      <c r="E47" s="41">
        <v>1997</v>
      </c>
      <c r="F47" s="74">
        <v>0.04767247553115302</v>
      </c>
      <c r="G47" s="32">
        <v>-0.04957436154231343</v>
      </c>
      <c r="H47" s="42">
        <v>0</v>
      </c>
      <c r="I47" s="41">
        <v>1447</v>
      </c>
      <c r="J47" s="33">
        <v>0.31167933655839675</v>
      </c>
      <c r="K47" s="20">
        <v>0</v>
      </c>
      <c r="N47" s="73">
        <v>1</v>
      </c>
      <c r="O47" s="80" t="s">
        <v>39</v>
      </c>
      <c r="P47" s="41">
        <v>10611</v>
      </c>
      <c r="Q47" s="74">
        <v>0.038861726089106194</v>
      </c>
      <c r="R47" s="41">
        <v>9853</v>
      </c>
      <c r="S47" s="74">
        <v>0.03988842737658594</v>
      </c>
      <c r="T47" s="77">
        <v>0.07693088399472248</v>
      </c>
      <c r="U47" s="20">
        <v>0</v>
      </c>
    </row>
    <row r="48" spans="1:21" ht="15" customHeight="1">
      <c r="A48" s="104">
        <v>2</v>
      </c>
      <c r="B48" s="81" t="s">
        <v>42</v>
      </c>
      <c r="C48" s="43">
        <v>1707</v>
      </c>
      <c r="D48" s="71">
        <v>0.03703623345628119</v>
      </c>
      <c r="E48" s="43">
        <v>1471</v>
      </c>
      <c r="F48" s="71">
        <v>0.03511577942229649</v>
      </c>
      <c r="G48" s="34">
        <v>0.1604350781781101</v>
      </c>
      <c r="H48" s="44">
        <v>0</v>
      </c>
      <c r="I48" s="43">
        <v>1378</v>
      </c>
      <c r="J48" s="35">
        <v>0.23875181422351233</v>
      </c>
      <c r="K48" s="22">
        <v>0</v>
      </c>
      <c r="N48" s="104">
        <v>2</v>
      </c>
      <c r="O48" s="81" t="s">
        <v>42</v>
      </c>
      <c r="P48" s="43">
        <v>10191</v>
      </c>
      <c r="Q48" s="71">
        <v>0.03732351810141186</v>
      </c>
      <c r="R48" s="43">
        <v>9212</v>
      </c>
      <c r="S48" s="71">
        <v>0.037293432760896146</v>
      </c>
      <c r="T48" s="78">
        <v>0.10627442466348236</v>
      </c>
      <c r="U48" s="22">
        <v>0</v>
      </c>
    </row>
    <row r="49" spans="1:21" ht="15" customHeight="1">
      <c r="A49" s="104">
        <v>3</v>
      </c>
      <c r="B49" s="81" t="s">
        <v>41</v>
      </c>
      <c r="C49" s="43">
        <v>1477</v>
      </c>
      <c r="D49" s="71">
        <v>0.03204599696246474</v>
      </c>
      <c r="E49" s="43">
        <v>1395</v>
      </c>
      <c r="F49" s="71">
        <v>0.03330150393888756</v>
      </c>
      <c r="G49" s="34">
        <v>0.058781362007168436</v>
      </c>
      <c r="H49" s="44">
        <v>0</v>
      </c>
      <c r="I49" s="43">
        <v>1186</v>
      </c>
      <c r="J49" s="35">
        <v>0.24536256323777406</v>
      </c>
      <c r="K49" s="22">
        <v>1</v>
      </c>
      <c r="N49" s="104">
        <v>3</v>
      </c>
      <c r="O49" s="81" t="s">
        <v>41</v>
      </c>
      <c r="P49" s="43">
        <v>8210</v>
      </c>
      <c r="Q49" s="71">
        <v>0.03006830375945357</v>
      </c>
      <c r="R49" s="43">
        <v>8456</v>
      </c>
      <c r="S49" s="71">
        <v>0.03423287748872533</v>
      </c>
      <c r="T49" s="78">
        <v>-0.029091769157994274</v>
      </c>
      <c r="U49" s="22">
        <v>0</v>
      </c>
    </row>
    <row r="50" spans="1:21" ht="15">
      <c r="A50" s="104">
        <v>4</v>
      </c>
      <c r="B50" s="81" t="s">
        <v>44</v>
      </c>
      <c r="C50" s="43">
        <v>1089</v>
      </c>
      <c r="D50" s="71">
        <v>0.023627684964200476</v>
      </c>
      <c r="E50" s="43">
        <v>1007</v>
      </c>
      <c r="F50" s="71">
        <v>0.024039150155168297</v>
      </c>
      <c r="G50" s="34">
        <v>0.08142999006951346</v>
      </c>
      <c r="H50" s="44">
        <v>1</v>
      </c>
      <c r="I50" s="43">
        <v>924</v>
      </c>
      <c r="J50" s="35">
        <v>0.1785714285714286</v>
      </c>
      <c r="K50" s="22">
        <v>3</v>
      </c>
      <c r="N50" s="104">
        <v>4</v>
      </c>
      <c r="O50" s="81" t="s">
        <v>46</v>
      </c>
      <c r="P50" s="43">
        <v>7500</v>
      </c>
      <c r="Q50" s="71">
        <v>0.027467999780256002</v>
      </c>
      <c r="R50" s="43">
        <v>6230</v>
      </c>
      <c r="S50" s="71">
        <v>0.025221242520666844</v>
      </c>
      <c r="T50" s="78">
        <v>0.203852327447833</v>
      </c>
      <c r="U50" s="22">
        <v>2</v>
      </c>
    </row>
    <row r="51" spans="1:21" ht="15" customHeight="1">
      <c r="A51" s="104">
        <v>5</v>
      </c>
      <c r="B51" s="82" t="s">
        <v>45</v>
      </c>
      <c r="C51" s="45">
        <v>1012</v>
      </c>
      <c r="D51" s="76">
        <v>0.021957040572792363</v>
      </c>
      <c r="E51" s="45">
        <v>898</v>
      </c>
      <c r="F51" s="76">
        <v>0.021437097159226547</v>
      </c>
      <c r="G51" s="36">
        <v>0.12694877505567925</v>
      </c>
      <c r="H51" s="46">
        <v>4</v>
      </c>
      <c r="I51" s="45">
        <v>771</v>
      </c>
      <c r="J51" s="37">
        <v>0.3125810635538262</v>
      </c>
      <c r="K51" s="24">
        <v>3</v>
      </c>
      <c r="N51" s="104">
        <v>5</v>
      </c>
      <c r="O51" s="82" t="s">
        <v>44</v>
      </c>
      <c r="P51" s="45">
        <v>7209</v>
      </c>
      <c r="Q51" s="76">
        <v>0.02640224138878207</v>
      </c>
      <c r="R51" s="45">
        <v>7273</v>
      </c>
      <c r="S51" s="76">
        <v>0.02944367525727287</v>
      </c>
      <c r="T51" s="79">
        <v>-0.008799670012374583</v>
      </c>
      <c r="U51" s="24">
        <v>-1</v>
      </c>
    </row>
    <row r="52" spans="1:21" ht="15">
      <c r="A52" s="38">
        <v>6</v>
      </c>
      <c r="B52" s="80" t="s">
        <v>48</v>
      </c>
      <c r="C52" s="41">
        <v>901</v>
      </c>
      <c r="D52" s="74">
        <v>0.01954870904751573</v>
      </c>
      <c r="E52" s="41">
        <v>707</v>
      </c>
      <c r="F52" s="74">
        <v>0.016877536404869897</v>
      </c>
      <c r="G52" s="32">
        <v>0.2743988684582743</v>
      </c>
      <c r="H52" s="42">
        <v>7</v>
      </c>
      <c r="I52" s="41">
        <v>965</v>
      </c>
      <c r="J52" s="33">
        <v>-0.06632124352331603</v>
      </c>
      <c r="K52" s="20">
        <v>0</v>
      </c>
      <c r="N52" s="38">
        <v>6</v>
      </c>
      <c r="O52" s="80" t="s">
        <v>40</v>
      </c>
      <c r="P52" s="41">
        <v>6458</v>
      </c>
      <c r="Q52" s="74">
        <v>0.02365177901078577</v>
      </c>
      <c r="R52" s="41">
        <v>5377</v>
      </c>
      <c r="S52" s="74">
        <v>0.021767996955638143</v>
      </c>
      <c r="T52" s="77">
        <v>0.2010414729403014</v>
      </c>
      <c r="U52" s="20">
        <v>1</v>
      </c>
    </row>
    <row r="53" spans="1:21" ht="15">
      <c r="A53" s="104">
        <v>7</v>
      </c>
      <c r="B53" s="81" t="s">
        <v>40</v>
      </c>
      <c r="C53" s="43">
        <v>854</v>
      </c>
      <c r="D53" s="71">
        <v>0.018528965068344543</v>
      </c>
      <c r="E53" s="43">
        <v>918</v>
      </c>
      <c r="F53" s="71">
        <v>0.021914538075913106</v>
      </c>
      <c r="G53" s="34">
        <v>-0.06971677559912859</v>
      </c>
      <c r="H53" s="44">
        <v>1</v>
      </c>
      <c r="I53" s="43">
        <v>1331</v>
      </c>
      <c r="J53" s="35">
        <v>-0.3583771600300526</v>
      </c>
      <c r="K53" s="22">
        <v>-4</v>
      </c>
      <c r="N53" s="104">
        <v>7</v>
      </c>
      <c r="O53" s="81" t="s">
        <v>48</v>
      </c>
      <c r="P53" s="43">
        <v>5957</v>
      </c>
      <c r="Q53" s="71">
        <v>0.02181691662546467</v>
      </c>
      <c r="R53" s="43">
        <v>6318</v>
      </c>
      <c r="S53" s="71">
        <v>0.025577497631713183</v>
      </c>
      <c r="T53" s="78">
        <v>-0.05713833491611264</v>
      </c>
      <c r="U53" s="22">
        <v>-2</v>
      </c>
    </row>
    <row r="54" spans="1:21" ht="15">
      <c r="A54" s="104">
        <v>8</v>
      </c>
      <c r="B54" s="81" t="s">
        <v>54</v>
      </c>
      <c r="C54" s="43">
        <v>842</v>
      </c>
      <c r="D54" s="71">
        <v>0.01826860490344977</v>
      </c>
      <c r="E54" s="43">
        <v>810</v>
      </c>
      <c r="F54" s="71">
        <v>0.01933635712580568</v>
      </c>
      <c r="G54" s="34">
        <v>0.03950617283950608</v>
      </c>
      <c r="H54" s="44">
        <v>3</v>
      </c>
      <c r="I54" s="43">
        <v>726</v>
      </c>
      <c r="J54" s="35">
        <v>0.15977961432506893</v>
      </c>
      <c r="K54" s="22">
        <v>2</v>
      </c>
      <c r="N54" s="104">
        <v>8</v>
      </c>
      <c r="O54" s="81" t="s">
        <v>54</v>
      </c>
      <c r="P54" s="43">
        <v>5011</v>
      </c>
      <c r="Q54" s="71">
        <v>0.01835228625318171</v>
      </c>
      <c r="R54" s="43">
        <v>4898</v>
      </c>
      <c r="S54" s="71">
        <v>0.019828835612556373</v>
      </c>
      <c r="T54" s="78">
        <v>0.02307064107799106</v>
      </c>
      <c r="U54" s="22">
        <v>2</v>
      </c>
    </row>
    <row r="55" spans="1:21" ht="15">
      <c r="A55" s="104">
        <v>9</v>
      </c>
      <c r="B55" s="81" t="s">
        <v>46</v>
      </c>
      <c r="C55" s="43">
        <v>799</v>
      </c>
      <c r="D55" s="71">
        <v>0.017335647645910175</v>
      </c>
      <c r="E55" s="43">
        <v>968</v>
      </c>
      <c r="F55" s="71">
        <v>0.023108140367629506</v>
      </c>
      <c r="G55" s="34">
        <v>-0.17458677685950408</v>
      </c>
      <c r="H55" s="44">
        <v>-2</v>
      </c>
      <c r="I55" s="43">
        <v>966</v>
      </c>
      <c r="J55" s="35">
        <v>-0.17287784679089024</v>
      </c>
      <c r="K55" s="22">
        <v>-4</v>
      </c>
      <c r="N55" s="104">
        <v>9</v>
      </c>
      <c r="O55" s="81" t="s">
        <v>45</v>
      </c>
      <c r="P55" s="43">
        <v>4961</v>
      </c>
      <c r="Q55" s="71">
        <v>0.01816916625464667</v>
      </c>
      <c r="R55" s="43">
        <v>4915</v>
      </c>
      <c r="S55" s="71">
        <v>0.01989765762264487</v>
      </c>
      <c r="T55" s="78">
        <v>0.009359104781281768</v>
      </c>
      <c r="U55" s="22">
        <v>0</v>
      </c>
    </row>
    <row r="56" spans="1:21" ht="15">
      <c r="A56" s="103">
        <v>10</v>
      </c>
      <c r="B56" s="82" t="s">
        <v>43</v>
      </c>
      <c r="C56" s="45">
        <v>795</v>
      </c>
      <c r="D56" s="76">
        <v>0.017248860924278585</v>
      </c>
      <c r="E56" s="45">
        <v>760</v>
      </c>
      <c r="F56" s="76">
        <v>0.01814275483408928</v>
      </c>
      <c r="G56" s="36">
        <v>0.046052631578947345</v>
      </c>
      <c r="H56" s="46">
        <v>2</v>
      </c>
      <c r="I56" s="45">
        <v>697</v>
      </c>
      <c r="J56" s="37">
        <v>0.14060258249641322</v>
      </c>
      <c r="K56" s="24">
        <v>1</v>
      </c>
      <c r="N56" s="103">
        <v>10</v>
      </c>
      <c r="O56" s="82" t="s">
        <v>57</v>
      </c>
      <c r="P56" s="45">
        <v>4838</v>
      </c>
      <c r="Q56" s="76">
        <v>0.017718691058250472</v>
      </c>
      <c r="R56" s="45">
        <v>4296</v>
      </c>
      <c r="S56" s="76">
        <v>0.017391726784716656</v>
      </c>
      <c r="T56" s="79">
        <v>0.12616387337057722</v>
      </c>
      <c r="U56" s="24">
        <v>3</v>
      </c>
    </row>
    <row r="57" spans="1:21" ht="15">
      <c r="A57" s="38">
        <v>11</v>
      </c>
      <c r="B57" s="80" t="s">
        <v>47</v>
      </c>
      <c r="C57" s="41">
        <v>772</v>
      </c>
      <c r="D57" s="74">
        <v>0.016749837274896942</v>
      </c>
      <c r="E57" s="41">
        <v>1106</v>
      </c>
      <c r="F57" s="74">
        <v>0.02640248269276677</v>
      </c>
      <c r="G57" s="32">
        <v>-0.30198915009041594</v>
      </c>
      <c r="H57" s="42">
        <v>-7</v>
      </c>
      <c r="I57" s="41">
        <v>649</v>
      </c>
      <c r="J57" s="33">
        <v>0.18952234206471497</v>
      </c>
      <c r="K57" s="20">
        <v>3</v>
      </c>
      <c r="N57" s="38">
        <v>11</v>
      </c>
      <c r="O57" s="80" t="s">
        <v>47</v>
      </c>
      <c r="P57" s="41">
        <v>4449</v>
      </c>
      <c r="Q57" s="74">
        <v>0.01629401746964786</v>
      </c>
      <c r="R57" s="41">
        <v>5105</v>
      </c>
      <c r="S57" s="74">
        <v>0.020666844794222188</v>
      </c>
      <c r="T57" s="77">
        <v>-0.12850146914789418</v>
      </c>
      <c r="U57" s="20">
        <v>-3</v>
      </c>
    </row>
    <row r="58" spans="1:21" ht="15">
      <c r="A58" s="104">
        <v>12</v>
      </c>
      <c r="B58" s="81" t="s">
        <v>65</v>
      </c>
      <c r="C58" s="43">
        <v>751</v>
      </c>
      <c r="D58" s="71">
        <v>0.016294206986331092</v>
      </c>
      <c r="E58" s="43">
        <v>451</v>
      </c>
      <c r="F58" s="71">
        <v>0.01076629267128193</v>
      </c>
      <c r="G58" s="34">
        <v>0.6651884700665189</v>
      </c>
      <c r="H58" s="44">
        <v>9</v>
      </c>
      <c r="I58" s="43">
        <v>759</v>
      </c>
      <c r="J58" s="35">
        <v>-0.010540184453227908</v>
      </c>
      <c r="K58" s="22">
        <v>-3</v>
      </c>
      <c r="N58" s="104">
        <v>12</v>
      </c>
      <c r="O58" s="81" t="s">
        <v>43</v>
      </c>
      <c r="P58" s="43">
        <v>4352</v>
      </c>
      <c r="Q58" s="71">
        <v>0.015938764672489884</v>
      </c>
      <c r="R58" s="43">
        <v>4368</v>
      </c>
      <c r="S58" s="71">
        <v>0.017683208239209113</v>
      </c>
      <c r="T58" s="78">
        <v>-0.00366300366300365</v>
      </c>
      <c r="U58" s="22">
        <v>0</v>
      </c>
    </row>
    <row r="59" spans="1:21" ht="15">
      <c r="A59" s="104">
        <v>13</v>
      </c>
      <c r="B59" s="81" t="s">
        <v>57</v>
      </c>
      <c r="C59" s="43">
        <v>739</v>
      </c>
      <c r="D59" s="71">
        <v>0.01603384682143632</v>
      </c>
      <c r="E59" s="43">
        <v>994</v>
      </c>
      <c r="F59" s="71">
        <v>0.023728813559322035</v>
      </c>
      <c r="G59" s="34">
        <v>-0.2565392354124748</v>
      </c>
      <c r="H59" s="44">
        <v>-7</v>
      </c>
      <c r="I59" s="43">
        <v>537</v>
      </c>
      <c r="J59" s="35">
        <v>0.3761638733705772</v>
      </c>
      <c r="K59" s="22">
        <v>6</v>
      </c>
      <c r="N59" s="104">
        <v>13</v>
      </c>
      <c r="O59" s="81" t="s">
        <v>73</v>
      </c>
      <c r="P59" s="43">
        <v>4289</v>
      </c>
      <c r="Q59" s="71">
        <v>0.015708033474335734</v>
      </c>
      <c r="R59" s="43">
        <v>4405</v>
      </c>
      <c r="S59" s="71">
        <v>0.01783299731998996</v>
      </c>
      <c r="T59" s="78">
        <v>-0.026333711691259976</v>
      </c>
      <c r="U59" s="22">
        <v>-2</v>
      </c>
    </row>
    <row r="60" spans="1:21" ht="15">
      <c r="A60" s="104">
        <v>14</v>
      </c>
      <c r="B60" s="81" t="s">
        <v>55</v>
      </c>
      <c r="C60" s="43">
        <v>687</v>
      </c>
      <c r="D60" s="71">
        <v>0.014905619440225646</v>
      </c>
      <c r="E60" s="43">
        <v>588</v>
      </c>
      <c r="F60" s="71">
        <v>0.014036762950584866</v>
      </c>
      <c r="G60" s="34">
        <v>0.16836734693877542</v>
      </c>
      <c r="H60" s="44">
        <v>0</v>
      </c>
      <c r="I60" s="43">
        <v>640</v>
      </c>
      <c r="J60" s="35">
        <v>0.07343750000000004</v>
      </c>
      <c r="K60" s="22">
        <v>2</v>
      </c>
      <c r="N60" s="104">
        <v>14</v>
      </c>
      <c r="O60" s="81" t="s">
        <v>55</v>
      </c>
      <c r="P60" s="43">
        <v>4280</v>
      </c>
      <c r="Q60" s="71">
        <v>0.015675071874599426</v>
      </c>
      <c r="R60" s="43">
        <v>3585</v>
      </c>
      <c r="S60" s="71">
        <v>0.014513347421603633</v>
      </c>
      <c r="T60" s="78">
        <v>0.19386331938633194</v>
      </c>
      <c r="U60" s="22">
        <v>0</v>
      </c>
    </row>
    <row r="61" spans="1:21" ht="15">
      <c r="A61" s="103">
        <v>15</v>
      </c>
      <c r="B61" s="82" t="s">
        <v>87</v>
      </c>
      <c r="C61" s="45">
        <v>667</v>
      </c>
      <c r="D61" s="76">
        <v>0.014471685832067694</v>
      </c>
      <c r="E61" s="45">
        <v>380</v>
      </c>
      <c r="F61" s="76">
        <v>0.00907137741704464</v>
      </c>
      <c r="G61" s="36">
        <v>0.7552631578947369</v>
      </c>
      <c r="H61" s="46">
        <v>14</v>
      </c>
      <c r="I61" s="45">
        <v>648</v>
      </c>
      <c r="J61" s="37">
        <v>0.029320987654321007</v>
      </c>
      <c r="K61" s="24">
        <v>0</v>
      </c>
      <c r="N61" s="103">
        <v>15</v>
      </c>
      <c r="O61" s="82" t="s">
        <v>65</v>
      </c>
      <c r="P61" s="45">
        <v>4131</v>
      </c>
      <c r="Q61" s="76">
        <v>0.015129374278965007</v>
      </c>
      <c r="R61" s="45">
        <v>3276</v>
      </c>
      <c r="S61" s="76">
        <v>0.013262406179406836</v>
      </c>
      <c r="T61" s="79">
        <v>0.26098901098901095</v>
      </c>
      <c r="U61" s="24">
        <v>5</v>
      </c>
    </row>
    <row r="62" spans="1:21" ht="15">
      <c r="A62" s="38">
        <v>16</v>
      </c>
      <c r="B62" s="80" t="s">
        <v>135</v>
      </c>
      <c r="C62" s="41">
        <v>652</v>
      </c>
      <c r="D62" s="74">
        <v>0.01414623562594923</v>
      </c>
      <c r="E62" s="41">
        <v>389</v>
      </c>
      <c r="F62" s="74">
        <v>0.009286225829553593</v>
      </c>
      <c r="G62" s="32">
        <v>0.6760925449871464</v>
      </c>
      <c r="H62" s="42">
        <v>12</v>
      </c>
      <c r="I62" s="41">
        <v>450</v>
      </c>
      <c r="J62" s="33">
        <v>0.4488888888888889</v>
      </c>
      <c r="K62" s="20">
        <v>11</v>
      </c>
      <c r="N62" s="38">
        <v>16</v>
      </c>
      <c r="O62" s="80" t="s">
        <v>76</v>
      </c>
      <c r="P62" s="41">
        <v>3903</v>
      </c>
      <c r="Q62" s="74">
        <v>0.014294347085645222</v>
      </c>
      <c r="R62" s="41">
        <v>3407</v>
      </c>
      <c r="S62" s="74">
        <v>0.013792740492441724</v>
      </c>
      <c r="T62" s="77">
        <v>0.14558262400939248</v>
      </c>
      <c r="U62" s="20">
        <v>1</v>
      </c>
    </row>
    <row r="63" spans="1:21" ht="15">
      <c r="A63" s="104">
        <v>17</v>
      </c>
      <c r="B63" s="81" t="s">
        <v>76</v>
      </c>
      <c r="C63" s="43">
        <v>581</v>
      </c>
      <c r="D63" s="71">
        <v>0.012605771316988501</v>
      </c>
      <c r="E63" s="43">
        <v>410</v>
      </c>
      <c r="F63" s="71">
        <v>0.00978753879207448</v>
      </c>
      <c r="G63" s="34">
        <v>0.41707317073170724</v>
      </c>
      <c r="H63" s="44">
        <v>6</v>
      </c>
      <c r="I63" s="43">
        <v>673</v>
      </c>
      <c r="J63" s="35">
        <v>-0.1367013372956909</v>
      </c>
      <c r="K63" s="22">
        <v>-4</v>
      </c>
      <c r="N63" s="104">
        <v>17</v>
      </c>
      <c r="O63" s="81" t="s">
        <v>67</v>
      </c>
      <c r="P63" s="43">
        <v>3721</v>
      </c>
      <c r="Q63" s="71">
        <v>0.013627790290977678</v>
      </c>
      <c r="R63" s="43">
        <v>3509</v>
      </c>
      <c r="S63" s="71">
        <v>0.014205672552972707</v>
      </c>
      <c r="T63" s="78">
        <v>0.06041607295525786</v>
      </c>
      <c r="U63" s="22">
        <v>-1</v>
      </c>
    </row>
    <row r="64" spans="1:21" ht="15">
      <c r="A64" s="104">
        <v>18</v>
      </c>
      <c r="B64" s="81" t="s">
        <v>79</v>
      </c>
      <c r="C64" s="43">
        <v>568</v>
      </c>
      <c r="D64" s="71">
        <v>0.012323714471685832</v>
      </c>
      <c r="E64" s="43">
        <v>579</v>
      </c>
      <c r="F64" s="71">
        <v>0.013821914538075913</v>
      </c>
      <c r="G64" s="34">
        <v>-0.01899827288428324</v>
      </c>
      <c r="H64" s="44">
        <v>-3</v>
      </c>
      <c r="I64" s="43">
        <v>482</v>
      </c>
      <c r="J64" s="35">
        <v>0.17842323651452285</v>
      </c>
      <c r="K64" s="22">
        <v>5</v>
      </c>
      <c r="N64" s="104">
        <v>18</v>
      </c>
      <c r="O64" s="81" t="s">
        <v>87</v>
      </c>
      <c r="P64" s="43">
        <v>3608</v>
      </c>
      <c r="Q64" s="71">
        <v>0.013213939094288488</v>
      </c>
      <c r="R64" s="43">
        <v>2972</v>
      </c>
      <c r="S64" s="71">
        <v>0.012031706704883124</v>
      </c>
      <c r="T64" s="78">
        <v>0.21399730820995955</v>
      </c>
      <c r="U64" s="22">
        <v>3</v>
      </c>
    </row>
    <row r="65" spans="1:21" ht="15">
      <c r="A65" s="104">
        <v>19</v>
      </c>
      <c r="B65" s="81" t="s">
        <v>73</v>
      </c>
      <c r="C65" s="43">
        <v>534</v>
      </c>
      <c r="D65" s="71">
        <v>0.011586027337817315</v>
      </c>
      <c r="E65" s="43">
        <v>836</v>
      </c>
      <c r="F65" s="71">
        <v>0.01995703031749821</v>
      </c>
      <c r="G65" s="34">
        <v>-0.36124401913875603</v>
      </c>
      <c r="H65" s="44">
        <v>-9</v>
      </c>
      <c r="I65" s="43">
        <v>680</v>
      </c>
      <c r="J65" s="35">
        <v>-0.2147058823529412</v>
      </c>
      <c r="K65" s="22">
        <v>-7</v>
      </c>
      <c r="N65" s="104">
        <v>19</v>
      </c>
      <c r="O65" s="81" t="s">
        <v>49</v>
      </c>
      <c r="P65" s="43">
        <v>3236</v>
      </c>
      <c r="Q65" s="71">
        <v>0.01185152630518779</v>
      </c>
      <c r="R65" s="43">
        <v>3574</v>
      </c>
      <c r="S65" s="71">
        <v>0.014468815532722841</v>
      </c>
      <c r="T65" s="78">
        <v>-0.0945719082260772</v>
      </c>
      <c r="U65" s="22">
        <v>-4</v>
      </c>
    </row>
    <row r="66" spans="1:21" ht="15">
      <c r="A66" s="103">
        <v>20</v>
      </c>
      <c r="B66" s="82" t="s">
        <v>136</v>
      </c>
      <c r="C66" s="45">
        <v>529</v>
      </c>
      <c r="D66" s="76">
        <v>0.011477543935777827</v>
      </c>
      <c r="E66" s="45">
        <v>259</v>
      </c>
      <c r="F66" s="76">
        <v>0.006182859871090953</v>
      </c>
      <c r="G66" s="36">
        <v>1.0424710424710426</v>
      </c>
      <c r="H66" s="46">
        <v>24</v>
      </c>
      <c r="I66" s="45">
        <v>489</v>
      </c>
      <c r="J66" s="37">
        <v>0.08179959100204504</v>
      </c>
      <c r="K66" s="24">
        <v>2</v>
      </c>
      <c r="N66" s="103">
        <v>20</v>
      </c>
      <c r="O66" s="82" t="s">
        <v>51</v>
      </c>
      <c r="P66" s="45">
        <v>3215</v>
      </c>
      <c r="Q66" s="76">
        <v>0.011774615905803074</v>
      </c>
      <c r="R66" s="45">
        <v>3282</v>
      </c>
      <c r="S66" s="76">
        <v>0.01328669630061454</v>
      </c>
      <c r="T66" s="79">
        <v>-0.02041438147471053</v>
      </c>
      <c r="U66" s="24">
        <v>-1</v>
      </c>
    </row>
    <row r="67" spans="1:21" ht="15">
      <c r="A67" s="160" t="s">
        <v>53</v>
      </c>
      <c r="B67" s="161"/>
      <c r="C67" s="49">
        <f>SUM(C47:C66)</f>
        <v>17854</v>
      </c>
      <c r="D67" s="6">
        <f>C67/C69</f>
        <v>0.3873725320026036</v>
      </c>
      <c r="E67" s="49">
        <f>SUM(E47:E66)</f>
        <v>16923</v>
      </c>
      <c r="F67" s="6">
        <f>E67/E69</f>
        <v>0.4039866316543328</v>
      </c>
      <c r="G67" s="25">
        <f>C67/E67-1</f>
        <v>0.05501388642675642</v>
      </c>
      <c r="H67" s="48"/>
      <c r="I67" s="49">
        <f>SUM(I47:I66)</f>
        <v>16398</v>
      </c>
      <c r="J67" s="26">
        <f>D67/I67-1</f>
        <v>-0.9999763768427855</v>
      </c>
      <c r="K67" s="27"/>
      <c r="N67" s="160" t="s">
        <v>53</v>
      </c>
      <c r="O67" s="161"/>
      <c r="P67" s="49">
        <f>SUM(P47:P66)</f>
        <v>110130</v>
      </c>
      <c r="Q67" s="6">
        <f>P67/P69</f>
        <v>0.40334010877327914</v>
      </c>
      <c r="R67" s="49">
        <f>SUM(R47:R66)</f>
        <v>104311</v>
      </c>
      <c r="S67" s="6">
        <f>R67/R69</f>
        <v>0.42228780554948303</v>
      </c>
      <c r="T67" s="25">
        <f>P67/R67-1</f>
        <v>0.05578510415967641</v>
      </c>
      <c r="U67" s="50"/>
    </row>
    <row r="68" spans="1:21" ht="15">
      <c r="A68" s="160" t="s">
        <v>12</v>
      </c>
      <c r="B68" s="161"/>
      <c r="C68" s="49">
        <f>C69-SUM(C47:C66)</f>
        <v>28236</v>
      </c>
      <c r="D68" s="6">
        <f>C68/C69</f>
        <v>0.6126274679973964</v>
      </c>
      <c r="E68" s="49">
        <f>E69-SUM(E47:E66)</f>
        <v>24967</v>
      </c>
      <c r="F68" s="6">
        <f>E68/E69</f>
        <v>0.5960133683456672</v>
      </c>
      <c r="G68" s="25">
        <f>C68/E68-1</f>
        <v>0.13093283133736522</v>
      </c>
      <c r="H68" s="3"/>
      <c r="I68" s="49">
        <f>I69-SUM(I47:I66)</f>
        <v>25956</v>
      </c>
      <c r="J68" s="26">
        <f>D68/I68-1</f>
        <v>-0.9999763974623209</v>
      </c>
      <c r="K68" s="27"/>
      <c r="N68" s="160" t="s">
        <v>12</v>
      </c>
      <c r="O68" s="161"/>
      <c r="P68" s="49">
        <f>P69-SUM(P47:P66)</f>
        <v>162915</v>
      </c>
      <c r="Q68" s="6">
        <f>P68/P69</f>
        <v>0.5966598912267209</v>
      </c>
      <c r="R68" s="49">
        <f>R69-SUM(R47:R66)</f>
        <v>142703</v>
      </c>
      <c r="S68" s="6">
        <f>R68/R69</f>
        <v>0.577712194450517</v>
      </c>
      <c r="T68" s="25">
        <f>P68/R68-1</f>
        <v>0.14163682613540018</v>
      </c>
      <c r="U68" s="51"/>
    </row>
    <row r="69" spans="1:21" ht="15">
      <c r="A69" s="154" t="s">
        <v>38</v>
      </c>
      <c r="B69" s="155"/>
      <c r="C69" s="47">
        <v>46090</v>
      </c>
      <c r="D69" s="28">
        <v>1</v>
      </c>
      <c r="E69" s="47">
        <v>41890</v>
      </c>
      <c r="F69" s="28">
        <v>1</v>
      </c>
      <c r="G69" s="29">
        <v>0.10026259250417757</v>
      </c>
      <c r="H69" s="29"/>
      <c r="I69" s="47">
        <v>42354</v>
      </c>
      <c r="J69" s="105">
        <v>0.08820890588846386</v>
      </c>
      <c r="K69" s="30"/>
      <c r="L69" s="14"/>
      <c r="N69" s="154" t="s">
        <v>38</v>
      </c>
      <c r="O69" s="155"/>
      <c r="P69" s="47">
        <v>273045</v>
      </c>
      <c r="Q69" s="28">
        <v>1</v>
      </c>
      <c r="R69" s="47">
        <v>247014</v>
      </c>
      <c r="S69" s="28">
        <v>1</v>
      </c>
      <c r="T69" s="52">
        <v>0.10538269085962737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235" dxfId="146" operator="lessThan">
      <formula>0</formula>
    </cfRule>
  </conditionalFormatting>
  <conditionalFormatting sqref="G31 N31">
    <cfRule type="cellIs" priority="1195" dxfId="146" operator="lessThan">
      <formula>0</formula>
    </cfRule>
  </conditionalFormatting>
  <conditionalFormatting sqref="J68">
    <cfRule type="cellIs" priority="371" dxfId="146" operator="lessThan">
      <formula>0</formula>
    </cfRule>
  </conditionalFormatting>
  <conditionalFormatting sqref="G68 I68">
    <cfRule type="cellIs" priority="372" dxfId="146" operator="lessThan">
      <formula>0</formula>
    </cfRule>
  </conditionalFormatting>
  <conditionalFormatting sqref="J67">
    <cfRule type="cellIs" priority="369" dxfId="146" operator="lessThan">
      <formula>0</formula>
    </cfRule>
  </conditionalFormatting>
  <conditionalFormatting sqref="G67 I67">
    <cfRule type="cellIs" priority="370" dxfId="146" operator="lessThan">
      <formula>0</formula>
    </cfRule>
  </conditionalFormatting>
  <conditionalFormatting sqref="K68">
    <cfRule type="cellIs" priority="367" dxfId="146" operator="lessThan">
      <formula>0</formula>
    </cfRule>
  </conditionalFormatting>
  <conditionalFormatting sqref="J68">
    <cfRule type="cellIs" priority="368" dxfId="146" operator="lessThan">
      <formula>0</formula>
    </cfRule>
  </conditionalFormatting>
  <conditionalFormatting sqref="K67">
    <cfRule type="cellIs" priority="365" dxfId="146" operator="lessThan">
      <formula>0</formula>
    </cfRule>
  </conditionalFormatting>
  <conditionalFormatting sqref="J67">
    <cfRule type="cellIs" priority="366" dxfId="146" operator="lessThan">
      <formula>0</formula>
    </cfRule>
  </conditionalFormatting>
  <conditionalFormatting sqref="U67">
    <cfRule type="cellIs" priority="362" dxfId="146" operator="lessThan">
      <formula>0</formula>
    </cfRule>
    <cfRule type="cellIs" priority="363" dxfId="147" operator="equal">
      <formula>0</formula>
    </cfRule>
    <cfRule type="cellIs" priority="364" dxfId="148" operator="greaterThan">
      <formula>0</formula>
    </cfRule>
  </conditionalFormatting>
  <conditionalFormatting sqref="U68">
    <cfRule type="cellIs" priority="361" dxfId="146" operator="lessThan">
      <formula>0</formula>
    </cfRule>
  </conditionalFormatting>
  <conditionalFormatting sqref="T68">
    <cfRule type="cellIs" priority="360" dxfId="146" operator="lessThan">
      <formula>0</formula>
    </cfRule>
  </conditionalFormatting>
  <conditionalFormatting sqref="T67">
    <cfRule type="cellIs" priority="359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4">
      <selection activeCell="A2" sqref="A2:K3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124</v>
      </c>
      <c r="O1" s="111"/>
      <c r="U1" t="s">
        <v>124</v>
      </c>
    </row>
    <row r="2" spans="1:21" ht="14.25" customHeight="1">
      <c r="A2" s="123" t="s">
        <v>137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4"/>
      <c r="M2" s="31"/>
      <c r="N2" s="123" t="s">
        <v>85</v>
      </c>
      <c r="O2" s="123"/>
      <c r="P2" s="123"/>
      <c r="Q2" s="123"/>
      <c r="R2" s="123"/>
      <c r="S2" s="123"/>
      <c r="T2" s="123"/>
      <c r="U2" s="123"/>
    </row>
    <row r="3" spans="1:21" ht="14.25" customHeight="1">
      <c r="A3" s="124" t="s">
        <v>138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4"/>
      <c r="M3" s="31"/>
      <c r="N3" s="124" t="s">
        <v>86</v>
      </c>
      <c r="O3" s="124"/>
      <c r="P3" s="124"/>
      <c r="Q3" s="124"/>
      <c r="R3" s="124"/>
      <c r="S3" s="124"/>
      <c r="T3" s="124"/>
      <c r="U3" s="124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7" t="s">
        <v>0</v>
      </c>
      <c r="B5" s="147" t="s">
        <v>1</v>
      </c>
      <c r="C5" s="144" t="s">
        <v>125</v>
      </c>
      <c r="D5" s="145"/>
      <c r="E5" s="145"/>
      <c r="F5" s="145"/>
      <c r="G5" s="145"/>
      <c r="H5" s="146"/>
      <c r="I5" s="144" t="s">
        <v>110</v>
      </c>
      <c r="J5" s="145"/>
      <c r="K5" s="146"/>
      <c r="L5" s="14"/>
      <c r="M5" s="14"/>
      <c r="N5" s="147" t="s">
        <v>0</v>
      </c>
      <c r="O5" s="147" t="s">
        <v>1</v>
      </c>
      <c r="P5" s="144" t="s">
        <v>126</v>
      </c>
      <c r="Q5" s="145"/>
      <c r="R5" s="145"/>
      <c r="S5" s="145"/>
      <c r="T5" s="145"/>
      <c r="U5" s="146"/>
    </row>
    <row r="6" spans="1:21" ht="14.25" customHeight="1">
      <c r="A6" s="148"/>
      <c r="B6" s="148"/>
      <c r="C6" s="169" t="s">
        <v>127</v>
      </c>
      <c r="D6" s="170"/>
      <c r="E6" s="170"/>
      <c r="F6" s="170"/>
      <c r="G6" s="170"/>
      <c r="H6" s="171"/>
      <c r="I6" s="125" t="s">
        <v>112</v>
      </c>
      <c r="J6" s="126"/>
      <c r="K6" s="127"/>
      <c r="L6" s="14"/>
      <c r="M6" s="14"/>
      <c r="N6" s="148"/>
      <c r="O6" s="148"/>
      <c r="P6" s="125" t="s">
        <v>128</v>
      </c>
      <c r="Q6" s="126"/>
      <c r="R6" s="126"/>
      <c r="S6" s="126"/>
      <c r="T6" s="126"/>
      <c r="U6" s="127"/>
    </row>
    <row r="7" spans="1:21" ht="14.25" customHeight="1">
      <c r="A7" s="148"/>
      <c r="B7" s="148"/>
      <c r="C7" s="128">
        <v>2018</v>
      </c>
      <c r="D7" s="129"/>
      <c r="E7" s="132">
        <v>2017</v>
      </c>
      <c r="F7" s="129"/>
      <c r="G7" s="142" t="s">
        <v>5</v>
      </c>
      <c r="H7" s="151" t="s">
        <v>61</v>
      </c>
      <c r="I7" s="156">
        <v>2018</v>
      </c>
      <c r="J7" s="150" t="s">
        <v>129</v>
      </c>
      <c r="K7" s="151" t="s">
        <v>133</v>
      </c>
      <c r="L7" s="14"/>
      <c r="M7" s="14"/>
      <c r="N7" s="148"/>
      <c r="O7" s="148"/>
      <c r="P7" s="164">
        <v>2018</v>
      </c>
      <c r="Q7" s="172"/>
      <c r="R7" s="173">
        <v>2017</v>
      </c>
      <c r="S7" s="172"/>
      <c r="T7" s="143" t="s">
        <v>5</v>
      </c>
      <c r="U7" s="165" t="s">
        <v>68</v>
      </c>
    </row>
    <row r="8" spans="1:21" ht="14.25" customHeight="1">
      <c r="A8" s="134" t="s">
        <v>6</v>
      </c>
      <c r="B8" s="134" t="s">
        <v>7</v>
      </c>
      <c r="C8" s="130"/>
      <c r="D8" s="131"/>
      <c r="E8" s="133"/>
      <c r="F8" s="131"/>
      <c r="G8" s="143"/>
      <c r="H8" s="150"/>
      <c r="I8" s="156"/>
      <c r="J8" s="150"/>
      <c r="K8" s="150"/>
      <c r="L8" s="14"/>
      <c r="M8" s="14"/>
      <c r="N8" s="134" t="s">
        <v>6</v>
      </c>
      <c r="O8" s="134" t="s">
        <v>7</v>
      </c>
      <c r="P8" s="130"/>
      <c r="Q8" s="131"/>
      <c r="R8" s="133"/>
      <c r="S8" s="131"/>
      <c r="T8" s="143"/>
      <c r="U8" s="166"/>
    </row>
    <row r="9" spans="1:21" ht="14.25" customHeight="1">
      <c r="A9" s="134"/>
      <c r="B9" s="134"/>
      <c r="C9" s="115" t="s">
        <v>8</v>
      </c>
      <c r="D9" s="17" t="s">
        <v>2</v>
      </c>
      <c r="E9" s="115" t="s">
        <v>8</v>
      </c>
      <c r="F9" s="17" t="s">
        <v>2</v>
      </c>
      <c r="G9" s="136" t="s">
        <v>9</v>
      </c>
      <c r="H9" s="136" t="s">
        <v>62</v>
      </c>
      <c r="I9" s="18" t="s">
        <v>8</v>
      </c>
      <c r="J9" s="152" t="s">
        <v>130</v>
      </c>
      <c r="K9" s="152" t="s">
        <v>134</v>
      </c>
      <c r="L9" s="14"/>
      <c r="M9" s="14"/>
      <c r="N9" s="134"/>
      <c r="O9" s="134"/>
      <c r="P9" s="115" t="s">
        <v>8</v>
      </c>
      <c r="Q9" s="17" t="s">
        <v>2</v>
      </c>
      <c r="R9" s="115" t="s">
        <v>8</v>
      </c>
      <c r="S9" s="17" t="s">
        <v>2</v>
      </c>
      <c r="T9" s="136" t="s">
        <v>9</v>
      </c>
      <c r="U9" s="167" t="s">
        <v>69</v>
      </c>
    </row>
    <row r="10" spans="1:21" ht="14.25" customHeight="1">
      <c r="A10" s="135"/>
      <c r="B10" s="135"/>
      <c r="C10" s="119" t="s">
        <v>10</v>
      </c>
      <c r="D10" s="98" t="s">
        <v>11</v>
      </c>
      <c r="E10" s="119" t="s">
        <v>10</v>
      </c>
      <c r="F10" s="98" t="s">
        <v>11</v>
      </c>
      <c r="G10" s="149"/>
      <c r="H10" s="149"/>
      <c r="I10" s="119" t="s">
        <v>10</v>
      </c>
      <c r="J10" s="153"/>
      <c r="K10" s="153"/>
      <c r="L10" s="14"/>
      <c r="M10" s="14"/>
      <c r="N10" s="135"/>
      <c r="O10" s="135"/>
      <c r="P10" s="119" t="s">
        <v>10</v>
      </c>
      <c r="Q10" s="98" t="s">
        <v>11</v>
      </c>
      <c r="R10" s="119" t="s">
        <v>10</v>
      </c>
      <c r="S10" s="98" t="s">
        <v>11</v>
      </c>
      <c r="T10" s="137"/>
      <c r="U10" s="168"/>
    </row>
    <row r="11" spans="1:21" ht="14.25" customHeight="1">
      <c r="A11" s="73">
        <v>1</v>
      </c>
      <c r="B11" s="80" t="s">
        <v>19</v>
      </c>
      <c r="C11" s="41">
        <v>4829</v>
      </c>
      <c r="D11" s="89">
        <v>0.14117819032305218</v>
      </c>
      <c r="E11" s="41">
        <v>4334</v>
      </c>
      <c r="F11" s="89">
        <v>0.14294666710643492</v>
      </c>
      <c r="G11" s="19">
        <v>0.1142131979695431</v>
      </c>
      <c r="H11" s="42">
        <v>0</v>
      </c>
      <c r="I11" s="41">
        <v>3769</v>
      </c>
      <c r="J11" s="86">
        <v>0.2812417086760415</v>
      </c>
      <c r="K11" s="20">
        <v>0</v>
      </c>
      <c r="L11" s="14"/>
      <c r="M11" s="14"/>
      <c r="N11" s="73">
        <v>1</v>
      </c>
      <c r="O11" s="80" t="s">
        <v>19</v>
      </c>
      <c r="P11" s="41">
        <v>25363</v>
      </c>
      <c r="Q11" s="89">
        <v>0.1339144759420688</v>
      </c>
      <c r="R11" s="41">
        <v>22477</v>
      </c>
      <c r="S11" s="89">
        <v>0.1343297853902837</v>
      </c>
      <c r="T11" s="53">
        <v>0.12839791787160215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4113</v>
      </c>
      <c r="D12" s="90">
        <v>0.12024557813185206</v>
      </c>
      <c r="E12" s="43">
        <v>2783</v>
      </c>
      <c r="F12" s="90">
        <v>0.09179062633991886</v>
      </c>
      <c r="G12" s="21">
        <v>0.4779015450952211</v>
      </c>
      <c r="H12" s="44">
        <v>0</v>
      </c>
      <c r="I12" s="43">
        <v>3639</v>
      </c>
      <c r="J12" s="87">
        <v>0.1302555647155812</v>
      </c>
      <c r="K12" s="22">
        <v>0</v>
      </c>
      <c r="L12" s="14"/>
      <c r="M12" s="14"/>
      <c r="N12" s="104">
        <v>2</v>
      </c>
      <c r="O12" s="81" t="s">
        <v>20</v>
      </c>
      <c r="P12" s="43">
        <v>22509</v>
      </c>
      <c r="Q12" s="90">
        <v>0.1188455994551128</v>
      </c>
      <c r="R12" s="43">
        <v>18333</v>
      </c>
      <c r="S12" s="90">
        <v>0.10956390779730707</v>
      </c>
      <c r="T12" s="54">
        <v>0.2277859597447227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2913</v>
      </c>
      <c r="D13" s="90">
        <v>0.08516298786727086</v>
      </c>
      <c r="E13" s="43">
        <v>2416</v>
      </c>
      <c r="F13" s="90">
        <v>0.07968600547511462</v>
      </c>
      <c r="G13" s="21">
        <v>0.20571192052980125</v>
      </c>
      <c r="H13" s="44">
        <v>0</v>
      </c>
      <c r="I13" s="43">
        <v>2954</v>
      </c>
      <c r="J13" s="87">
        <v>-0.01387948544346651</v>
      </c>
      <c r="K13" s="22">
        <v>0</v>
      </c>
      <c r="L13" s="14"/>
      <c r="M13" s="14"/>
      <c r="N13" s="72">
        <v>3</v>
      </c>
      <c r="O13" s="81" t="s">
        <v>21</v>
      </c>
      <c r="P13" s="43">
        <v>17582</v>
      </c>
      <c r="Q13" s="90">
        <v>0.09283145984360892</v>
      </c>
      <c r="R13" s="43">
        <v>16558</v>
      </c>
      <c r="S13" s="90">
        <v>0.09895593657927292</v>
      </c>
      <c r="T13" s="54">
        <v>0.061843217779925075</v>
      </c>
      <c r="U13" s="22">
        <v>0</v>
      </c>
    </row>
    <row r="14" spans="1:21" ht="14.25" customHeight="1">
      <c r="A14" s="72">
        <v>4</v>
      </c>
      <c r="B14" s="81" t="s">
        <v>22</v>
      </c>
      <c r="C14" s="43">
        <v>2322</v>
      </c>
      <c r="D14" s="90">
        <v>0.06788481216196462</v>
      </c>
      <c r="E14" s="43">
        <v>1815</v>
      </c>
      <c r="F14" s="90">
        <v>0.05986345196081665</v>
      </c>
      <c r="G14" s="21">
        <v>0.2793388429752066</v>
      </c>
      <c r="H14" s="44">
        <v>2</v>
      </c>
      <c r="I14" s="43">
        <v>2117</v>
      </c>
      <c r="J14" s="87">
        <v>0.0968351440717996</v>
      </c>
      <c r="K14" s="22">
        <v>1</v>
      </c>
      <c r="L14" s="14"/>
      <c r="M14" s="14"/>
      <c r="N14" s="72">
        <v>4</v>
      </c>
      <c r="O14" s="81" t="s">
        <v>23</v>
      </c>
      <c r="P14" s="43">
        <v>13879</v>
      </c>
      <c r="Q14" s="90">
        <v>0.07327993579623754</v>
      </c>
      <c r="R14" s="43">
        <v>12534</v>
      </c>
      <c r="S14" s="90">
        <v>0.07490721760385353</v>
      </c>
      <c r="T14" s="54">
        <v>0.1073081219084091</v>
      </c>
      <c r="U14" s="22">
        <v>0</v>
      </c>
    </row>
    <row r="15" spans="1:21" ht="14.25" customHeight="1">
      <c r="A15" s="75">
        <v>5</v>
      </c>
      <c r="B15" s="82" t="s">
        <v>23</v>
      </c>
      <c r="C15" s="45">
        <v>2140</v>
      </c>
      <c r="D15" s="91">
        <v>0.06256395263850315</v>
      </c>
      <c r="E15" s="45">
        <v>2273</v>
      </c>
      <c r="F15" s="91">
        <v>0.07496949107820179</v>
      </c>
      <c r="G15" s="23">
        <v>-0.05851297844258685</v>
      </c>
      <c r="H15" s="46">
        <v>-1</v>
      </c>
      <c r="I15" s="45">
        <v>2378</v>
      </c>
      <c r="J15" s="88">
        <v>-0.1000841042893188</v>
      </c>
      <c r="K15" s="24">
        <v>-1</v>
      </c>
      <c r="L15" s="14"/>
      <c r="M15" s="14"/>
      <c r="N15" s="75">
        <v>5</v>
      </c>
      <c r="O15" s="82" t="s">
        <v>22</v>
      </c>
      <c r="P15" s="45">
        <v>12073</v>
      </c>
      <c r="Q15" s="91">
        <v>0.06374440989033617</v>
      </c>
      <c r="R15" s="45">
        <v>9922</v>
      </c>
      <c r="S15" s="91">
        <v>0.059297065028357646</v>
      </c>
      <c r="T15" s="55">
        <v>0.21679096956258825</v>
      </c>
      <c r="U15" s="24">
        <v>1</v>
      </c>
    </row>
    <row r="16" spans="1:21" ht="14.25" customHeight="1">
      <c r="A16" s="73">
        <v>6</v>
      </c>
      <c r="B16" s="80" t="s">
        <v>26</v>
      </c>
      <c r="C16" s="41">
        <v>1968</v>
      </c>
      <c r="D16" s="89">
        <v>0.057535448033913174</v>
      </c>
      <c r="E16" s="41">
        <v>2212</v>
      </c>
      <c r="F16" s="89">
        <v>0.07295755137042778</v>
      </c>
      <c r="G16" s="19">
        <v>-0.11030741410488243</v>
      </c>
      <c r="H16" s="42">
        <v>-1</v>
      </c>
      <c r="I16" s="41">
        <v>2082</v>
      </c>
      <c r="J16" s="86">
        <v>-0.05475504322766567</v>
      </c>
      <c r="K16" s="20">
        <v>0</v>
      </c>
      <c r="L16" s="14"/>
      <c r="M16" s="14"/>
      <c r="N16" s="73">
        <v>6</v>
      </c>
      <c r="O16" s="80" t="s">
        <v>26</v>
      </c>
      <c r="P16" s="41">
        <v>10258</v>
      </c>
      <c r="Q16" s="89">
        <v>0.0541613647523456</v>
      </c>
      <c r="R16" s="41">
        <v>10158</v>
      </c>
      <c r="S16" s="89">
        <v>0.06070747697622021</v>
      </c>
      <c r="T16" s="53">
        <v>0.009844457570387766</v>
      </c>
      <c r="U16" s="20">
        <v>-1</v>
      </c>
    </row>
    <row r="17" spans="1:21" ht="14.25" customHeight="1">
      <c r="A17" s="72">
        <v>7</v>
      </c>
      <c r="B17" s="81" t="s">
        <v>34</v>
      </c>
      <c r="C17" s="43">
        <v>1578</v>
      </c>
      <c r="D17" s="90">
        <v>0.04613360619792428</v>
      </c>
      <c r="E17" s="43">
        <v>1256</v>
      </c>
      <c r="F17" s="90">
        <v>0.04142616840924833</v>
      </c>
      <c r="G17" s="21">
        <v>0.25636942675159236</v>
      </c>
      <c r="H17" s="44">
        <v>2</v>
      </c>
      <c r="I17" s="43">
        <v>1235</v>
      </c>
      <c r="J17" s="87">
        <v>0.2777327935222671</v>
      </c>
      <c r="K17" s="22">
        <v>1</v>
      </c>
      <c r="L17" s="14"/>
      <c r="M17" s="14"/>
      <c r="N17" s="72">
        <v>7</v>
      </c>
      <c r="O17" s="81" t="s">
        <v>34</v>
      </c>
      <c r="P17" s="43">
        <v>8124</v>
      </c>
      <c r="Q17" s="90">
        <v>0.04289402683252638</v>
      </c>
      <c r="R17" s="43">
        <v>6536</v>
      </c>
      <c r="S17" s="90">
        <v>0.03906123936961758</v>
      </c>
      <c r="T17" s="54">
        <v>0.2429620563035495</v>
      </c>
      <c r="U17" s="22">
        <v>1</v>
      </c>
    </row>
    <row r="18" spans="1:21" ht="14.25" customHeight="1">
      <c r="A18" s="72">
        <v>8</v>
      </c>
      <c r="B18" s="81" t="s">
        <v>31</v>
      </c>
      <c r="C18" s="43">
        <v>1568</v>
      </c>
      <c r="D18" s="90">
        <v>0.045841251279052773</v>
      </c>
      <c r="E18" s="43">
        <v>1302</v>
      </c>
      <c r="F18" s="90">
        <v>0.042943368844618884</v>
      </c>
      <c r="G18" s="21">
        <v>0.20430107526881724</v>
      </c>
      <c r="H18" s="44">
        <v>0</v>
      </c>
      <c r="I18" s="43">
        <v>1139</v>
      </c>
      <c r="J18" s="87">
        <v>0.3766461808604038</v>
      </c>
      <c r="K18" s="22">
        <v>1</v>
      </c>
      <c r="L18" s="14"/>
      <c r="M18" s="14"/>
      <c r="N18" s="72">
        <v>8</v>
      </c>
      <c r="O18" s="81" t="s">
        <v>31</v>
      </c>
      <c r="P18" s="43">
        <v>7318</v>
      </c>
      <c r="Q18" s="90">
        <v>0.03863841560320385</v>
      </c>
      <c r="R18" s="43">
        <v>6345</v>
      </c>
      <c r="S18" s="90">
        <v>0.03791976190333897</v>
      </c>
      <c r="T18" s="54">
        <v>0.1533490937746258</v>
      </c>
      <c r="U18" s="22">
        <v>1</v>
      </c>
    </row>
    <row r="19" spans="1:21" ht="14.25" customHeight="1">
      <c r="A19" s="72">
        <v>9</v>
      </c>
      <c r="B19" s="81" t="s">
        <v>24</v>
      </c>
      <c r="C19" s="43">
        <v>1345</v>
      </c>
      <c r="D19" s="90">
        <v>0.039321736588218095</v>
      </c>
      <c r="E19" s="43">
        <v>1084</v>
      </c>
      <c r="F19" s="90">
        <v>0.035753158085688845</v>
      </c>
      <c r="G19" s="21">
        <v>0.2407749077490775</v>
      </c>
      <c r="H19" s="44">
        <v>3</v>
      </c>
      <c r="I19" s="43">
        <v>1119</v>
      </c>
      <c r="J19" s="87">
        <v>0.20196604110813232</v>
      </c>
      <c r="K19" s="22">
        <v>1</v>
      </c>
      <c r="L19" s="14"/>
      <c r="M19" s="14"/>
      <c r="N19" s="72">
        <v>9</v>
      </c>
      <c r="O19" s="81" t="s">
        <v>24</v>
      </c>
      <c r="P19" s="43">
        <v>7050</v>
      </c>
      <c r="Q19" s="90">
        <v>0.03722339846988073</v>
      </c>
      <c r="R19" s="43">
        <v>6215</v>
      </c>
      <c r="S19" s="90">
        <v>0.037142840067651964</v>
      </c>
      <c r="T19" s="54">
        <v>0.13435237329042637</v>
      </c>
      <c r="U19" s="22">
        <v>1</v>
      </c>
    </row>
    <row r="20" spans="1:21" ht="14.25" customHeight="1">
      <c r="A20" s="75">
        <v>10</v>
      </c>
      <c r="B20" s="82" t="s">
        <v>18</v>
      </c>
      <c r="C20" s="45">
        <v>1325</v>
      </c>
      <c r="D20" s="91">
        <v>0.03873702675047508</v>
      </c>
      <c r="E20" s="45">
        <v>1161</v>
      </c>
      <c r="F20" s="91">
        <v>0.038292819684026515</v>
      </c>
      <c r="G20" s="23">
        <v>0.14125753660637375</v>
      </c>
      <c r="H20" s="46">
        <v>0</v>
      </c>
      <c r="I20" s="45">
        <v>1449</v>
      </c>
      <c r="J20" s="88">
        <v>-0.08557625948930292</v>
      </c>
      <c r="K20" s="24">
        <v>-3</v>
      </c>
      <c r="L20" s="14"/>
      <c r="M20" s="14"/>
      <c r="N20" s="75">
        <v>10</v>
      </c>
      <c r="O20" s="82" t="s">
        <v>35</v>
      </c>
      <c r="P20" s="45">
        <v>7022</v>
      </c>
      <c r="Q20" s="91">
        <v>0.03707556085893652</v>
      </c>
      <c r="R20" s="45">
        <v>5580</v>
      </c>
      <c r="S20" s="91">
        <v>0.033347875716411575</v>
      </c>
      <c r="T20" s="55">
        <v>0.2584229390681003</v>
      </c>
      <c r="U20" s="24">
        <v>1</v>
      </c>
    </row>
    <row r="21" spans="1:21" ht="14.25" customHeight="1">
      <c r="A21" s="73">
        <v>11</v>
      </c>
      <c r="B21" s="80" t="s">
        <v>35</v>
      </c>
      <c r="C21" s="41">
        <v>1155</v>
      </c>
      <c r="D21" s="89">
        <v>0.0337669931296594</v>
      </c>
      <c r="E21" s="41">
        <v>1100</v>
      </c>
      <c r="F21" s="89">
        <v>0.03628087997625252</v>
      </c>
      <c r="G21" s="19">
        <v>0.050000000000000044</v>
      </c>
      <c r="H21" s="42">
        <v>0</v>
      </c>
      <c r="I21" s="41">
        <v>1032</v>
      </c>
      <c r="J21" s="86">
        <v>0.1191860465116279</v>
      </c>
      <c r="K21" s="20">
        <v>0</v>
      </c>
      <c r="L21" s="14"/>
      <c r="M21" s="14"/>
      <c r="N21" s="73">
        <v>11</v>
      </c>
      <c r="O21" s="80" t="s">
        <v>18</v>
      </c>
      <c r="P21" s="41">
        <v>6564</v>
      </c>
      <c r="Q21" s="89">
        <v>0.03465735993706342</v>
      </c>
      <c r="R21" s="41">
        <v>6636</v>
      </c>
      <c r="S21" s="89">
        <v>0.03965887155091528</v>
      </c>
      <c r="T21" s="53">
        <v>-0.010849909584086825</v>
      </c>
      <c r="U21" s="20">
        <v>-4</v>
      </c>
    </row>
    <row r="22" spans="1:21" ht="14.25" customHeight="1">
      <c r="A22" s="72">
        <v>12</v>
      </c>
      <c r="B22" s="81" t="s">
        <v>29</v>
      </c>
      <c r="C22" s="43">
        <v>1084</v>
      </c>
      <c r="D22" s="90">
        <v>0.03169127320567169</v>
      </c>
      <c r="E22" s="43">
        <v>775</v>
      </c>
      <c r="F22" s="90">
        <v>0.02556152907417791</v>
      </c>
      <c r="G22" s="21">
        <v>0.3987096774193548</v>
      </c>
      <c r="H22" s="44">
        <v>3</v>
      </c>
      <c r="I22" s="43">
        <v>914</v>
      </c>
      <c r="J22" s="87">
        <v>0.1859956236323852</v>
      </c>
      <c r="K22" s="22">
        <v>1</v>
      </c>
      <c r="L22" s="14"/>
      <c r="M22" s="14"/>
      <c r="N22" s="72">
        <v>12</v>
      </c>
      <c r="O22" s="81" t="s">
        <v>29</v>
      </c>
      <c r="P22" s="43">
        <v>6160</v>
      </c>
      <c r="Q22" s="90">
        <v>0.032524274407725574</v>
      </c>
      <c r="R22" s="43">
        <v>5181</v>
      </c>
      <c r="S22" s="90">
        <v>0.03096332331303376</v>
      </c>
      <c r="T22" s="54">
        <v>0.18895966029723987</v>
      </c>
      <c r="U22" s="22">
        <v>2</v>
      </c>
    </row>
    <row r="23" spans="1:21" ht="14.25" customHeight="1">
      <c r="A23" s="72">
        <v>13</v>
      </c>
      <c r="B23" s="81" t="s">
        <v>27</v>
      </c>
      <c r="C23" s="43">
        <v>1033</v>
      </c>
      <c r="D23" s="90">
        <v>0.030200263119426984</v>
      </c>
      <c r="E23" s="43">
        <v>1387</v>
      </c>
      <c r="F23" s="90">
        <v>0.0457468913882384</v>
      </c>
      <c r="G23" s="21">
        <v>-0.25522710886806055</v>
      </c>
      <c r="H23" s="44">
        <v>-6</v>
      </c>
      <c r="I23" s="43">
        <v>714</v>
      </c>
      <c r="J23" s="87">
        <v>0.4467787114845938</v>
      </c>
      <c r="K23" s="22">
        <v>3</v>
      </c>
      <c r="L23" s="14"/>
      <c r="M23" s="14"/>
      <c r="N23" s="72">
        <v>13</v>
      </c>
      <c r="O23" s="81" t="s">
        <v>27</v>
      </c>
      <c r="P23" s="43">
        <v>6039</v>
      </c>
      <c r="Q23" s="90">
        <v>0.03188540473185953</v>
      </c>
      <c r="R23" s="43">
        <v>5198</v>
      </c>
      <c r="S23" s="90">
        <v>0.03106492078385437</v>
      </c>
      <c r="T23" s="54">
        <v>0.1617929973066563</v>
      </c>
      <c r="U23" s="22">
        <v>0</v>
      </c>
    </row>
    <row r="24" spans="1:21" ht="14.25" customHeight="1">
      <c r="A24" s="72">
        <v>14</v>
      </c>
      <c r="B24" s="81" t="s">
        <v>25</v>
      </c>
      <c r="C24" s="43">
        <v>1008</v>
      </c>
      <c r="D24" s="90">
        <v>0.02946937582224821</v>
      </c>
      <c r="E24" s="43">
        <v>910</v>
      </c>
      <c r="F24" s="90">
        <v>0.0300141825258089</v>
      </c>
      <c r="G24" s="21">
        <v>0.10769230769230775</v>
      </c>
      <c r="H24" s="44">
        <v>-1</v>
      </c>
      <c r="I24" s="43">
        <v>1012</v>
      </c>
      <c r="J24" s="87">
        <v>-0.0039525691699604515</v>
      </c>
      <c r="K24" s="22">
        <v>-2</v>
      </c>
      <c r="L24" s="14"/>
      <c r="M24" s="14"/>
      <c r="N24" s="72">
        <v>14</v>
      </c>
      <c r="O24" s="81" t="s">
        <v>25</v>
      </c>
      <c r="P24" s="43">
        <v>5943</v>
      </c>
      <c r="Q24" s="90">
        <v>0.031378532922907966</v>
      </c>
      <c r="R24" s="43">
        <v>5272</v>
      </c>
      <c r="S24" s="90">
        <v>0.03150716859801467</v>
      </c>
      <c r="T24" s="54">
        <v>0.12727617602427932</v>
      </c>
      <c r="U24" s="22">
        <v>-2</v>
      </c>
    </row>
    <row r="25" spans="1:21" ht="14.25" customHeight="1">
      <c r="A25" s="75">
        <v>15</v>
      </c>
      <c r="B25" s="82" t="s">
        <v>36</v>
      </c>
      <c r="C25" s="45">
        <v>968</v>
      </c>
      <c r="D25" s="91">
        <v>0.02829995614676217</v>
      </c>
      <c r="E25" s="45">
        <v>798</v>
      </c>
      <c r="F25" s="91">
        <v>0.026320129291863188</v>
      </c>
      <c r="G25" s="23">
        <v>0.21303258145363402</v>
      </c>
      <c r="H25" s="46">
        <v>-1</v>
      </c>
      <c r="I25" s="45">
        <v>902</v>
      </c>
      <c r="J25" s="88">
        <v>0.07317073170731714</v>
      </c>
      <c r="K25" s="24">
        <v>-1</v>
      </c>
      <c r="L25" s="14"/>
      <c r="M25" s="14"/>
      <c r="N25" s="75">
        <v>15</v>
      </c>
      <c r="O25" s="82" t="s">
        <v>36</v>
      </c>
      <c r="P25" s="45">
        <v>5476</v>
      </c>
      <c r="Q25" s="91">
        <v>0.028912812768945653</v>
      </c>
      <c r="R25" s="45">
        <v>4699</v>
      </c>
      <c r="S25" s="91">
        <v>0.028082736199178854</v>
      </c>
      <c r="T25" s="55">
        <v>0.16535433070866135</v>
      </c>
      <c r="U25" s="24">
        <v>0</v>
      </c>
    </row>
    <row r="26" spans="1:21" ht="14.25" customHeight="1">
      <c r="A26" s="73">
        <v>16</v>
      </c>
      <c r="B26" s="80" t="s">
        <v>56</v>
      </c>
      <c r="C26" s="41">
        <v>719</v>
      </c>
      <c r="D26" s="89">
        <v>0.02102031866686157</v>
      </c>
      <c r="E26" s="41">
        <v>734</v>
      </c>
      <c r="F26" s="89">
        <v>0.024209241729608498</v>
      </c>
      <c r="G26" s="19">
        <v>-0.02043596730245234</v>
      </c>
      <c r="H26" s="42">
        <v>0</v>
      </c>
      <c r="I26" s="41">
        <v>888</v>
      </c>
      <c r="J26" s="86">
        <v>-0.19031531531531531</v>
      </c>
      <c r="K26" s="20">
        <v>-1</v>
      </c>
      <c r="L26" s="14"/>
      <c r="M26" s="14"/>
      <c r="N26" s="73">
        <v>16</v>
      </c>
      <c r="O26" s="80" t="s">
        <v>56</v>
      </c>
      <c r="P26" s="41">
        <v>4746</v>
      </c>
      <c r="Q26" s="89">
        <v>0.02505847505504311</v>
      </c>
      <c r="R26" s="41">
        <v>4193</v>
      </c>
      <c r="S26" s="89">
        <v>0.025058717361812498</v>
      </c>
      <c r="T26" s="53">
        <v>0.1318864774624373</v>
      </c>
      <c r="U26" s="20">
        <v>0</v>
      </c>
    </row>
    <row r="27" spans="1:21" ht="14.25" customHeight="1">
      <c r="A27" s="72">
        <v>17</v>
      </c>
      <c r="B27" s="81" t="s">
        <v>30</v>
      </c>
      <c r="C27" s="43">
        <v>710</v>
      </c>
      <c r="D27" s="90">
        <v>0.020757199239877212</v>
      </c>
      <c r="E27" s="43">
        <v>673</v>
      </c>
      <c r="F27" s="90">
        <v>0.022197302021834495</v>
      </c>
      <c r="G27" s="21">
        <v>0.054977711738484425</v>
      </c>
      <c r="H27" s="44">
        <v>0</v>
      </c>
      <c r="I27" s="43">
        <v>486</v>
      </c>
      <c r="J27" s="87">
        <v>0.4609053497942386</v>
      </c>
      <c r="K27" s="22">
        <v>2</v>
      </c>
      <c r="L27" s="14"/>
      <c r="M27" s="14"/>
      <c r="N27" s="72">
        <v>17</v>
      </c>
      <c r="O27" s="81" t="s">
        <v>28</v>
      </c>
      <c r="P27" s="43">
        <v>3940</v>
      </c>
      <c r="Q27" s="90">
        <v>0.020802863825720577</v>
      </c>
      <c r="R27" s="43">
        <v>4166</v>
      </c>
      <c r="S27" s="90">
        <v>0.02489735667286212</v>
      </c>
      <c r="T27" s="54">
        <v>-0.05424867978876624</v>
      </c>
      <c r="U27" s="22">
        <v>0</v>
      </c>
    </row>
    <row r="28" spans="1:21" ht="14.25" customHeight="1">
      <c r="A28" s="72">
        <v>18</v>
      </c>
      <c r="B28" s="81" t="s">
        <v>50</v>
      </c>
      <c r="C28" s="43">
        <v>624</v>
      </c>
      <c r="D28" s="90">
        <v>0.018242946937582223</v>
      </c>
      <c r="E28" s="43">
        <v>629</v>
      </c>
      <c r="F28" s="90">
        <v>0.020746066822784393</v>
      </c>
      <c r="G28" s="21">
        <v>-0.007949125596184436</v>
      </c>
      <c r="H28" s="44">
        <v>1</v>
      </c>
      <c r="I28" s="43">
        <v>500</v>
      </c>
      <c r="J28" s="87">
        <v>0.248</v>
      </c>
      <c r="K28" s="22">
        <v>0</v>
      </c>
      <c r="L28" s="14"/>
      <c r="M28" s="14"/>
      <c r="N28" s="72">
        <v>18</v>
      </c>
      <c r="O28" s="81" t="s">
        <v>50</v>
      </c>
      <c r="P28" s="43">
        <v>3362</v>
      </c>
      <c r="Q28" s="90">
        <v>0.017751073142658013</v>
      </c>
      <c r="R28" s="43">
        <v>3219</v>
      </c>
      <c r="S28" s="90">
        <v>0.019237779915972916</v>
      </c>
      <c r="T28" s="54">
        <v>0.04442373407890643</v>
      </c>
      <c r="U28" s="22">
        <v>1</v>
      </c>
    </row>
    <row r="29" spans="1:21" ht="14.25" customHeight="1">
      <c r="A29" s="72">
        <v>19</v>
      </c>
      <c r="B29" s="81" t="s">
        <v>28</v>
      </c>
      <c r="C29" s="43">
        <v>539</v>
      </c>
      <c r="D29" s="90">
        <v>0.01575793012717439</v>
      </c>
      <c r="E29" s="43">
        <v>657</v>
      </c>
      <c r="F29" s="90">
        <v>0.02166958013127082</v>
      </c>
      <c r="G29" s="21">
        <v>-0.1796042617960426</v>
      </c>
      <c r="H29" s="44">
        <v>-1</v>
      </c>
      <c r="I29" s="43">
        <v>675</v>
      </c>
      <c r="J29" s="87">
        <v>-0.20148148148148148</v>
      </c>
      <c r="K29" s="22">
        <v>-2</v>
      </c>
      <c r="N29" s="72">
        <v>19</v>
      </c>
      <c r="O29" s="81" t="s">
        <v>30</v>
      </c>
      <c r="P29" s="43">
        <v>3207</v>
      </c>
      <c r="Q29" s="90">
        <v>0.016932686367788295</v>
      </c>
      <c r="R29" s="43">
        <v>3283</v>
      </c>
      <c r="S29" s="90">
        <v>0.01962026451200344</v>
      </c>
      <c r="T29" s="54">
        <v>-0.023149558330795017</v>
      </c>
      <c r="U29" s="22">
        <v>-1</v>
      </c>
    </row>
    <row r="30" spans="1:21" ht="14.25" customHeight="1">
      <c r="A30" s="75">
        <v>20</v>
      </c>
      <c r="B30" s="82" t="s">
        <v>33</v>
      </c>
      <c r="C30" s="45">
        <v>373</v>
      </c>
      <c r="D30" s="91">
        <v>0.010904838473907323</v>
      </c>
      <c r="E30" s="45">
        <v>438</v>
      </c>
      <c r="F30" s="91">
        <v>0.014446386754180546</v>
      </c>
      <c r="G30" s="23">
        <v>-0.14840182648401823</v>
      </c>
      <c r="H30" s="46">
        <v>0</v>
      </c>
      <c r="I30" s="45">
        <v>441</v>
      </c>
      <c r="J30" s="88">
        <v>-0.1541950113378685</v>
      </c>
      <c r="K30" s="24">
        <v>0</v>
      </c>
      <c r="N30" s="75">
        <v>20</v>
      </c>
      <c r="O30" s="82" t="s">
        <v>33</v>
      </c>
      <c r="P30" s="45">
        <v>1860</v>
      </c>
      <c r="Q30" s="91">
        <v>0.009820641298436617</v>
      </c>
      <c r="R30" s="45">
        <v>1705</v>
      </c>
      <c r="S30" s="91">
        <v>0.01018962869112576</v>
      </c>
      <c r="T30" s="55">
        <v>0.09090909090909083</v>
      </c>
      <c r="U30" s="24">
        <v>0</v>
      </c>
    </row>
    <row r="31" spans="1:21" ht="14.25" customHeight="1">
      <c r="A31" s="160" t="s">
        <v>53</v>
      </c>
      <c r="B31" s="161"/>
      <c r="C31" s="3">
        <f>SUM(C11:C30)</f>
        <v>32314</v>
      </c>
      <c r="D31" s="6">
        <f>C31/C33</f>
        <v>0.9447156848413975</v>
      </c>
      <c r="E31" s="3">
        <f>SUM(E11:E30)</f>
        <v>28737</v>
      </c>
      <c r="F31" s="6">
        <f>E31/E33</f>
        <v>0.9478214980705169</v>
      </c>
      <c r="G31" s="25">
        <f>C31/E31-1</f>
        <v>0.1244736750530675</v>
      </c>
      <c r="H31" s="25"/>
      <c r="I31" s="3">
        <f>SUM(I11:I30)</f>
        <v>29445</v>
      </c>
      <c r="J31" s="26">
        <f>C31/I31-1</f>
        <v>0.09743589743589753</v>
      </c>
      <c r="K31" s="27"/>
      <c r="N31" s="160" t="s">
        <v>53</v>
      </c>
      <c r="O31" s="161"/>
      <c r="P31" s="3">
        <f>SUM(P11:P30)</f>
        <v>178475</v>
      </c>
      <c r="Q31" s="6">
        <f>P31/P33</f>
        <v>0.942332771902406</v>
      </c>
      <c r="R31" s="3">
        <f>SUM(R11:R30)</f>
        <v>158210</v>
      </c>
      <c r="S31" s="6">
        <f>R31/R33</f>
        <v>0.9455138740310888</v>
      </c>
      <c r="T31" s="25">
        <f>P31/R31-1</f>
        <v>0.12808924846722713</v>
      </c>
      <c r="U31" s="50"/>
    </row>
    <row r="32" spans="1:21" ht="14.25" customHeight="1">
      <c r="A32" s="160" t="s">
        <v>12</v>
      </c>
      <c r="B32" s="161"/>
      <c r="C32" s="3">
        <f>C33-SUM(C11:C30)</f>
        <v>1891</v>
      </c>
      <c r="D32" s="6">
        <f>C32/C33</f>
        <v>0.05528431515860254</v>
      </c>
      <c r="E32" s="3">
        <f>E33-SUM(E11:E30)</f>
        <v>1582</v>
      </c>
      <c r="F32" s="6">
        <f>E32/E33</f>
        <v>0.05217850192948316</v>
      </c>
      <c r="G32" s="25">
        <f>C32/E32-1</f>
        <v>0.19532237673830588</v>
      </c>
      <c r="H32" s="25"/>
      <c r="I32" s="3">
        <f>I33-SUM(I11:I30)</f>
        <v>1768</v>
      </c>
      <c r="J32" s="26">
        <f>C32/I32-1</f>
        <v>0.06957013574660631</v>
      </c>
      <c r="K32" s="27"/>
      <c r="N32" s="160" t="s">
        <v>12</v>
      </c>
      <c r="O32" s="161"/>
      <c r="P32" s="3">
        <f>P33-SUM(P11:P30)</f>
        <v>10922</v>
      </c>
      <c r="Q32" s="6">
        <f>P32/P33</f>
        <v>0.05766722809759394</v>
      </c>
      <c r="R32" s="3">
        <f>R33-SUM(R11:R30)</f>
        <v>9117</v>
      </c>
      <c r="S32" s="6">
        <f>R32/R33</f>
        <v>0.05448612596891118</v>
      </c>
      <c r="T32" s="25">
        <f>P32/R32-1</f>
        <v>0.1979817922562246</v>
      </c>
      <c r="U32" s="51"/>
    </row>
    <row r="33" spans="1:21" ht="14.25" customHeight="1">
      <c r="A33" s="154" t="s">
        <v>38</v>
      </c>
      <c r="B33" s="155"/>
      <c r="C33" s="47">
        <v>34205</v>
      </c>
      <c r="D33" s="28">
        <v>1</v>
      </c>
      <c r="E33" s="47">
        <v>30319</v>
      </c>
      <c r="F33" s="28">
        <v>0.9994392954912759</v>
      </c>
      <c r="G33" s="29">
        <v>0.1281704541706521</v>
      </c>
      <c r="H33" s="29"/>
      <c r="I33" s="47">
        <v>31213</v>
      </c>
      <c r="J33" s="105">
        <v>0.0958574952744049</v>
      </c>
      <c r="K33" s="30"/>
      <c r="L33" s="14"/>
      <c r="M33" s="14"/>
      <c r="N33" s="154" t="s">
        <v>38</v>
      </c>
      <c r="O33" s="155"/>
      <c r="P33" s="47">
        <v>189397</v>
      </c>
      <c r="Q33" s="28">
        <v>1</v>
      </c>
      <c r="R33" s="47">
        <v>167327</v>
      </c>
      <c r="S33" s="28">
        <v>1</v>
      </c>
      <c r="T33" s="52">
        <v>0.1318974224124021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3" t="s">
        <v>139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4"/>
      <c r="M39" s="31"/>
      <c r="N39" s="123" t="s">
        <v>88</v>
      </c>
      <c r="O39" s="123"/>
      <c r="P39" s="123"/>
      <c r="Q39" s="123"/>
      <c r="R39" s="123"/>
      <c r="S39" s="123"/>
      <c r="T39" s="123"/>
      <c r="U39" s="123"/>
    </row>
    <row r="40" spans="1:21" ht="15">
      <c r="A40" s="124" t="s">
        <v>140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4"/>
      <c r="M40" s="31"/>
      <c r="N40" s="124" t="s">
        <v>89</v>
      </c>
      <c r="O40" s="124"/>
      <c r="P40" s="124"/>
      <c r="Q40" s="124"/>
      <c r="R40" s="124"/>
      <c r="S40" s="124"/>
      <c r="T40" s="124"/>
      <c r="U40" s="124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7" t="s">
        <v>0</v>
      </c>
      <c r="B42" s="147" t="s">
        <v>52</v>
      </c>
      <c r="C42" s="144" t="s">
        <v>125</v>
      </c>
      <c r="D42" s="145"/>
      <c r="E42" s="145"/>
      <c r="F42" s="145"/>
      <c r="G42" s="145"/>
      <c r="H42" s="146"/>
      <c r="I42" s="144" t="s">
        <v>110</v>
      </c>
      <c r="J42" s="145"/>
      <c r="K42" s="146"/>
      <c r="L42" s="14"/>
      <c r="M42" s="14"/>
      <c r="N42" s="147" t="s">
        <v>0</v>
      </c>
      <c r="O42" s="147" t="s">
        <v>52</v>
      </c>
      <c r="P42" s="144" t="s">
        <v>126</v>
      </c>
      <c r="Q42" s="145"/>
      <c r="R42" s="145"/>
      <c r="S42" s="145"/>
      <c r="T42" s="145"/>
      <c r="U42" s="146"/>
    </row>
    <row r="43" spans="1:21" ht="15">
      <c r="A43" s="148"/>
      <c r="B43" s="148"/>
      <c r="C43" s="169" t="s">
        <v>127</v>
      </c>
      <c r="D43" s="170"/>
      <c r="E43" s="170"/>
      <c r="F43" s="170"/>
      <c r="G43" s="170"/>
      <c r="H43" s="171"/>
      <c r="I43" s="125" t="s">
        <v>112</v>
      </c>
      <c r="J43" s="126"/>
      <c r="K43" s="127"/>
      <c r="L43" s="14"/>
      <c r="M43" s="14"/>
      <c r="N43" s="148"/>
      <c r="O43" s="148"/>
      <c r="P43" s="125" t="s">
        <v>128</v>
      </c>
      <c r="Q43" s="126"/>
      <c r="R43" s="126"/>
      <c r="S43" s="126"/>
      <c r="T43" s="126"/>
      <c r="U43" s="127"/>
    </row>
    <row r="44" spans="1:21" ht="15" customHeight="1">
      <c r="A44" s="148"/>
      <c r="B44" s="148"/>
      <c r="C44" s="128">
        <v>2018</v>
      </c>
      <c r="D44" s="129"/>
      <c r="E44" s="132">
        <v>2017</v>
      </c>
      <c r="F44" s="129"/>
      <c r="G44" s="142" t="s">
        <v>5</v>
      </c>
      <c r="H44" s="151" t="s">
        <v>61</v>
      </c>
      <c r="I44" s="156">
        <v>2018</v>
      </c>
      <c r="J44" s="150" t="s">
        <v>129</v>
      </c>
      <c r="K44" s="151" t="s">
        <v>133</v>
      </c>
      <c r="L44" s="14"/>
      <c r="M44" s="14"/>
      <c r="N44" s="148"/>
      <c r="O44" s="148"/>
      <c r="P44" s="128">
        <v>2018</v>
      </c>
      <c r="Q44" s="129"/>
      <c r="R44" s="128">
        <v>2017</v>
      </c>
      <c r="S44" s="129"/>
      <c r="T44" s="142" t="s">
        <v>5</v>
      </c>
      <c r="U44" s="165" t="s">
        <v>68</v>
      </c>
    </row>
    <row r="45" spans="1:21" ht="15" customHeight="1">
      <c r="A45" s="134" t="s">
        <v>6</v>
      </c>
      <c r="B45" s="134" t="s">
        <v>52</v>
      </c>
      <c r="C45" s="130"/>
      <c r="D45" s="131"/>
      <c r="E45" s="133"/>
      <c r="F45" s="131"/>
      <c r="G45" s="143"/>
      <c r="H45" s="150"/>
      <c r="I45" s="156"/>
      <c r="J45" s="150"/>
      <c r="K45" s="150"/>
      <c r="L45" s="14"/>
      <c r="M45" s="14"/>
      <c r="N45" s="134" t="s">
        <v>6</v>
      </c>
      <c r="O45" s="134" t="s">
        <v>52</v>
      </c>
      <c r="P45" s="130"/>
      <c r="Q45" s="131"/>
      <c r="R45" s="130"/>
      <c r="S45" s="131"/>
      <c r="T45" s="143"/>
      <c r="U45" s="166"/>
    </row>
    <row r="46" spans="1:21" ht="15" customHeight="1">
      <c r="A46" s="134"/>
      <c r="B46" s="134"/>
      <c r="C46" s="115" t="s">
        <v>8</v>
      </c>
      <c r="D46" s="17" t="s">
        <v>2</v>
      </c>
      <c r="E46" s="115" t="s">
        <v>8</v>
      </c>
      <c r="F46" s="17" t="s">
        <v>2</v>
      </c>
      <c r="G46" s="136" t="s">
        <v>9</v>
      </c>
      <c r="H46" s="136" t="s">
        <v>62</v>
      </c>
      <c r="I46" s="18" t="s">
        <v>8</v>
      </c>
      <c r="J46" s="152" t="s">
        <v>130</v>
      </c>
      <c r="K46" s="152" t="s">
        <v>134</v>
      </c>
      <c r="L46" s="14"/>
      <c r="M46" s="14"/>
      <c r="N46" s="134"/>
      <c r="O46" s="134"/>
      <c r="P46" s="115" t="s">
        <v>8</v>
      </c>
      <c r="Q46" s="17" t="s">
        <v>2</v>
      </c>
      <c r="R46" s="115" t="s">
        <v>8</v>
      </c>
      <c r="S46" s="17" t="s">
        <v>2</v>
      </c>
      <c r="T46" s="136" t="s">
        <v>9</v>
      </c>
      <c r="U46" s="167" t="s">
        <v>69</v>
      </c>
    </row>
    <row r="47" spans="1:21" ht="15" customHeight="1">
      <c r="A47" s="135"/>
      <c r="B47" s="135"/>
      <c r="C47" s="119" t="s">
        <v>10</v>
      </c>
      <c r="D47" s="98" t="s">
        <v>11</v>
      </c>
      <c r="E47" s="119" t="s">
        <v>10</v>
      </c>
      <c r="F47" s="98" t="s">
        <v>11</v>
      </c>
      <c r="G47" s="149"/>
      <c r="H47" s="149"/>
      <c r="I47" s="119" t="s">
        <v>10</v>
      </c>
      <c r="J47" s="153"/>
      <c r="K47" s="153"/>
      <c r="L47" s="14"/>
      <c r="M47" s="14"/>
      <c r="N47" s="135"/>
      <c r="O47" s="135"/>
      <c r="P47" s="119" t="s">
        <v>10</v>
      </c>
      <c r="Q47" s="98" t="s">
        <v>11</v>
      </c>
      <c r="R47" s="119" t="s">
        <v>10</v>
      </c>
      <c r="S47" s="98" t="s">
        <v>11</v>
      </c>
      <c r="T47" s="137"/>
      <c r="U47" s="168"/>
    </row>
    <row r="48" spans="1:21" ht="15">
      <c r="A48" s="73">
        <v>1</v>
      </c>
      <c r="B48" s="80" t="s">
        <v>39</v>
      </c>
      <c r="C48" s="41">
        <v>1649</v>
      </c>
      <c r="D48" s="74">
        <v>0.048209326121912</v>
      </c>
      <c r="E48" s="41">
        <v>1682</v>
      </c>
      <c r="F48" s="74">
        <v>0.05547676374550612</v>
      </c>
      <c r="G48" s="32">
        <v>-0.019619500594530326</v>
      </c>
      <c r="H48" s="42">
        <v>0</v>
      </c>
      <c r="I48" s="41">
        <v>1139</v>
      </c>
      <c r="J48" s="33">
        <v>0.4477611940298507</v>
      </c>
      <c r="K48" s="20">
        <v>1</v>
      </c>
      <c r="L48" s="14"/>
      <c r="M48" s="14"/>
      <c r="N48" s="73">
        <v>1</v>
      </c>
      <c r="O48" s="80" t="s">
        <v>39</v>
      </c>
      <c r="P48" s="41">
        <v>8406</v>
      </c>
      <c r="Q48" s="74">
        <v>0.044382962771321616</v>
      </c>
      <c r="R48" s="41">
        <v>8057</v>
      </c>
      <c r="S48" s="74">
        <v>0.04815122484715557</v>
      </c>
      <c r="T48" s="77">
        <v>0.0433163708576394</v>
      </c>
      <c r="U48" s="20">
        <v>0</v>
      </c>
    </row>
    <row r="49" spans="1:21" ht="15">
      <c r="A49" s="104">
        <v>2</v>
      </c>
      <c r="B49" s="81" t="s">
        <v>42</v>
      </c>
      <c r="C49" s="43">
        <v>1205</v>
      </c>
      <c r="D49" s="71">
        <v>0.03522876772401696</v>
      </c>
      <c r="E49" s="43">
        <v>1077</v>
      </c>
      <c r="F49" s="71">
        <v>0.035522279758567234</v>
      </c>
      <c r="G49" s="34">
        <v>0.11884865366759523</v>
      </c>
      <c r="H49" s="44">
        <v>0</v>
      </c>
      <c r="I49" s="43">
        <v>1002</v>
      </c>
      <c r="J49" s="35">
        <v>0.20259481037924143</v>
      </c>
      <c r="K49" s="22">
        <v>1</v>
      </c>
      <c r="L49" s="14"/>
      <c r="M49" s="14"/>
      <c r="N49" s="104">
        <v>2</v>
      </c>
      <c r="O49" s="81" t="s">
        <v>42</v>
      </c>
      <c r="P49" s="43">
        <v>6696</v>
      </c>
      <c r="Q49" s="71">
        <v>0.03535430867437182</v>
      </c>
      <c r="R49" s="43">
        <v>6227</v>
      </c>
      <c r="S49" s="71">
        <v>0.037214555929407686</v>
      </c>
      <c r="T49" s="78">
        <v>0.07531716717520465</v>
      </c>
      <c r="U49" s="22">
        <v>0</v>
      </c>
    </row>
    <row r="50" spans="1:21" ht="15">
      <c r="A50" s="104">
        <v>3</v>
      </c>
      <c r="B50" s="81" t="s">
        <v>41</v>
      </c>
      <c r="C50" s="43">
        <v>1146</v>
      </c>
      <c r="D50" s="71">
        <v>0.03350387370267505</v>
      </c>
      <c r="E50" s="43">
        <v>939</v>
      </c>
      <c r="F50" s="71">
        <v>0.030970678452455557</v>
      </c>
      <c r="G50" s="34">
        <v>0.220447284345048</v>
      </c>
      <c r="H50" s="44">
        <v>1</v>
      </c>
      <c r="I50" s="43">
        <v>860</v>
      </c>
      <c r="J50" s="35">
        <v>0.3325581395348838</v>
      </c>
      <c r="K50" s="22">
        <v>1</v>
      </c>
      <c r="L50" s="14"/>
      <c r="M50" s="14"/>
      <c r="N50" s="104">
        <v>3</v>
      </c>
      <c r="O50" s="81" t="s">
        <v>44</v>
      </c>
      <c r="P50" s="43">
        <v>5808</v>
      </c>
      <c r="Q50" s="71">
        <v>0.030665744441569824</v>
      </c>
      <c r="R50" s="43">
        <v>5493</v>
      </c>
      <c r="S50" s="71">
        <v>0.03282793571868258</v>
      </c>
      <c r="T50" s="78">
        <v>0.05734571272528677</v>
      </c>
      <c r="U50" s="22">
        <v>0</v>
      </c>
    </row>
    <row r="51" spans="1:21" ht="15">
      <c r="A51" s="104">
        <v>4</v>
      </c>
      <c r="B51" s="81" t="s">
        <v>44</v>
      </c>
      <c r="C51" s="43">
        <v>900</v>
      </c>
      <c r="D51" s="71">
        <v>0.0263119426984359</v>
      </c>
      <c r="E51" s="43">
        <v>829</v>
      </c>
      <c r="F51" s="71">
        <v>0.027342590454830305</v>
      </c>
      <c r="G51" s="34">
        <v>0.08564535585042221</v>
      </c>
      <c r="H51" s="44">
        <v>1</v>
      </c>
      <c r="I51" s="43">
        <v>786</v>
      </c>
      <c r="J51" s="35">
        <v>0.1450381679389312</v>
      </c>
      <c r="K51" s="22">
        <v>1</v>
      </c>
      <c r="L51" s="14"/>
      <c r="M51" s="14"/>
      <c r="N51" s="104">
        <v>4</v>
      </c>
      <c r="O51" s="81" t="s">
        <v>40</v>
      </c>
      <c r="P51" s="43">
        <v>5801</v>
      </c>
      <c r="Q51" s="71">
        <v>0.03062878503883377</v>
      </c>
      <c r="R51" s="43">
        <v>4530</v>
      </c>
      <c r="S51" s="71">
        <v>0.027072737812785744</v>
      </c>
      <c r="T51" s="78">
        <v>0.2805739514348786</v>
      </c>
      <c r="U51" s="22">
        <v>1</v>
      </c>
    </row>
    <row r="52" spans="1:21" ht="15">
      <c r="A52" s="104">
        <v>5</v>
      </c>
      <c r="B52" s="82" t="s">
        <v>40</v>
      </c>
      <c r="C52" s="45">
        <v>741</v>
      </c>
      <c r="D52" s="76">
        <v>0.021663499488378892</v>
      </c>
      <c r="E52" s="45">
        <v>765</v>
      </c>
      <c r="F52" s="76">
        <v>0.025231702892575612</v>
      </c>
      <c r="G52" s="36">
        <v>-0.03137254901960784</v>
      </c>
      <c r="H52" s="46">
        <v>1</v>
      </c>
      <c r="I52" s="45">
        <v>1269</v>
      </c>
      <c r="J52" s="37">
        <v>-0.41607565011820336</v>
      </c>
      <c r="K52" s="24">
        <v>-4</v>
      </c>
      <c r="L52" s="14"/>
      <c r="M52" s="14"/>
      <c r="N52" s="104">
        <v>5</v>
      </c>
      <c r="O52" s="82" t="s">
        <v>41</v>
      </c>
      <c r="P52" s="45">
        <v>5489</v>
      </c>
      <c r="Q52" s="76">
        <v>0.02898145165974118</v>
      </c>
      <c r="R52" s="45">
        <v>5031</v>
      </c>
      <c r="S52" s="76">
        <v>0.030066875041087213</v>
      </c>
      <c r="T52" s="79">
        <v>0.09103557940767248</v>
      </c>
      <c r="U52" s="24">
        <v>-1</v>
      </c>
    </row>
    <row r="53" spans="1:21" ht="15">
      <c r="A53" s="38">
        <v>6</v>
      </c>
      <c r="B53" s="80" t="s">
        <v>43</v>
      </c>
      <c r="C53" s="41">
        <v>717</v>
      </c>
      <c r="D53" s="74">
        <v>0.02096184768308727</v>
      </c>
      <c r="E53" s="41">
        <v>686</v>
      </c>
      <c r="F53" s="74">
        <v>0.02262607605791748</v>
      </c>
      <c r="G53" s="32">
        <v>0.04518950437317781</v>
      </c>
      <c r="H53" s="42">
        <v>2</v>
      </c>
      <c r="I53" s="41">
        <v>615</v>
      </c>
      <c r="J53" s="33">
        <v>0.1658536585365853</v>
      </c>
      <c r="K53" s="20">
        <v>1</v>
      </c>
      <c r="L53" s="14"/>
      <c r="M53" s="14"/>
      <c r="N53" s="38">
        <v>6</v>
      </c>
      <c r="O53" s="80" t="s">
        <v>48</v>
      </c>
      <c r="P53" s="41">
        <v>3898</v>
      </c>
      <c r="Q53" s="74">
        <v>0.020581107409304265</v>
      </c>
      <c r="R53" s="41">
        <v>4113</v>
      </c>
      <c r="S53" s="74">
        <v>0.02458061161677434</v>
      </c>
      <c r="T53" s="77">
        <v>-0.05227327984439578</v>
      </c>
      <c r="U53" s="20">
        <v>0</v>
      </c>
    </row>
    <row r="54" spans="1:21" ht="15">
      <c r="A54" s="104">
        <v>7</v>
      </c>
      <c r="B54" s="81" t="s">
        <v>48</v>
      </c>
      <c r="C54" s="43">
        <v>666</v>
      </c>
      <c r="D54" s="71">
        <v>0.019470837596842566</v>
      </c>
      <c r="E54" s="43">
        <v>485</v>
      </c>
      <c r="F54" s="71">
        <v>0.015996569807711337</v>
      </c>
      <c r="G54" s="34">
        <v>0.3731958762886598</v>
      </c>
      <c r="H54" s="44">
        <v>5</v>
      </c>
      <c r="I54" s="43">
        <v>653</v>
      </c>
      <c r="J54" s="35">
        <v>0.019908116385911168</v>
      </c>
      <c r="K54" s="22">
        <v>-1</v>
      </c>
      <c r="L54" s="14"/>
      <c r="M54" s="14"/>
      <c r="N54" s="104">
        <v>7</v>
      </c>
      <c r="O54" s="81" t="s">
        <v>43</v>
      </c>
      <c r="P54" s="43">
        <v>3873</v>
      </c>
      <c r="Q54" s="71">
        <v>0.020449109542389796</v>
      </c>
      <c r="R54" s="43">
        <v>3848</v>
      </c>
      <c r="S54" s="71">
        <v>0.02299688633633544</v>
      </c>
      <c r="T54" s="78">
        <v>0.006496881496881546</v>
      </c>
      <c r="U54" s="22">
        <v>0</v>
      </c>
    </row>
    <row r="55" spans="1:21" ht="15">
      <c r="A55" s="104">
        <v>8</v>
      </c>
      <c r="B55" s="81" t="s">
        <v>65</v>
      </c>
      <c r="C55" s="43">
        <v>640</v>
      </c>
      <c r="D55" s="71">
        <v>0.01871071480777664</v>
      </c>
      <c r="E55" s="43">
        <v>366</v>
      </c>
      <c r="F55" s="71">
        <v>0.012071638246644019</v>
      </c>
      <c r="G55" s="34">
        <v>0.7486338797814207</v>
      </c>
      <c r="H55" s="44">
        <v>8</v>
      </c>
      <c r="I55" s="43">
        <v>601</v>
      </c>
      <c r="J55" s="35">
        <v>0.06489184692179695</v>
      </c>
      <c r="K55" s="22">
        <v>0</v>
      </c>
      <c r="L55" s="14"/>
      <c r="M55" s="14"/>
      <c r="N55" s="104">
        <v>8</v>
      </c>
      <c r="O55" s="81" t="s">
        <v>46</v>
      </c>
      <c r="P55" s="43">
        <v>3690</v>
      </c>
      <c r="Q55" s="71">
        <v>0.01948288515657587</v>
      </c>
      <c r="R55" s="43">
        <v>3114</v>
      </c>
      <c r="S55" s="71">
        <v>0.01861026612561033</v>
      </c>
      <c r="T55" s="78">
        <v>0.18497109826589586</v>
      </c>
      <c r="U55" s="22">
        <v>1</v>
      </c>
    </row>
    <row r="56" spans="1:21" ht="15">
      <c r="A56" s="104">
        <v>9</v>
      </c>
      <c r="B56" s="81" t="s">
        <v>54</v>
      </c>
      <c r="C56" s="43">
        <v>631</v>
      </c>
      <c r="D56" s="71">
        <v>0.01844759538079228</v>
      </c>
      <c r="E56" s="43">
        <v>583</v>
      </c>
      <c r="F56" s="71">
        <v>0.019228866387413834</v>
      </c>
      <c r="G56" s="34">
        <v>0.0823327615780447</v>
      </c>
      <c r="H56" s="44">
        <v>0</v>
      </c>
      <c r="I56" s="43">
        <v>519</v>
      </c>
      <c r="J56" s="35">
        <v>0.21579961464354525</v>
      </c>
      <c r="K56" s="22">
        <v>3</v>
      </c>
      <c r="L56" s="14"/>
      <c r="M56" s="14"/>
      <c r="N56" s="104">
        <v>9</v>
      </c>
      <c r="O56" s="81" t="s">
        <v>55</v>
      </c>
      <c r="P56" s="43">
        <v>3537</v>
      </c>
      <c r="Q56" s="71">
        <v>0.01867505821105931</v>
      </c>
      <c r="R56" s="43">
        <v>3070</v>
      </c>
      <c r="S56" s="71">
        <v>0.018347307965839346</v>
      </c>
      <c r="T56" s="78">
        <v>0.1521172638436481</v>
      </c>
      <c r="U56" s="22">
        <v>1</v>
      </c>
    </row>
    <row r="57" spans="1:21" ht="15">
      <c r="A57" s="103">
        <v>10</v>
      </c>
      <c r="B57" s="82" t="s">
        <v>47</v>
      </c>
      <c r="C57" s="45">
        <v>616</v>
      </c>
      <c r="D57" s="76">
        <v>0.018009063002485018</v>
      </c>
      <c r="E57" s="45">
        <v>945</v>
      </c>
      <c r="F57" s="76">
        <v>0.031168574161416933</v>
      </c>
      <c r="G57" s="36">
        <v>-0.3481481481481481</v>
      </c>
      <c r="H57" s="46">
        <v>-7</v>
      </c>
      <c r="I57" s="45">
        <v>533</v>
      </c>
      <c r="J57" s="37">
        <v>0.15572232645403372</v>
      </c>
      <c r="K57" s="24">
        <v>1</v>
      </c>
      <c r="L57" s="14"/>
      <c r="M57" s="14"/>
      <c r="N57" s="103">
        <v>10</v>
      </c>
      <c r="O57" s="82" t="s">
        <v>47</v>
      </c>
      <c r="P57" s="45">
        <v>3433</v>
      </c>
      <c r="Q57" s="76">
        <v>0.018125947084695112</v>
      </c>
      <c r="R57" s="45">
        <v>3797</v>
      </c>
      <c r="S57" s="76">
        <v>0.022692093923873613</v>
      </c>
      <c r="T57" s="79">
        <v>-0.09586515670266005</v>
      </c>
      <c r="U57" s="24">
        <v>-2</v>
      </c>
    </row>
    <row r="58" spans="1:21" ht="15">
      <c r="A58" s="38">
        <v>11</v>
      </c>
      <c r="B58" s="80" t="s">
        <v>55</v>
      </c>
      <c r="C58" s="41">
        <v>604</v>
      </c>
      <c r="D58" s="74">
        <v>0.017658237099839203</v>
      </c>
      <c r="E58" s="41">
        <v>511</v>
      </c>
      <c r="F58" s="74">
        <v>0.016854117879877305</v>
      </c>
      <c r="G58" s="32">
        <v>0.18199608610567508</v>
      </c>
      <c r="H58" s="42">
        <v>0</v>
      </c>
      <c r="I58" s="41">
        <v>571</v>
      </c>
      <c r="J58" s="33">
        <v>0.05779334500875666</v>
      </c>
      <c r="K58" s="20">
        <v>-2</v>
      </c>
      <c r="L58" s="14"/>
      <c r="M58" s="14"/>
      <c r="N58" s="38">
        <v>11</v>
      </c>
      <c r="O58" s="80" t="s">
        <v>57</v>
      </c>
      <c r="P58" s="41">
        <v>3385</v>
      </c>
      <c r="Q58" s="74">
        <v>0.017872511180219326</v>
      </c>
      <c r="R58" s="41">
        <v>3036</v>
      </c>
      <c r="S58" s="74">
        <v>0.018144113024198126</v>
      </c>
      <c r="T58" s="77">
        <v>0.1149538866930171</v>
      </c>
      <c r="U58" s="20">
        <v>0</v>
      </c>
    </row>
    <row r="59" spans="1:21" ht="15">
      <c r="A59" s="104">
        <v>12</v>
      </c>
      <c r="B59" s="81" t="s">
        <v>57</v>
      </c>
      <c r="C59" s="43">
        <v>592</v>
      </c>
      <c r="D59" s="71">
        <v>0.017307411197193392</v>
      </c>
      <c r="E59" s="43">
        <v>750</v>
      </c>
      <c r="F59" s="71">
        <v>0.024736963620172168</v>
      </c>
      <c r="G59" s="34">
        <v>-0.21066666666666667</v>
      </c>
      <c r="H59" s="44">
        <v>-5</v>
      </c>
      <c r="I59" s="43">
        <v>398</v>
      </c>
      <c r="J59" s="35">
        <v>0.48743718592964824</v>
      </c>
      <c r="K59" s="22">
        <v>7</v>
      </c>
      <c r="L59" s="14"/>
      <c r="M59" s="14"/>
      <c r="N59" s="104">
        <v>12</v>
      </c>
      <c r="O59" s="81" t="s">
        <v>54</v>
      </c>
      <c r="P59" s="43">
        <v>3384</v>
      </c>
      <c r="Q59" s="71">
        <v>0.01786723126554275</v>
      </c>
      <c r="R59" s="43">
        <v>2986</v>
      </c>
      <c r="S59" s="71">
        <v>0.017845296933549276</v>
      </c>
      <c r="T59" s="78">
        <v>0.1332886805090423</v>
      </c>
      <c r="U59" s="22">
        <v>0</v>
      </c>
    </row>
    <row r="60" spans="1:21" ht="15">
      <c r="A60" s="104">
        <v>13</v>
      </c>
      <c r="B60" s="81" t="s">
        <v>87</v>
      </c>
      <c r="C60" s="43">
        <v>522</v>
      </c>
      <c r="D60" s="71">
        <v>0.015260926765092823</v>
      </c>
      <c r="E60" s="43">
        <v>271</v>
      </c>
      <c r="F60" s="71">
        <v>0.008938289521422211</v>
      </c>
      <c r="G60" s="34">
        <v>0.9261992619926198</v>
      </c>
      <c r="H60" s="44">
        <v>14</v>
      </c>
      <c r="I60" s="43">
        <v>499</v>
      </c>
      <c r="J60" s="35">
        <v>0.04609218436873741</v>
      </c>
      <c r="K60" s="22">
        <v>1</v>
      </c>
      <c r="L60" s="14"/>
      <c r="M60" s="14"/>
      <c r="N60" s="104">
        <v>13</v>
      </c>
      <c r="O60" s="81" t="s">
        <v>87</v>
      </c>
      <c r="P60" s="43">
        <v>2728</v>
      </c>
      <c r="Q60" s="71">
        <v>0.014403607237707039</v>
      </c>
      <c r="R60" s="43">
        <v>2004</v>
      </c>
      <c r="S60" s="71">
        <v>0.011976548913205879</v>
      </c>
      <c r="T60" s="78">
        <v>0.36127744510978044</v>
      </c>
      <c r="U60" s="22">
        <v>7</v>
      </c>
    </row>
    <row r="61" spans="1:21" ht="15">
      <c r="A61" s="104">
        <v>14</v>
      </c>
      <c r="B61" s="81" t="s">
        <v>135</v>
      </c>
      <c r="C61" s="43">
        <v>517</v>
      </c>
      <c r="D61" s="71">
        <v>0.015114749305657068</v>
      </c>
      <c r="E61" s="43">
        <v>307</v>
      </c>
      <c r="F61" s="71">
        <v>0.010125663775190474</v>
      </c>
      <c r="G61" s="34">
        <v>0.6840390879478828</v>
      </c>
      <c r="H61" s="44">
        <v>10</v>
      </c>
      <c r="I61" s="43">
        <v>334</v>
      </c>
      <c r="J61" s="35">
        <v>0.5479041916167664</v>
      </c>
      <c r="K61" s="22">
        <v>9</v>
      </c>
      <c r="L61" s="14"/>
      <c r="M61" s="14"/>
      <c r="N61" s="104">
        <v>14</v>
      </c>
      <c r="O61" s="81" t="s">
        <v>65</v>
      </c>
      <c r="P61" s="43">
        <v>2724</v>
      </c>
      <c r="Q61" s="71">
        <v>0.014382487579000723</v>
      </c>
      <c r="R61" s="43">
        <v>2153</v>
      </c>
      <c r="S61" s="71">
        <v>0.012867020863339448</v>
      </c>
      <c r="T61" s="78">
        <v>0.2652113330236878</v>
      </c>
      <c r="U61" s="22">
        <v>4</v>
      </c>
    </row>
    <row r="62" spans="1:21" ht="15">
      <c r="A62" s="103">
        <v>15</v>
      </c>
      <c r="B62" s="82" t="s">
        <v>45</v>
      </c>
      <c r="C62" s="45">
        <v>489</v>
      </c>
      <c r="D62" s="76">
        <v>0.014296155532816839</v>
      </c>
      <c r="E62" s="45">
        <v>530</v>
      </c>
      <c r="F62" s="76">
        <v>0.017480787624921668</v>
      </c>
      <c r="G62" s="36">
        <v>-0.07735849056603772</v>
      </c>
      <c r="H62" s="46">
        <v>-5</v>
      </c>
      <c r="I62" s="45">
        <v>350</v>
      </c>
      <c r="J62" s="37">
        <v>0.39714285714285724</v>
      </c>
      <c r="K62" s="24">
        <v>6</v>
      </c>
      <c r="L62" s="14"/>
      <c r="M62" s="14"/>
      <c r="N62" s="103">
        <v>15</v>
      </c>
      <c r="O62" s="82" t="s">
        <v>76</v>
      </c>
      <c r="P62" s="45">
        <v>2475</v>
      </c>
      <c r="Q62" s="76">
        <v>0.013067788824532595</v>
      </c>
      <c r="R62" s="45">
        <v>2004</v>
      </c>
      <c r="S62" s="76">
        <v>0.011976548913205879</v>
      </c>
      <c r="T62" s="79">
        <v>0.23502994011976042</v>
      </c>
      <c r="U62" s="24">
        <v>5</v>
      </c>
    </row>
    <row r="63" spans="1:21" ht="15">
      <c r="A63" s="38">
        <v>16</v>
      </c>
      <c r="B63" s="80" t="s">
        <v>46</v>
      </c>
      <c r="C63" s="41">
        <v>446</v>
      </c>
      <c r="D63" s="74">
        <v>0.013039029381669346</v>
      </c>
      <c r="E63" s="41">
        <v>469</v>
      </c>
      <c r="F63" s="74">
        <v>0.015468847917147662</v>
      </c>
      <c r="G63" s="32">
        <v>-0.049040511727078906</v>
      </c>
      <c r="H63" s="42">
        <v>-2</v>
      </c>
      <c r="I63" s="41">
        <v>565</v>
      </c>
      <c r="J63" s="33">
        <v>-0.2106194690265487</v>
      </c>
      <c r="K63" s="20">
        <v>-6</v>
      </c>
      <c r="L63" s="14"/>
      <c r="M63" s="14"/>
      <c r="N63" s="38">
        <v>16</v>
      </c>
      <c r="O63" s="80" t="s">
        <v>73</v>
      </c>
      <c r="P63" s="41">
        <v>2459</v>
      </c>
      <c r="Q63" s="74">
        <v>0.012983310189707335</v>
      </c>
      <c r="R63" s="41">
        <v>2141</v>
      </c>
      <c r="S63" s="74">
        <v>0.012795305001583726</v>
      </c>
      <c r="T63" s="77">
        <v>0.14852872489490898</v>
      </c>
      <c r="U63" s="20">
        <v>3</v>
      </c>
    </row>
    <row r="64" spans="1:21" ht="15">
      <c r="A64" s="104">
        <v>17</v>
      </c>
      <c r="B64" s="81" t="s">
        <v>82</v>
      </c>
      <c r="C64" s="43">
        <v>419</v>
      </c>
      <c r="D64" s="71">
        <v>0.012249671100716269</v>
      </c>
      <c r="E64" s="43">
        <v>193</v>
      </c>
      <c r="F64" s="71">
        <v>0.006365645304924305</v>
      </c>
      <c r="G64" s="34">
        <v>1.1709844559585494</v>
      </c>
      <c r="H64" s="44">
        <v>25</v>
      </c>
      <c r="I64" s="43">
        <v>361</v>
      </c>
      <c r="J64" s="35">
        <v>0.16066481994459836</v>
      </c>
      <c r="K64" s="22">
        <v>3</v>
      </c>
      <c r="L64" s="14"/>
      <c r="M64" s="14"/>
      <c r="N64" s="104">
        <v>17</v>
      </c>
      <c r="O64" s="81" t="s">
        <v>45</v>
      </c>
      <c r="P64" s="43">
        <v>2348</v>
      </c>
      <c r="Q64" s="71">
        <v>0.012397239660607084</v>
      </c>
      <c r="R64" s="43">
        <v>2620</v>
      </c>
      <c r="S64" s="71">
        <v>0.0156579631499997</v>
      </c>
      <c r="T64" s="78">
        <v>-0.10381679389312981</v>
      </c>
      <c r="U64" s="22">
        <v>-3</v>
      </c>
    </row>
    <row r="65" spans="1:21" ht="15">
      <c r="A65" s="104">
        <v>18</v>
      </c>
      <c r="B65" s="81" t="s">
        <v>76</v>
      </c>
      <c r="C65" s="43">
        <v>411</v>
      </c>
      <c r="D65" s="71">
        <v>0.012015787165619062</v>
      </c>
      <c r="E65" s="43">
        <v>267</v>
      </c>
      <c r="F65" s="71">
        <v>0.008806359048781293</v>
      </c>
      <c r="G65" s="34">
        <v>0.5393258426966292</v>
      </c>
      <c r="H65" s="44">
        <v>11</v>
      </c>
      <c r="I65" s="43">
        <v>440</v>
      </c>
      <c r="J65" s="35">
        <v>-0.06590909090909092</v>
      </c>
      <c r="K65" s="22">
        <v>-2</v>
      </c>
      <c r="L65" s="14"/>
      <c r="M65" s="14"/>
      <c r="N65" s="104">
        <v>18</v>
      </c>
      <c r="O65" s="81" t="s">
        <v>82</v>
      </c>
      <c r="P65" s="43">
        <v>2273</v>
      </c>
      <c r="Q65" s="71">
        <v>0.012001246059863673</v>
      </c>
      <c r="R65" s="43">
        <v>917</v>
      </c>
      <c r="S65" s="71">
        <v>0.005480287102499895</v>
      </c>
      <c r="T65" s="78">
        <v>1.4787350054525628</v>
      </c>
      <c r="U65" s="22">
        <v>28</v>
      </c>
    </row>
    <row r="66" spans="1:21" ht="15">
      <c r="A66" s="104">
        <v>19</v>
      </c>
      <c r="B66" s="81" t="s">
        <v>141</v>
      </c>
      <c r="C66" s="43">
        <v>407</v>
      </c>
      <c r="D66" s="71">
        <v>0.011898845198070458</v>
      </c>
      <c r="E66" s="43">
        <v>484</v>
      </c>
      <c r="F66" s="71">
        <v>0.015963587189551105</v>
      </c>
      <c r="G66" s="34">
        <v>-0.15909090909090906</v>
      </c>
      <c r="H66" s="44">
        <v>-6</v>
      </c>
      <c r="I66" s="43">
        <v>323</v>
      </c>
      <c r="J66" s="35">
        <v>0.26006191950464386</v>
      </c>
      <c r="K66" s="22">
        <v>6</v>
      </c>
      <c r="N66" s="104">
        <v>19</v>
      </c>
      <c r="O66" s="81" t="s">
        <v>108</v>
      </c>
      <c r="P66" s="43">
        <v>2206</v>
      </c>
      <c r="Q66" s="71">
        <v>0.011647491776532891</v>
      </c>
      <c r="R66" s="43">
        <v>2178</v>
      </c>
      <c r="S66" s="71">
        <v>0.013016428908663873</v>
      </c>
      <c r="T66" s="78">
        <v>0.012855831037649201</v>
      </c>
      <c r="U66" s="22">
        <v>-2</v>
      </c>
    </row>
    <row r="67" spans="1:21" ht="15">
      <c r="A67" s="103">
        <v>20</v>
      </c>
      <c r="B67" s="82" t="s">
        <v>142</v>
      </c>
      <c r="C67" s="45">
        <v>370</v>
      </c>
      <c r="D67" s="76">
        <v>0.01081713199824587</v>
      </c>
      <c r="E67" s="45">
        <v>217</v>
      </c>
      <c r="F67" s="76">
        <v>0.007157228140769814</v>
      </c>
      <c r="G67" s="36">
        <v>0.7050691244239631</v>
      </c>
      <c r="H67" s="46">
        <v>15</v>
      </c>
      <c r="I67" s="45">
        <v>285</v>
      </c>
      <c r="J67" s="37">
        <v>0.29824561403508776</v>
      </c>
      <c r="K67" s="24">
        <v>9</v>
      </c>
      <c r="N67" s="103">
        <v>20</v>
      </c>
      <c r="O67" s="82" t="s">
        <v>141</v>
      </c>
      <c r="P67" s="45">
        <v>2108</v>
      </c>
      <c r="Q67" s="76">
        <v>0.011130060138228166</v>
      </c>
      <c r="R67" s="45">
        <v>2779</v>
      </c>
      <c r="S67" s="76">
        <v>0.016608198318263042</v>
      </c>
      <c r="T67" s="79">
        <v>-0.24145376034544797</v>
      </c>
      <c r="U67" s="24">
        <v>-7</v>
      </c>
    </row>
    <row r="68" spans="1:21" ht="15">
      <c r="A68" s="160" t="s">
        <v>53</v>
      </c>
      <c r="B68" s="161"/>
      <c r="C68" s="3">
        <f>SUM(C48:C67)</f>
        <v>13688</v>
      </c>
      <c r="D68" s="6">
        <f>C68/C70</f>
        <v>0.4001754129513229</v>
      </c>
      <c r="E68" s="3">
        <f>SUM(E48:E67)</f>
        <v>12356</v>
      </c>
      <c r="F68" s="6">
        <f>E68/E70</f>
        <v>0.40753322998779645</v>
      </c>
      <c r="G68" s="25">
        <f>C68/E68-1</f>
        <v>0.10780187763030114</v>
      </c>
      <c r="H68" s="25"/>
      <c r="I68" s="3">
        <f>SUM(I48:I67)</f>
        <v>12103</v>
      </c>
      <c r="J68" s="26">
        <f>C68/I68-1</f>
        <v>0.13095926629761223</v>
      </c>
      <c r="K68" s="27"/>
      <c r="N68" s="160" t="s">
        <v>53</v>
      </c>
      <c r="O68" s="161"/>
      <c r="P68" s="3">
        <f>SUM(P48:P67)</f>
        <v>76721</v>
      </c>
      <c r="Q68" s="6">
        <f>P68/P70</f>
        <v>0.40508033390180415</v>
      </c>
      <c r="R68" s="3">
        <f>SUM(R48:R67)</f>
        <v>70098</v>
      </c>
      <c r="S68" s="6">
        <f>R68/R70</f>
        <v>0.4189282064460607</v>
      </c>
      <c r="T68" s="25">
        <f>P68/R68-1</f>
        <v>0.09448201089902697</v>
      </c>
      <c r="U68" s="50"/>
    </row>
    <row r="69" spans="1:21" ht="15">
      <c r="A69" s="160" t="s">
        <v>12</v>
      </c>
      <c r="B69" s="161"/>
      <c r="C69" s="49">
        <f>C70-SUM(C48:C67)</f>
        <v>20517</v>
      </c>
      <c r="D69" s="6">
        <f>C69/C70</f>
        <v>0.5998245870486771</v>
      </c>
      <c r="E69" s="49">
        <f>E70-SUM(E48:E67)</f>
        <v>17963</v>
      </c>
      <c r="F69" s="6">
        <f>E69/E70</f>
        <v>0.5924667700122036</v>
      </c>
      <c r="G69" s="25">
        <f>C69/E69-1</f>
        <v>0.14218115014195853</v>
      </c>
      <c r="H69" s="25"/>
      <c r="I69" s="49">
        <f>I70-SUM(I48:I67)</f>
        <v>19110</v>
      </c>
      <c r="J69" s="26">
        <f>C69/I69-1</f>
        <v>0.07362637362637359</v>
      </c>
      <c r="K69" s="27"/>
      <c r="N69" s="160" t="s">
        <v>12</v>
      </c>
      <c r="O69" s="161"/>
      <c r="P69" s="3">
        <f>P70-SUM(P48:P67)</f>
        <v>112676</v>
      </c>
      <c r="Q69" s="6">
        <f>P69/P70</f>
        <v>0.5949196660981958</v>
      </c>
      <c r="R69" s="3">
        <f>R70-SUM(R48:R67)</f>
        <v>97229</v>
      </c>
      <c r="S69" s="6">
        <f>R69/R70</f>
        <v>0.5810717935539393</v>
      </c>
      <c r="T69" s="25">
        <f>P69/R69-1</f>
        <v>0.1588723528988265</v>
      </c>
      <c r="U69" s="51"/>
    </row>
    <row r="70" spans="1:21" ht="15">
      <c r="A70" s="154" t="s">
        <v>38</v>
      </c>
      <c r="B70" s="155"/>
      <c r="C70" s="47">
        <v>34205</v>
      </c>
      <c r="D70" s="28">
        <v>1</v>
      </c>
      <c r="E70" s="47">
        <v>30319</v>
      </c>
      <c r="F70" s="28">
        <v>1</v>
      </c>
      <c r="G70" s="29">
        <v>0.1281704541706521</v>
      </c>
      <c r="H70" s="29"/>
      <c r="I70" s="47">
        <v>31213</v>
      </c>
      <c r="J70" s="105">
        <v>0.0958574952744049</v>
      </c>
      <c r="K70" s="30"/>
      <c r="L70" s="14"/>
      <c r="N70" s="154" t="s">
        <v>38</v>
      </c>
      <c r="O70" s="155"/>
      <c r="P70" s="47">
        <v>189397</v>
      </c>
      <c r="Q70" s="28">
        <v>1</v>
      </c>
      <c r="R70" s="47">
        <v>167327</v>
      </c>
      <c r="S70" s="28">
        <v>1</v>
      </c>
      <c r="T70" s="52">
        <v>0.1318974224124021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546" dxfId="146" operator="lessThan">
      <formula>0</formula>
    </cfRule>
  </conditionalFormatting>
  <conditionalFormatting sqref="K31">
    <cfRule type="cellIs" priority="545" dxfId="146" operator="lessThan">
      <formula>0</formula>
    </cfRule>
  </conditionalFormatting>
  <conditionalFormatting sqref="K32">
    <cfRule type="cellIs" priority="547" dxfId="146" operator="lessThan">
      <formula>0</formula>
    </cfRule>
  </conditionalFormatting>
  <conditionalFormatting sqref="G32:H32 J32">
    <cfRule type="cellIs" priority="548" dxfId="146" operator="lessThan">
      <formula>0</formula>
    </cfRule>
  </conditionalFormatting>
  <conditionalFormatting sqref="K68">
    <cfRule type="cellIs" priority="541" dxfId="146" operator="lessThan">
      <formula>0</formula>
    </cfRule>
  </conditionalFormatting>
  <conditionalFormatting sqref="K69">
    <cfRule type="cellIs" priority="543" dxfId="146" operator="lessThan">
      <formula>0</formula>
    </cfRule>
  </conditionalFormatting>
  <conditionalFormatting sqref="G69:H69 J69">
    <cfRule type="cellIs" priority="544" dxfId="146" operator="lessThan">
      <formula>0</formula>
    </cfRule>
  </conditionalFormatting>
  <conditionalFormatting sqref="G68:H68 J68">
    <cfRule type="cellIs" priority="542" dxfId="146" operator="lessThan">
      <formula>0</formula>
    </cfRule>
  </conditionalFormatting>
  <conditionalFormatting sqref="U32">
    <cfRule type="cellIs" priority="537" dxfId="146" operator="lessThan">
      <formula>0</formula>
    </cfRule>
  </conditionalFormatting>
  <conditionalFormatting sqref="T32">
    <cfRule type="cellIs" priority="536" dxfId="146" operator="lessThan">
      <formula>0</formula>
    </cfRule>
  </conditionalFormatting>
  <conditionalFormatting sqref="T31">
    <cfRule type="cellIs" priority="535" dxfId="146" operator="lessThan">
      <formula>0</formula>
    </cfRule>
  </conditionalFormatting>
  <conditionalFormatting sqref="U31">
    <cfRule type="cellIs" priority="538" dxfId="146" operator="lessThan">
      <formula>0</formula>
    </cfRule>
    <cfRule type="cellIs" priority="539" dxfId="147" operator="equal">
      <formula>0</formula>
    </cfRule>
    <cfRule type="cellIs" priority="540" dxfId="148" operator="greaterThan">
      <formula>0</formula>
    </cfRule>
  </conditionalFormatting>
  <conditionalFormatting sqref="T68">
    <cfRule type="cellIs" priority="529" dxfId="146" operator="lessThan">
      <formula>0</formula>
    </cfRule>
  </conditionalFormatting>
  <conditionalFormatting sqref="U69">
    <cfRule type="cellIs" priority="531" dxfId="146" operator="lessThan">
      <formula>0</formula>
    </cfRule>
  </conditionalFormatting>
  <conditionalFormatting sqref="U68">
    <cfRule type="cellIs" priority="532" dxfId="146" operator="lessThan">
      <formula>0</formula>
    </cfRule>
    <cfRule type="cellIs" priority="533" dxfId="147" operator="equal">
      <formula>0</formula>
    </cfRule>
    <cfRule type="cellIs" priority="534" dxfId="148" operator="greaterThan">
      <formula>0</formula>
    </cfRule>
  </conditionalFormatting>
  <conditionalFormatting sqref="T69">
    <cfRule type="cellIs" priority="530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I15" sqref="I1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124</v>
      </c>
      <c r="O1" s="112"/>
      <c r="U1" t="s">
        <v>124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4" t="s">
        <v>90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23" t="s">
        <v>143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M3" s="3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24" t="s">
        <v>144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4"/>
      <c r="M4" s="31"/>
      <c r="N4" s="124" t="s">
        <v>91</v>
      </c>
      <c r="O4" s="124"/>
      <c r="P4" s="124"/>
      <c r="Q4" s="124"/>
      <c r="R4" s="124"/>
      <c r="S4" s="124"/>
      <c r="T4" s="124"/>
      <c r="U4" s="124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7" t="s">
        <v>0</v>
      </c>
      <c r="B6" s="147" t="s">
        <v>1</v>
      </c>
      <c r="C6" s="144" t="s">
        <v>125</v>
      </c>
      <c r="D6" s="145"/>
      <c r="E6" s="145"/>
      <c r="F6" s="145"/>
      <c r="G6" s="145"/>
      <c r="H6" s="146"/>
      <c r="I6" s="144" t="s">
        <v>110</v>
      </c>
      <c r="J6" s="145"/>
      <c r="K6" s="146"/>
      <c r="L6" s="14"/>
      <c r="M6" s="14"/>
      <c r="N6" s="147" t="s">
        <v>0</v>
      </c>
      <c r="O6" s="147" t="s">
        <v>1</v>
      </c>
      <c r="P6" s="144" t="s">
        <v>126</v>
      </c>
      <c r="Q6" s="145"/>
      <c r="R6" s="145"/>
      <c r="S6" s="145"/>
      <c r="T6" s="145"/>
      <c r="U6" s="146"/>
    </row>
    <row r="7" spans="1:21" ht="14.25" customHeight="1">
      <c r="A7" s="148"/>
      <c r="B7" s="148"/>
      <c r="C7" s="169" t="s">
        <v>127</v>
      </c>
      <c r="D7" s="170"/>
      <c r="E7" s="170"/>
      <c r="F7" s="170"/>
      <c r="G7" s="170"/>
      <c r="H7" s="171"/>
      <c r="I7" s="125" t="s">
        <v>112</v>
      </c>
      <c r="J7" s="126"/>
      <c r="K7" s="127"/>
      <c r="L7" s="14"/>
      <c r="M7" s="14"/>
      <c r="N7" s="148"/>
      <c r="O7" s="148"/>
      <c r="P7" s="125" t="s">
        <v>128</v>
      </c>
      <c r="Q7" s="126"/>
      <c r="R7" s="126"/>
      <c r="S7" s="126"/>
      <c r="T7" s="126"/>
      <c r="U7" s="127"/>
    </row>
    <row r="8" spans="1:21" ht="14.25" customHeight="1">
      <c r="A8" s="148"/>
      <c r="B8" s="148"/>
      <c r="C8" s="128">
        <v>2018</v>
      </c>
      <c r="D8" s="129"/>
      <c r="E8" s="132">
        <v>2017</v>
      </c>
      <c r="F8" s="129"/>
      <c r="G8" s="142" t="s">
        <v>5</v>
      </c>
      <c r="H8" s="151" t="s">
        <v>61</v>
      </c>
      <c r="I8" s="156">
        <v>2018</v>
      </c>
      <c r="J8" s="150" t="s">
        <v>129</v>
      </c>
      <c r="K8" s="151" t="s">
        <v>133</v>
      </c>
      <c r="L8" s="14"/>
      <c r="M8" s="14"/>
      <c r="N8" s="148"/>
      <c r="O8" s="148"/>
      <c r="P8" s="164">
        <v>2018</v>
      </c>
      <c r="Q8" s="172"/>
      <c r="R8" s="173">
        <v>2017</v>
      </c>
      <c r="S8" s="172"/>
      <c r="T8" s="143" t="s">
        <v>5</v>
      </c>
      <c r="U8" s="165" t="s">
        <v>68</v>
      </c>
    </row>
    <row r="9" spans="1:21" ht="14.25" customHeight="1">
      <c r="A9" s="134" t="s">
        <v>6</v>
      </c>
      <c r="B9" s="134" t="s">
        <v>7</v>
      </c>
      <c r="C9" s="130"/>
      <c r="D9" s="131"/>
      <c r="E9" s="133"/>
      <c r="F9" s="131"/>
      <c r="G9" s="143"/>
      <c r="H9" s="150"/>
      <c r="I9" s="156"/>
      <c r="J9" s="150"/>
      <c r="K9" s="150"/>
      <c r="L9" s="14"/>
      <c r="M9" s="14"/>
      <c r="N9" s="134" t="s">
        <v>6</v>
      </c>
      <c r="O9" s="134" t="s">
        <v>7</v>
      </c>
      <c r="P9" s="130"/>
      <c r="Q9" s="131"/>
      <c r="R9" s="133"/>
      <c r="S9" s="131"/>
      <c r="T9" s="143"/>
      <c r="U9" s="166"/>
    </row>
    <row r="10" spans="1:21" ht="14.25" customHeight="1">
      <c r="A10" s="134"/>
      <c r="B10" s="134"/>
      <c r="C10" s="115" t="s">
        <v>8</v>
      </c>
      <c r="D10" s="17" t="s">
        <v>2</v>
      </c>
      <c r="E10" s="115" t="s">
        <v>8</v>
      </c>
      <c r="F10" s="17" t="s">
        <v>2</v>
      </c>
      <c r="G10" s="136" t="s">
        <v>9</v>
      </c>
      <c r="H10" s="136" t="s">
        <v>62</v>
      </c>
      <c r="I10" s="18" t="s">
        <v>8</v>
      </c>
      <c r="J10" s="152" t="s">
        <v>130</v>
      </c>
      <c r="K10" s="152" t="s">
        <v>134</v>
      </c>
      <c r="L10" s="14"/>
      <c r="M10" s="14"/>
      <c r="N10" s="134"/>
      <c r="O10" s="134"/>
      <c r="P10" s="115" t="s">
        <v>8</v>
      </c>
      <c r="Q10" s="17" t="s">
        <v>2</v>
      </c>
      <c r="R10" s="115" t="s">
        <v>8</v>
      </c>
      <c r="S10" s="17" t="s">
        <v>2</v>
      </c>
      <c r="T10" s="136" t="s">
        <v>9</v>
      </c>
      <c r="U10" s="167" t="s">
        <v>69</v>
      </c>
    </row>
    <row r="11" spans="1:21" ht="14.25" customHeight="1">
      <c r="A11" s="135"/>
      <c r="B11" s="135"/>
      <c r="C11" s="119" t="s">
        <v>10</v>
      </c>
      <c r="D11" s="98" t="s">
        <v>11</v>
      </c>
      <c r="E11" s="119" t="s">
        <v>10</v>
      </c>
      <c r="F11" s="98" t="s">
        <v>11</v>
      </c>
      <c r="G11" s="149"/>
      <c r="H11" s="149"/>
      <c r="I11" s="119" t="s">
        <v>10</v>
      </c>
      <c r="J11" s="153"/>
      <c r="K11" s="153"/>
      <c r="L11" s="14"/>
      <c r="M11" s="14"/>
      <c r="N11" s="135"/>
      <c r="O11" s="135"/>
      <c r="P11" s="119" t="s">
        <v>10</v>
      </c>
      <c r="Q11" s="98" t="s">
        <v>11</v>
      </c>
      <c r="R11" s="119" t="s">
        <v>10</v>
      </c>
      <c r="S11" s="98" t="s">
        <v>11</v>
      </c>
      <c r="T11" s="137"/>
      <c r="U11" s="168"/>
    </row>
    <row r="12" spans="1:21" ht="14.25" customHeight="1">
      <c r="A12" s="73">
        <v>1</v>
      </c>
      <c r="B12" s="80" t="s">
        <v>19</v>
      </c>
      <c r="C12" s="41">
        <v>1490</v>
      </c>
      <c r="D12" s="89">
        <v>0.12536811106436685</v>
      </c>
      <c r="E12" s="41">
        <v>1346</v>
      </c>
      <c r="F12" s="89">
        <v>0.11632529599861724</v>
      </c>
      <c r="G12" s="19">
        <v>0.10698365527488862</v>
      </c>
      <c r="H12" s="42">
        <v>0</v>
      </c>
      <c r="I12" s="41">
        <v>1338</v>
      </c>
      <c r="J12" s="86">
        <v>0.11360239162929742</v>
      </c>
      <c r="K12" s="20">
        <v>1</v>
      </c>
      <c r="L12" s="14"/>
      <c r="M12" s="14"/>
      <c r="N12" s="73">
        <v>1</v>
      </c>
      <c r="O12" s="80" t="s">
        <v>21</v>
      </c>
      <c r="P12" s="41">
        <v>11723</v>
      </c>
      <c r="Q12" s="89">
        <v>0.14014680566182097</v>
      </c>
      <c r="R12" s="41">
        <v>10760</v>
      </c>
      <c r="S12" s="89">
        <v>0.13502829821677312</v>
      </c>
      <c r="T12" s="53">
        <v>0.08949814126394062</v>
      </c>
      <c r="U12" s="20">
        <v>0</v>
      </c>
    </row>
    <row r="13" spans="1:21" ht="14.25" customHeight="1">
      <c r="A13" s="104">
        <v>2</v>
      </c>
      <c r="B13" s="81" t="s">
        <v>21</v>
      </c>
      <c r="C13" s="43">
        <v>1080</v>
      </c>
      <c r="D13" s="90">
        <v>0.09087084560370215</v>
      </c>
      <c r="E13" s="43">
        <v>1224</v>
      </c>
      <c r="F13" s="90">
        <v>0.10578169561835624</v>
      </c>
      <c r="G13" s="21">
        <v>-0.11764705882352944</v>
      </c>
      <c r="H13" s="44">
        <v>0</v>
      </c>
      <c r="I13" s="43">
        <v>1380</v>
      </c>
      <c r="J13" s="87">
        <v>-0.21739130434782605</v>
      </c>
      <c r="K13" s="22">
        <v>-1</v>
      </c>
      <c r="L13" s="14"/>
      <c r="M13" s="14"/>
      <c r="N13" s="104">
        <v>2</v>
      </c>
      <c r="O13" s="81" t="s">
        <v>19</v>
      </c>
      <c r="P13" s="43">
        <v>10392</v>
      </c>
      <c r="Q13" s="90">
        <v>0.12423488905891354</v>
      </c>
      <c r="R13" s="43">
        <v>8951</v>
      </c>
      <c r="S13" s="90">
        <v>0.11232697930653683</v>
      </c>
      <c r="T13" s="54">
        <v>0.16098759915093286</v>
      </c>
      <c r="U13" s="22">
        <v>0</v>
      </c>
    </row>
    <row r="14" spans="1:21" ht="14.25" customHeight="1">
      <c r="A14" s="72">
        <v>3</v>
      </c>
      <c r="B14" s="81" t="s">
        <v>31</v>
      </c>
      <c r="C14" s="43">
        <v>1038</v>
      </c>
      <c r="D14" s="90">
        <v>0.08733697938578039</v>
      </c>
      <c r="E14" s="43">
        <v>927</v>
      </c>
      <c r="F14" s="90">
        <v>0.08011407829919627</v>
      </c>
      <c r="G14" s="21">
        <v>0.11974110032362462</v>
      </c>
      <c r="H14" s="44">
        <v>1</v>
      </c>
      <c r="I14" s="43">
        <v>883</v>
      </c>
      <c r="J14" s="87">
        <v>0.17553793884484703</v>
      </c>
      <c r="K14" s="22">
        <v>0</v>
      </c>
      <c r="L14" s="14"/>
      <c r="M14" s="14"/>
      <c r="N14" s="72">
        <v>3</v>
      </c>
      <c r="O14" s="81" t="s">
        <v>22</v>
      </c>
      <c r="P14" s="43">
        <v>6747</v>
      </c>
      <c r="Q14" s="90">
        <v>0.08065942999234889</v>
      </c>
      <c r="R14" s="43">
        <v>8798</v>
      </c>
      <c r="S14" s="90">
        <v>0.11040696725940241</v>
      </c>
      <c r="T14" s="54">
        <v>-0.23312116390088655</v>
      </c>
      <c r="U14" s="22">
        <v>0</v>
      </c>
    </row>
    <row r="15" spans="1:21" ht="14.25" customHeight="1">
      <c r="A15" s="72">
        <v>4</v>
      </c>
      <c r="B15" s="81" t="s">
        <v>24</v>
      </c>
      <c r="C15" s="43">
        <v>1025</v>
      </c>
      <c r="D15" s="90">
        <v>0.08624316365166176</v>
      </c>
      <c r="E15" s="43">
        <v>775</v>
      </c>
      <c r="F15" s="90">
        <v>0.06697778930083831</v>
      </c>
      <c r="G15" s="21">
        <v>0.32258064516129026</v>
      </c>
      <c r="H15" s="44">
        <v>1</v>
      </c>
      <c r="I15" s="43">
        <v>760</v>
      </c>
      <c r="J15" s="87">
        <v>0.3486842105263157</v>
      </c>
      <c r="K15" s="22">
        <v>3</v>
      </c>
      <c r="L15" s="14"/>
      <c r="M15" s="14"/>
      <c r="N15" s="72">
        <v>4</v>
      </c>
      <c r="O15" s="81" t="s">
        <v>24</v>
      </c>
      <c r="P15" s="43">
        <v>6288</v>
      </c>
      <c r="Q15" s="90">
        <v>0.07517214996174446</v>
      </c>
      <c r="R15" s="43">
        <v>5374</v>
      </c>
      <c r="S15" s="90">
        <v>0.06743885451830287</v>
      </c>
      <c r="T15" s="54">
        <v>0.1700781540751768</v>
      </c>
      <c r="U15" s="22">
        <v>1</v>
      </c>
    </row>
    <row r="16" spans="1:21" ht="14.25" customHeight="1">
      <c r="A16" s="75">
        <v>5</v>
      </c>
      <c r="B16" s="82" t="s">
        <v>20</v>
      </c>
      <c r="C16" s="45">
        <v>978</v>
      </c>
      <c r="D16" s="91">
        <v>0.0822885990744636</v>
      </c>
      <c r="E16" s="45">
        <v>690</v>
      </c>
      <c r="F16" s="91">
        <v>0.05963183821623023</v>
      </c>
      <c r="G16" s="23">
        <v>0.4173913043478261</v>
      </c>
      <c r="H16" s="46">
        <v>1</v>
      </c>
      <c r="I16" s="45">
        <v>784</v>
      </c>
      <c r="J16" s="88">
        <v>0.24744897959183665</v>
      </c>
      <c r="K16" s="24">
        <v>1</v>
      </c>
      <c r="L16" s="14"/>
      <c r="M16" s="14"/>
      <c r="N16" s="75">
        <v>5</v>
      </c>
      <c r="O16" s="82" t="s">
        <v>20</v>
      </c>
      <c r="P16" s="45">
        <v>5944</v>
      </c>
      <c r="Q16" s="91">
        <v>0.07105967865340475</v>
      </c>
      <c r="R16" s="45">
        <v>6149</v>
      </c>
      <c r="S16" s="91">
        <v>0.07716440573744776</v>
      </c>
      <c r="T16" s="55">
        <v>-0.0333387542689868</v>
      </c>
      <c r="U16" s="24">
        <v>-1</v>
      </c>
    </row>
    <row r="17" spans="1:21" ht="14.25" customHeight="1">
      <c r="A17" s="73">
        <v>6</v>
      </c>
      <c r="B17" s="80" t="s">
        <v>22</v>
      </c>
      <c r="C17" s="41">
        <v>830</v>
      </c>
      <c r="D17" s="89">
        <v>0.06983592763988221</v>
      </c>
      <c r="E17" s="41">
        <v>1079</v>
      </c>
      <c r="F17" s="89">
        <v>0.09325036729755423</v>
      </c>
      <c r="G17" s="19">
        <v>-0.23076923076923073</v>
      </c>
      <c r="H17" s="42">
        <v>-3</v>
      </c>
      <c r="I17" s="41">
        <v>816</v>
      </c>
      <c r="J17" s="86">
        <v>0.017156862745097978</v>
      </c>
      <c r="K17" s="20">
        <v>-2</v>
      </c>
      <c r="L17" s="14"/>
      <c r="M17" s="14"/>
      <c r="N17" s="73">
        <v>6</v>
      </c>
      <c r="O17" s="80" t="s">
        <v>25</v>
      </c>
      <c r="P17" s="41">
        <v>5473</v>
      </c>
      <c r="Q17" s="89">
        <v>0.0654289403213466</v>
      </c>
      <c r="R17" s="41">
        <v>4501</v>
      </c>
      <c r="S17" s="89">
        <v>0.056483491661124145</v>
      </c>
      <c r="T17" s="53">
        <v>0.21595201066429692</v>
      </c>
      <c r="U17" s="20">
        <v>1</v>
      </c>
    </row>
    <row r="18" spans="1:21" ht="14.25" customHeight="1">
      <c r="A18" s="72">
        <v>7</v>
      </c>
      <c r="B18" s="81" t="s">
        <v>25</v>
      </c>
      <c r="C18" s="43">
        <v>716</v>
      </c>
      <c r="D18" s="90">
        <v>0.06024400504838031</v>
      </c>
      <c r="E18" s="43">
        <v>641</v>
      </c>
      <c r="F18" s="90">
        <v>0.05539711347333852</v>
      </c>
      <c r="G18" s="21">
        <v>0.11700468018720755</v>
      </c>
      <c r="H18" s="44">
        <v>0</v>
      </c>
      <c r="I18" s="43">
        <v>801</v>
      </c>
      <c r="J18" s="87">
        <v>-0.10611735330836458</v>
      </c>
      <c r="K18" s="22">
        <v>-2</v>
      </c>
      <c r="L18" s="14"/>
      <c r="M18" s="14"/>
      <c r="N18" s="72">
        <v>7</v>
      </c>
      <c r="O18" s="81" t="s">
        <v>31</v>
      </c>
      <c r="P18" s="43">
        <v>5333</v>
      </c>
      <c r="Q18" s="90">
        <v>0.06375526013771997</v>
      </c>
      <c r="R18" s="43">
        <v>4699</v>
      </c>
      <c r="S18" s="90">
        <v>0.05896821313388633</v>
      </c>
      <c r="T18" s="54">
        <v>0.13492232389870185</v>
      </c>
      <c r="U18" s="22">
        <v>-1</v>
      </c>
    </row>
    <row r="19" spans="1:21" ht="14.25" customHeight="1">
      <c r="A19" s="72">
        <v>8</v>
      </c>
      <c r="B19" s="81" t="s">
        <v>26</v>
      </c>
      <c r="C19" s="43">
        <v>671</v>
      </c>
      <c r="D19" s="90">
        <v>0.05645771981489272</v>
      </c>
      <c r="E19" s="43">
        <v>616</v>
      </c>
      <c r="F19" s="90">
        <v>0.05323653962492438</v>
      </c>
      <c r="G19" s="21">
        <v>0.08928571428571419</v>
      </c>
      <c r="H19" s="44">
        <v>0</v>
      </c>
      <c r="I19" s="43">
        <v>548</v>
      </c>
      <c r="J19" s="87">
        <v>0.22445255474452552</v>
      </c>
      <c r="K19" s="22">
        <v>1</v>
      </c>
      <c r="L19" s="14"/>
      <c r="M19" s="14"/>
      <c r="N19" s="72">
        <v>8</v>
      </c>
      <c r="O19" s="81" t="s">
        <v>26</v>
      </c>
      <c r="P19" s="43">
        <v>3632</v>
      </c>
      <c r="Q19" s="90">
        <v>0.04342004590665646</v>
      </c>
      <c r="R19" s="43">
        <v>4030</v>
      </c>
      <c r="S19" s="90">
        <v>0.050572866339553504</v>
      </c>
      <c r="T19" s="54">
        <v>-0.09875930521091814</v>
      </c>
      <c r="U19" s="22">
        <v>0</v>
      </c>
    </row>
    <row r="20" spans="1:21" ht="14.25" customHeight="1">
      <c r="A20" s="72">
        <v>9</v>
      </c>
      <c r="B20" s="81" t="s">
        <v>23</v>
      </c>
      <c r="C20" s="43">
        <v>504</v>
      </c>
      <c r="D20" s="90">
        <v>0.042406394615061</v>
      </c>
      <c r="E20" s="43">
        <v>438</v>
      </c>
      <c r="F20" s="90">
        <v>0.03785325382421571</v>
      </c>
      <c r="G20" s="21">
        <v>0.15068493150684925</v>
      </c>
      <c r="H20" s="44">
        <v>2</v>
      </c>
      <c r="I20" s="43">
        <v>444</v>
      </c>
      <c r="J20" s="87">
        <v>0.1351351351351351</v>
      </c>
      <c r="K20" s="22">
        <v>1</v>
      </c>
      <c r="L20" s="14"/>
      <c r="M20" s="14"/>
      <c r="N20" s="72">
        <v>9</v>
      </c>
      <c r="O20" s="81" t="s">
        <v>23</v>
      </c>
      <c r="P20" s="43">
        <v>3252</v>
      </c>
      <c r="Q20" s="90">
        <v>0.03887719969395562</v>
      </c>
      <c r="R20" s="43">
        <v>2781</v>
      </c>
      <c r="S20" s="90">
        <v>0.0348990425037961</v>
      </c>
      <c r="T20" s="54">
        <v>0.16936353829557715</v>
      </c>
      <c r="U20" s="22">
        <v>2</v>
      </c>
    </row>
    <row r="21" spans="1:21" ht="14.25" customHeight="1">
      <c r="A21" s="75">
        <v>10</v>
      </c>
      <c r="B21" s="82" t="s">
        <v>33</v>
      </c>
      <c r="C21" s="45">
        <v>440</v>
      </c>
      <c r="D21" s="91">
        <v>0.0370214556163231</v>
      </c>
      <c r="E21" s="45">
        <v>537</v>
      </c>
      <c r="F21" s="91">
        <v>0.0464091262639357</v>
      </c>
      <c r="G21" s="23">
        <v>-0.18063314711359402</v>
      </c>
      <c r="H21" s="46">
        <v>0</v>
      </c>
      <c r="I21" s="45">
        <v>549</v>
      </c>
      <c r="J21" s="88">
        <v>-0.19854280510018218</v>
      </c>
      <c r="K21" s="24">
        <v>-2</v>
      </c>
      <c r="L21" s="14"/>
      <c r="M21" s="14"/>
      <c r="N21" s="75">
        <v>10</v>
      </c>
      <c r="O21" s="82" t="s">
        <v>33</v>
      </c>
      <c r="P21" s="45">
        <v>3171</v>
      </c>
      <c r="Q21" s="91">
        <v>0.03790885615914308</v>
      </c>
      <c r="R21" s="45">
        <v>2986</v>
      </c>
      <c r="S21" s="91">
        <v>0.03747160766498927</v>
      </c>
      <c r="T21" s="55">
        <v>0.06195579370395188</v>
      </c>
      <c r="U21" s="24">
        <v>0</v>
      </c>
    </row>
    <row r="22" spans="1:21" ht="14.25" customHeight="1">
      <c r="A22" s="73">
        <v>11</v>
      </c>
      <c r="B22" s="80" t="s">
        <v>28</v>
      </c>
      <c r="C22" s="41">
        <v>421</v>
      </c>
      <c r="D22" s="89">
        <v>0.03542280185107278</v>
      </c>
      <c r="E22" s="41">
        <v>616</v>
      </c>
      <c r="F22" s="89">
        <v>0.05323653962492438</v>
      </c>
      <c r="G22" s="19">
        <v>-0.3165584415584416</v>
      </c>
      <c r="H22" s="42">
        <v>-3</v>
      </c>
      <c r="I22" s="41">
        <v>393</v>
      </c>
      <c r="J22" s="86">
        <v>0.07124681933842236</v>
      </c>
      <c r="K22" s="20">
        <v>0</v>
      </c>
      <c r="L22" s="14"/>
      <c r="M22" s="14"/>
      <c r="N22" s="73">
        <v>11</v>
      </c>
      <c r="O22" s="80" t="s">
        <v>28</v>
      </c>
      <c r="P22" s="41">
        <v>2765</v>
      </c>
      <c r="Q22" s="89">
        <v>0.033055183626625864</v>
      </c>
      <c r="R22" s="41">
        <v>3388</v>
      </c>
      <c r="S22" s="89">
        <v>0.042516345200597334</v>
      </c>
      <c r="T22" s="53">
        <v>-0.18388429752066116</v>
      </c>
      <c r="U22" s="20">
        <v>-2</v>
      </c>
    </row>
    <row r="23" spans="1:21" ht="14.25" customHeight="1">
      <c r="A23" s="72">
        <v>12</v>
      </c>
      <c r="B23" s="81" t="s">
        <v>50</v>
      </c>
      <c r="C23" s="43">
        <v>416</v>
      </c>
      <c r="D23" s="90">
        <v>0.03500210349179638</v>
      </c>
      <c r="E23" s="43">
        <v>399</v>
      </c>
      <c r="F23" s="90">
        <v>0.034482758620689655</v>
      </c>
      <c r="G23" s="21">
        <v>0.04260651629072676</v>
      </c>
      <c r="H23" s="44">
        <v>1</v>
      </c>
      <c r="I23" s="43">
        <v>277</v>
      </c>
      <c r="J23" s="87">
        <v>0.5018050541516246</v>
      </c>
      <c r="K23" s="22">
        <v>3</v>
      </c>
      <c r="L23" s="14"/>
      <c r="M23" s="14"/>
      <c r="N23" s="72">
        <v>12</v>
      </c>
      <c r="O23" s="81" t="s">
        <v>27</v>
      </c>
      <c r="P23" s="43">
        <v>2469</v>
      </c>
      <c r="Q23" s="90">
        <v>0.029516545524100993</v>
      </c>
      <c r="R23" s="43">
        <v>2557</v>
      </c>
      <c r="S23" s="90">
        <v>0.03208804447400454</v>
      </c>
      <c r="T23" s="54">
        <v>-0.03441533046538914</v>
      </c>
      <c r="U23" s="22">
        <v>0</v>
      </c>
    </row>
    <row r="24" spans="1:21" ht="14.25" customHeight="1">
      <c r="A24" s="72">
        <v>13</v>
      </c>
      <c r="B24" s="81" t="s">
        <v>32</v>
      </c>
      <c r="C24" s="43">
        <v>291</v>
      </c>
      <c r="D24" s="90">
        <v>0.02448464450988641</v>
      </c>
      <c r="E24" s="43">
        <v>186</v>
      </c>
      <c r="F24" s="90">
        <v>0.01607466943220119</v>
      </c>
      <c r="G24" s="21">
        <v>0.564516129032258</v>
      </c>
      <c r="H24" s="44">
        <v>4</v>
      </c>
      <c r="I24" s="43">
        <v>286</v>
      </c>
      <c r="J24" s="87">
        <v>0.0174825174825175</v>
      </c>
      <c r="K24" s="22">
        <v>1</v>
      </c>
      <c r="L24" s="14"/>
      <c r="M24" s="14"/>
      <c r="N24" s="72">
        <v>13</v>
      </c>
      <c r="O24" s="81" t="s">
        <v>50</v>
      </c>
      <c r="P24" s="43">
        <v>2424</v>
      </c>
      <c r="Q24" s="90">
        <v>0.02897857689364958</v>
      </c>
      <c r="R24" s="43">
        <v>2388</v>
      </c>
      <c r="S24" s="90">
        <v>0.02996724685331359</v>
      </c>
      <c r="T24" s="54">
        <v>0.015075376884422065</v>
      </c>
      <c r="U24" s="22">
        <v>0</v>
      </c>
    </row>
    <row r="25" spans="1:21" ht="14.25" customHeight="1">
      <c r="A25" s="72">
        <v>14</v>
      </c>
      <c r="B25" s="81" t="s">
        <v>30</v>
      </c>
      <c r="C25" s="43">
        <v>290</v>
      </c>
      <c r="D25" s="90">
        <v>0.02440050483803113</v>
      </c>
      <c r="E25" s="43">
        <v>370</v>
      </c>
      <c r="F25" s="90">
        <v>0.031976492956529254</v>
      </c>
      <c r="G25" s="21">
        <v>-0.21621621621621623</v>
      </c>
      <c r="H25" s="44">
        <v>0</v>
      </c>
      <c r="I25" s="43">
        <v>299</v>
      </c>
      <c r="J25" s="87">
        <v>-0.030100334448160515</v>
      </c>
      <c r="K25" s="22">
        <v>-1</v>
      </c>
      <c r="L25" s="14"/>
      <c r="M25" s="14"/>
      <c r="N25" s="72">
        <v>14</v>
      </c>
      <c r="O25" s="81" t="s">
        <v>30</v>
      </c>
      <c r="P25" s="43">
        <v>2277</v>
      </c>
      <c r="Q25" s="90">
        <v>0.027221212700841622</v>
      </c>
      <c r="R25" s="43">
        <v>1932</v>
      </c>
      <c r="S25" s="90">
        <v>0.0242448580069522</v>
      </c>
      <c r="T25" s="54">
        <v>0.1785714285714286</v>
      </c>
      <c r="U25" s="22">
        <v>0</v>
      </c>
    </row>
    <row r="26" spans="1:21" ht="14.25" customHeight="1">
      <c r="A26" s="75">
        <v>15</v>
      </c>
      <c r="B26" s="82" t="s">
        <v>27</v>
      </c>
      <c r="C26" s="45">
        <v>287</v>
      </c>
      <c r="D26" s="91">
        <v>0.024148085822465293</v>
      </c>
      <c r="E26" s="45">
        <v>423</v>
      </c>
      <c r="F26" s="91">
        <v>0.03655690951516723</v>
      </c>
      <c r="G26" s="23">
        <v>-0.3215130023640662</v>
      </c>
      <c r="H26" s="46">
        <v>-3</v>
      </c>
      <c r="I26" s="45">
        <v>321</v>
      </c>
      <c r="J26" s="88">
        <v>-0.10591900311526481</v>
      </c>
      <c r="K26" s="24">
        <v>-3</v>
      </c>
      <c r="L26" s="14"/>
      <c r="M26" s="14"/>
      <c r="N26" s="75">
        <v>15</v>
      </c>
      <c r="O26" s="82" t="s">
        <v>56</v>
      </c>
      <c r="P26" s="45">
        <v>2102</v>
      </c>
      <c r="Q26" s="91">
        <v>0.025129112471308338</v>
      </c>
      <c r="R26" s="45">
        <v>1462</v>
      </c>
      <c r="S26" s="91">
        <v>0.01834678178372884</v>
      </c>
      <c r="T26" s="55">
        <v>0.4377564979480164</v>
      </c>
      <c r="U26" s="24">
        <v>2</v>
      </c>
    </row>
    <row r="27" spans="1:21" ht="14.25" customHeight="1">
      <c r="A27" s="73">
        <v>16</v>
      </c>
      <c r="B27" s="80" t="s">
        <v>56</v>
      </c>
      <c r="C27" s="41">
        <v>264</v>
      </c>
      <c r="D27" s="89">
        <v>0.022212873369793856</v>
      </c>
      <c r="E27" s="41">
        <v>205</v>
      </c>
      <c r="F27" s="89">
        <v>0.017716705556995938</v>
      </c>
      <c r="G27" s="19">
        <v>0.2878048780487805</v>
      </c>
      <c r="H27" s="42">
        <v>0</v>
      </c>
      <c r="I27" s="41">
        <v>247</v>
      </c>
      <c r="J27" s="86">
        <v>0.06882591093117418</v>
      </c>
      <c r="K27" s="20">
        <v>0</v>
      </c>
      <c r="L27" s="14"/>
      <c r="M27" s="14"/>
      <c r="N27" s="73">
        <v>16</v>
      </c>
      <c r="O27" s="80" t="s">
        <v>32</v>
      </c>
      <c r="P27" s="41">
        <v>2013</v>
      </c>
      <c r="Q27" s="89">
        <v>0.024065130068859984</v>
      </c>
      <c r="R27" s="41">
        <v>1777</v>
      </c>
      <c r="S27" s="89">
        <v>0.02229974776312322</v>
      </c>
      <c r="T27" s="53">
        <v>0.13280810354530104</v>
      </c>
      <c r="U27" s="20">
        <v>-1</v>
      </c>
    </row>
    <row r="28" spans="1:21" ht="14.25" customHeight="1">
      <c r="A28" s="72">
        <v>17</v>
      </c>
      <c r="B28" s="81" t="s">
        <v>37</v>
      </c>
      <c r="C28" s="43">
        <v>242</v>
      </c>
      <c r="D28" s="90">
        <v>0.020361800588977703</v>
      </c>
      <c r="E28" s="43">
        <v>126</v>
      </c>
      <c r="F28" s="90">
        <v>0.010889292196007259</v>
      </c>
      <c r="G28" s="21">
        <v>0.9206349206349207</v>
      </c>
      <c r="H28" s="44">
        <v>2</v>
      </c>
      <c r="I28" s="43">
        <v>160</v>
      </c>
      <c r="J28" s="87">
        <v>0.5125</v>
      </c>
      <c r="K28" s="22">
        <v>1</v>
      </c>
      <c r="L28" s="14"/>
      <c r="M28" s="14"/>
      <c r="N28" s="72">
        <v>17</v>
      </c>
      <c r="O28" s="81" t="s">
        <v>29</v>
      </c>
      <c r="P28" s="43">
        <v>1796</v>
      </c>
      <c r="Q28" s="90">
        <v>0.021470925784238714</v>
      </c>
      <c r="R28" s="43">
        <v>1517</v>
      </c>
      <c r="S28" s="90">
        <v>0.019036982192829444</v>
      </c>
      <c r="T28" s="54">
        <v>0.18391562294001318</v>
      </c>
      <c r="U28" s="22">
        <v>-1</v>
      </c>
    </row>
    <row r="29" spans="1:21" ht="14.25" customHeight="1">
      <c r="A29" s="72">
        <v>18</v>
      </c>
      <c r="B29" s="81" t="s">
        <v>29</v>
      </c>
      <c r="C29" s="43">
        <v>236</v>
      </c>
      <c r="D29" s="90">
        <v>0.019856962557846025</v>
      </c>
      <c r="E29" s="43">
        <v>265</v>
      </c>
      <c r="F29" s="90">
        <v>0.022902082793189872</v>
      </c>
      <c r="G29" s="21">
        <v>-0.10943396226415092</v>
      </c>
      <c r="H29" s="44">
        <v>-3</v>
      </c>
      <c r="I29" s="43">
        <v>192</v>
      </c>
      <c r="J29" s="87">
        <v>0.22916666666666674</v>
      </c>
      <c r="K29" s="22">
        <v>-1</v>
      </c>
      <c r="L29" s="14"/>
      <c r="M29" s="14"/>
      <c r="N29" s="72">
        <v>18</v>
      </c>
      <c r="O29" s="81" t="s">
        <v>37</v>
      </c>
      <c r="P29" s="43">
        <v>1278</v>
      </c>
      <c r="Q29" s="90">
        <v>0.0152783091048202</v>
      </c>
      <c r="R29" s="43">
        <v>938</v>
      </c>
      <c r="S29" s="90">
        <v>0.011771054249752156</v>
      </c>
      <c r="T29" s="54">
        <v>0.36247334754797444</v>
      </c>
      <c r="U29" s="22">
        <v>0</v>
      </c>
    </row>
    <row r="30" spans="1:21" ht="14.25" customHeight="1">
      <c r="A30" s="72">
        <v>19</v>
      </c>
      <c r="B30" s="81" t="s">
        <v>34</v>
      </c>
      <c r="C30" s="43">
        <v>130</v>
      </c>
      <c r="D30" s="90">
        <v>0.01093815734118637</v>
      </c>
      <c r="E30" s="43">
        <v>148</v>
      </c>
      <c r="F30" s="90">
        <v>0.0127905971826117</v>
      </c>
      <c r="G30" s="21">
        <v>-0.1216216216216216</v>
      </c>
      <c r="H30" s="44">
        <v>-1</v>
      </c>
      <c r="I30" s="43">
        <v>99</v>
      </c>
      <c r="J30" s="87">
        <v>0.31313131313131315</v>
      </c>
      <c r="K30" s="22">
        <v>1</v>
      </c>
      <c r="N30" s="72">
        <v>19</v>
      </c>
      <c r="O30" s="81" t="s">
        <v>35</v>
      </c>
      <c r="P30" s="43">
        <v>868</v>
      </c>
      <c r="Q30" s="90">
        <v>0.010376817138485081</v>
      </c>
      <c r="R30" s="43">
        <v>760</v>
      </c>
      <c r="S30" s="90">
        <v>0.009537314743935649</v>
      </c>
      <c r="T30" s="54">
        <v>0.14210526315789473</v>
      </c>
      <c r="U30" s="22">
        <v>1</v>
      </c>
    </row>
    <row r="31" spans="1:21" ht="14.25" customHeight="1">
      <c r="A31" s="75">
        <v>20</v>
      </c>
      <c r="B31" s="82" t="s">
        <v>36</v>
      </c>
      <c r="C31" s="45">
        <v>92</v>
      </c>
      <c r="D31" s="91">
        <v>0.007740849810685738</v>
      </c>
      <c r="E31" s="45">
        <v>95</v>
      </c>
      <c r="F31" s="91">
        <v>0.008210180623973728</v>
      </c>
      <c r="G31" s="23">
        <v>-0.03157894736842104</v>
      </c>
      <c r="H31" s="46">
        <v>1</v>
      </c>
      <c r="I31" s="45">
        <v>87</v>
      </c>
      <c r="J31" s="88">
        <v>0.05747126436781613</v>
      </c>
      <c r="K31" s="24">
        <v>1</v>
      </c>
      <c r="N31" s="75">
        <v>20</v>
      </c>
      <c r="O31" s="82" t="s">
        <v>34</v>
      </c>
      <c r="P31" s="45">
        <v>837</v>
      </c>
      <c r="Q31" s="91">
        <v>0.010006216526396328</v>
      </c>
      <c r="R31" s="45">
        <v>896</v>
      </c>
      <c r="S31" s="91">
        <v>0.011243992119166237</v>
      </c>
      <c r="T31" s="55">
        <v>-0.0658482142857143</v>
      </c>
      <c r="U31" s="24">
        <v>-1</v>
      </c>
    </row>
    <row r="32" spans="1:21" ht="14.25" customHeight="1">
      <c r="A32" s="73"/>
      <c r="B32" s="80" t="s">
        <v>145</v>
      </c>
      <c r="C32" s="41">
        <v>92</v>
      </c>
      <c r="D32" s="89">
        <v>0.007740849810685738</v>
      </c>
      <c r="E32" s="41">
        <v>48</v>
      </c>
      <c r="F32" s="89">
        <v>0.004148301788955146</v>
      </c>
      <c r="G32" s="19">
        <v>0.9166666666666667</v>
      </c>
      <c r="H32" s="42">
        <v>5</v>
      </c>
      <c r="I32" s="41">
        <v>82</v>
      </c>
      <c r="J32" s="86">
        <v>0.12195121951219523</v>
      </c>
      <c r="K32" s="20">
        <v>2</v>
      </c>
      <c r="N32" s="160" t="s">
        <v>53</v>
      </c>
      <c r="O32" s="161"/>
      <c r="P32" s="3">
        <f>SUM(P12:P31)</f>
        <v>80784</v>
      </c>
      <c r="Q32" s="6">
        <f>P32/P34</f>
        <v>0.9657612853863811</v>
      </c>
      <c r="R32" s="3">
        <f>SUM(R12:R31)</f>
        <v>76644</v>
      </c>
      <c r="S32" s="6">
        <f>R32/R34</f>
        <v>0.9618130937292155</v>
      </c>
      <c r="T32" s="25">
        <f>P32/R32-1</f>
        <v>0.054015969938938424</v>
      </c>
      <c r="U32" s="50"/>
    </row>
    <row r="33" spans="1:21" ht="14.25" customHeight="1">
      <c r="A33" s="160" t="s">
        <v>53</v>
      </c>
      <c r="B33" s="161"/>
      <c r="C33" s="49">
        <f>SUM(C12:C32)</f>
        <v>11533</v>
      </c>
      <c r="D33" s="6">
        <f>C33/C35</f>
        <v>0.9703828355069415</v>
      </c>
      <c r="E33" s="49">
        <f>SUM(E12:E32)</f>
        <v>11154</v>
      </c>
      <c r="F33" s="6">
        <f>E33/E35</f>
        <v>0.9639616282084522</v>
      </c>
      <c r="G33" s="25">
        <f>C33/E33-1</f>
        <v>0.033978841671149285</v>
      </c>
      <c r="H33" s="25"/>
      <c r="I33" s="49">
        <f>SUM(I12:I32)</f>
        <v>10746</v>
      </c>
      <c r="J33" s="26">
        <f>C33/I33-1</f>
        <v>0.0732365531360506</v>
      </c>
      <c r="K33" s="27"/>
      <c r="N33" s="160" t="s">
        <v>12</v>
      </c>
      <c r="O33" s="161"/>
      <c r="P33" s="3">
        <f>P34-SUM(P12:P31)</f>
        <v>2864</v>
      </c>
      <c r="Q33" s="6">
        <f>P33/P34</f>
        <v>0.03423871461361897</v>
      </c>
      <c r="R33" s="3">
        <f>R34-SUM(R12:R31)</f>
        <v>3043</v>
      </c>
      <c r="S33" s="6">
        <f>R33/R34</f>
        <v>0.03818690627078444</v>
      </c>
      <c r="T33" s="25">
        <f>P33/R33-1</f>
        <v>-0.05882352941176472</v>
      </c>
      <c r="U33" s="51"/>
    </row>
    <row r="34" spans="1:21" ht="14.25" customHeight="1">
      <c r="A34" s="160" t="s">
        <v>12</v>
      </c>
      <c r="B34" s="161"/>
      <c r="C34" s="49">
        <f>C35-SUM(C12:C32)</f>
        <v>352</v>
      </c>
      <c r="D34" s="6">
        <f>C34/C35</f>
        <v>0.029617164493058477</v>
      </c>
      <c r="E34" s="49">
        <f>E35-SUM(E12:E32)</f>
        <v>417</v>
      </c>
      <c r="F34" s="6">
        <f>E34/E35</f>
        <v>0.036038371791547834</v>
      </c>
      <c r="G34" s="25">
        <f>C34/E34-1</f>
        <v>-0.15587529976019188</v>
      </c>
      <c r="H34" s="25"/>
      <c r="I34" s="49">
        <f>I35-SUM(I12:I32)</f>
        <v>395</v>
      </c>
      <c r="J34" s="26">
        <f>C34/I34-1</f>
        <v>-0.10886075949367091</v>
      </c>
      <c r="K34" s="27"/>
      <c r="N34" s="154" t="s">
        <v>38</v>
      </c>
      <c r="O34" s="155"/>
      <c r="P34" s="47">
        <v>83648</v>
      </c>
      <c r="Q34" s="28">
        <v>1</v>
      </c>
      <c r="R34" s="47">
        <v>79687</v>
      </c>
      <c r="S34" s="28">
        <v>1</v>
      </c>
      <c r="T34" s="52">
        <v>0.04970697855359085</v>
      </c>
      <c r="U34" s="30"/>
    </row>
    <row r="35" spans="1:14" ht="14.25" customHeight="1">
      <c r="A35" s="154" t="s">
        <v>38</v>
      </c>
      <c r="B35" s="155"/>
      <c r="C35" s="47">
        <v>11885</v>
      </c>
      <c r="D35" s="28">
        <v>1</v>
      </c>
      <c r="E35" s="47">
        <v>11571</v>
      </c>
      <c r="F35" s="28">
        <v>0.9997407311381901</v>
      </c>
      <c r="G35" s="29">
        <v>0.02713680753608161</v>
      </c>
      <c r="H35" s="29"/>
      <c r="I35" s="47">
        <v>11141</v>
      </c>
      <c r="J35" s="105">
        <v>0.06678036082936889</v>
      </c>
      <c r="K35" s="30"/>
      <c r="N35" t="s">
        <v>70</v>
      </c>
    </row>
    <row r="36" spans="1:14" ht="15">
      <c r="A36" t="s">
        <v>70</v>
      </c>
      <c r="C36" s="16"/>
      <c r="D36" s="16"/>
      <c r="E36" s="16"/>
      <c r="F36" s="16"/>
      <c r="G36" s="16"/>
      <c r="H36" s="16"/>
      <c r="I36" s="16"/>
      <c r="J36" s="16"/>
      <c r="N36" s="9" t="s">
        <v>71</v>
      </c>
    </row>
    <row r="37" ht="15">
      <c r="A37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4" t="s">
        <v>92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23" t="s">
        <v>146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4"/>
      <c r="M40" s="3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24" t="s">
        <v>147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4"/>
      <c r="M41" s="31"/>
      <c r="N41" s="124" t="s">
        <v>93</v>
      </c>
      <c r="O41" s="124"/>
      <c r="P41" s="124"/>
      <c r="Q41" s="124"/>
      <c r="R41" s="124"/>
      <c r="S41" s="124"/>
      <c r="T41" s="124"/>
      <c r="U41" s="124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7" t="s">
        <v>0</v>
      </c>
      <c r="B43" s="147" t="s">
        <v>52</v>
      </c>
      <c r="C43" s="144" t="s">
        <v>125</v>
      </c>
      <c r="D43" s="145"/>
      <c r="E43" s="145"/>
      <c r="F43" s="145"/>
      <c r="G43" s="145"/>
      <c r="H43" s="146"/>
      <c r="I43" s="144" t="s">
        <v>110</v>
      </c>
      <c r="J43" s="145"/>
      <c r="K43" s="146"/>
      <c r="L43" s="14"/>
      <c r="M43" s="14"/>
      <c r="N43" s="147" t="s">
        <v>0</v>
      </c>
      <c r="O43" s="147" t="s">
        <v>52</v>
      </c>
      <c r="P43" s="144" t="s">
        <v>126</v>
      </c>
      <c r="Q43" s="145"/>
      <c r="R43" s="145"/>
      <c r="S43" s="145"/>
      <c r="T43" s="145"/>
      <c r="U43" s="146"/>
    </row>
    <row r="44" spans="1:21" ht="15">
      <c r="A44" s="148"/>
      <c r="B44" s="148"/>
      <c r="C44" s="125" t="s">
        <v>127</v>
      </c>
      <c r="D44" s="126"/>
      <c r="E44" s="126"/>
      <c r="F44" s="126"/>
      <c r="G44" s="126"/>
      <c r="H44" s="127"/>
      <c r="I44" s="125" t="s">
        <v>112</v>
      </c>
      <c r="J44" s="126"/>
      <c r="K44" s="127"/>
      <c r="L44" s="14"/>
      <c r="M44" s="14"/>
      <c r="N44" s="148"/>
      <c r="O44" s="148"/>
      <c r="P44" s="125" t="s">
        <v>128</v>
      </c>
      <c r="Q44" s="126"/>
      <c r="R44" s="126"/>
      <c r="S44" s="126"/>
      <c r="T44" s="126"/>
      <c r="U44" s="127"/>
    </row>
    <row r="45" spans="1:21" ht="15" customHeight="1">
      <c r="A45" s="148"/>
      <c r="B45" s="148"/>
      <c r="C45" s="128">
        <v>2018</v>
      </c>
      <c r="D45" s="129"/>
      <c r="E45" s="132">
        <v>2017</v>
      </c>
      <c r="F45" s="129"/>
      <c r="G45" s="142" t="s">
        <v>5</v>
      </c>
      <c r="H45" s="151" t="s">
        <v>61</v>
      </c>
      <c r="I45" s="156">
        <v>2018</v>
      </c>
      <c r="J45" s="150" t="s">
        <v>129</v>
      </c>
      <c r="K45" s="151" t="s">
        <v>133</v>
      </c>
      <c r="L45" s="14"/>
      <c r="M45" s="14"/>
      <c r="N45" s="148"/>
      <c r="O45" s="148"/>
      <c r="P45" s="128">
        <v>2018</v>
      </c>
      <c r="Q45" s="129"/>
      <c r="R45" s="128">
        <v>2017</v>
      </c>
      <c r="S45" s="129"/>
      <c r="T45" s="142" t="s">
        <v>5</v>
      </c>
      <c r="U45" s="165" t="s">
        <v>68</v>
      </c>
    </row>
    <row r="46" spans="1:21" ht="15" customHeight="1">
      <c r="A46" s="134" t="s">
        <v>6</v>
      </c>
      <c r="B46" s="134" t="s">
        <v>52</v>
      </c>
      <c r="C46" s="130"/>
      <c r="D46" s="131"/>
      <c r="E46" s="133"/>
      <c r="F46" s="131"/>
      <c r="G46" s="143"/>
      <c r="H46" s="150"/>
      <c r="I46" s="156"/>
      <c r="J46" s="150"/>
      <c r="K46" s="150"/>
      <c r="L46" s="14"/>
      <c r="M46" s="14"/>
      <c r="N46" s="134" t="s">
        <v>6</v>
      </c>
      <c r="O46" s="134" t="s">
        <v>52</v>
      </c>
      <c r="P46" s="130"/>
      <c r="Q46" s="131"/>
      <c r="R46" s="130"/>
      <c r="S46" s="131"/>
      <c r="T46" s="143"/>
      <c r="U46" s="166"/>
    </row>
    <row r="47" spans="1:21" ht="15" customHeight="1">
      <c r="A47" s="134"/>
      <c r="B47" s="134"/>
      <c r="C47" s="115" t="s">
        <v>8</v>
      </c>
      <c r="D47" s="17" t="s">
        <v>2</v>
      </c>
      <c r="E47" s="115" t="s">
        <v>8</v>
      </c>
      <c r="F47" s="17" t="s">
        <v>2</v>
      </c>
      <c r="G47" s="136" t="s">
        <v>9</v>
      </c>
      <c r="H47" s="136" t="s">
        <v>62</v>
      </c>
      <c r="I47" s="18" t="s">
        <v>8</v>
      </c>
      <c r="J47" s="152" t="s">
        <v>130</v>
      </c>
      <c r="K47" s="152" t="s">
        <v>134</v>
      </c>
      <c r="L47" s="14"/>
      <c r="M47" s="14"/>
      <c r="N47" s="134"/>
      <c r="O47" s="134"/>
      <c r="P47" s="115" t="s">
        <v>8</v>
      </c>
      <c r="Q47" s="17" t="s">
        <v>2</v>
      </c>
      <c r="R47" s="115" t="s">
        <v>8</v>
      </c>
      <c r="S47" s="17" t="s">
        <v>2</v>
      </c>
      <c r="T47" s="136" t="s">
        <v>9</v>
      </c>
      <c r="U47" s="167" t="s">
        <v>69</v>
      </c>
    </row>
    <row r="48" spans="1:21" ht="15" customHeight="1">
      <c r="A48" s="135"/>
      <c r="B48" s="135"/>
      <c r="C48" s="119" t="s">
        <v>10</v>
      </c>
      <c r="D48" s="98" t="s">
        <v>11</v>
      </c>
      <c r="E48" s="119" t="s">
        <v>10</v>
      </c>
      <c r="F48" s="98" t="s">
        <v>11</v>
      </c>
      <c r="G48" s="149"/>
      <c r="H48" s="149"/>
      <c r="I48" s="119" t="s">
        <v>10</v>
      </c>
      <c r="J48" s="153"/>
      <c r="K48" s="153"/>
      <c r="L48" s="14"/>
      <c r="M48" s="14"/>
      <c r="N48" s="135"/>
      <c r="O48" s="135"/>
      <c r="P48" s="119" t="s">
        <v>10</v>
      </c>
      <c r="Q48" s="98" t="s">
        <v>11</v>
      </c>
      <c r="R48" s="119" t="s">
        <v>10</v>
      </c>
      <c r="S48" s="98" t="s">
        <v>11</v>
      </c>
      <c r="T48" s="137"/>
      <c r="U48" s="168"/>
    </row>
    <row r="49" spans="1:21" ht="15">
      <c r="A49" s="73">
        <v>1</v>
      </c>
      <c r="B49" s="80" t="s">
        <v>45</v>
      </c>
      <c r="C49" s="41">
        <v>523</v>
      </c>
      <c r="D49" s="74">
        <v>0.044005048380311315</v>
      </c>
      <c r="E49" s="41">
        <v>368</v>
      </c>
      <c r="F49" s="74">
        <v>0.031803647048656125</v>
      </c>
      <c r="G49" s="32">
        <v>0.4211956521739131</v>
      </c>
      <c r="H49" s="42">
        <v>4</v>
      </c>
      <c r="I49" s="41">
        <v>421</v>
      </c>
      <c r="J49" s="33">
        <v>0.24228028503562937</v>
      </c>
      <c r="K49" s="20">
        <v>0</v>
      </c>
      <c r="L49" s="14"/>
      <c r="M49" s="14"/>
      <c r="N49" s="73">
        <v>1</v>
      </c>
      <c r="O49" s="80" t="s">
        <v>46</v>
      </c>
      <c r="P49" s="41">
        <v>3810</v>
      </c>
      <c r="Q49" s="74">
        <v>0.04554801071155318</v>
      </c>
      <c r="R49" s="41">
        <v>3116</v>
      </c>
      <c r="S49" s="74">
        <v>0.039102990450136155</v>
      </c>
      <c r="T49" s="77">
        <v>0.2227214377406932</v>
      </c>
      <c r="U49" s="20">
        <v>1</v>
      </c>
    </row>
    <row r="50" spans="1:21" ht="15">
      <c r="A50" s="104">
        <v>2</v>
      </c>
      <c r="B50" s="81" t="s">
        <v>42</v>
      </c>
      <c r="C50" s="43">
        <v>502</v>
      </c>
      <c r="D50" s="71">
        <v>0.04223811527135044</v>
      </c>
      <c r="E50" s="43">
        <v>394</v>
      </c>
      <c r="F50" s="71">
        <v>0.034050643851006826</v>
      </c>
      <c r="G50" s="34">
        <v>0.2741116751269035</v>
      </c>
      <c r="H50" s="44">
        <v>2</v>
      </c>
      <c r="I50" s="43">
        <v>376</v>
      </c>
      <c r="J50" s="35">
        <v>0.3351063829787233</v>
      </c>
      <c r="K50" s="22">
        <v>1</v>
      </c>
      <c r="L50" s="14"/>
      <c r="M50" s="14"/>
      <c r="N50" s="104">
        <v>2</v>
      </c>
      <c r="O50" s="81" t="s">
        <v>42</v>
      </c>
      <c r="P50" s="43">
        <v>3495</v>
      </c>
      <c r="Q50" s="71">
        <v>0.041782230298393265</v>
      </c>
      <c r="R50" s="43">
        <v>2985</v>
      </c>
      <c r="S50" s="71">
        <v>0.03745905856664199</v>
      </c>
      <c r="T50" s="78">
        <v>0.170854271356784</v>
      </c>
      <c r="U50" s="22">
        <v>1</v>
      </c>
    </row>
    <row r="51" spans="1:21" ht="15">
      <c r="A51" s="104">
        <v>3</v>
      </c>
      <c r="B51" s="81" t="s">
        <v>46</v>
      </c>
      <c r="C51" s="43">
        <v>353</v>
      </c>
      <c r="D51" s="71">
        <v>0.029701304164913758</v>
      </c>
      <c r="E51" s="43">
        <v>499</v>
      </c>
      <c r="F51" s="71">
        <v>0.04312505401434621</v>
      </c>
      <c r="G51" s="34">
        <v>-0.2925851703406813</v>
      </c>
      <c r="H51" s="44">
        <v>-2</v>
      </c>
      <c r="I51" s="43">
        <v>401</v>
      </c>
      <c r="J51" s="35">
        <v>-0.1197007481296758</v>
      </c>
      <c r="K51" s="22">
        <v>-1</v>
      </c>
      <c r="L51" s="14"/>
      <c r="M51" s="14"/>
      <c r="N51" s="104">
        <v>3</v>
      </c>
      <c r="O51" s="81" t="s">
        <v>41</v>
      </c>
      <c r="P51" s="43">
        <v>2721</v>
      </c>
      <c r="Q51" s="71">
        <v>0.03252916985462892</v>
      </c>
      <c r="R51" s="43">
        <v>3425</v>
      </c>
      <c r="S51" s="71">
        <v>0.042980661839446835</v>
      </c>
      <c r="T51" s="78">
        <v>-0.20554744525547441</v>
      </c>
      <c r="U51" s="22">
        <v>-2</v>
      </c>
    </row>
    <row r="52" spans="1:21" ht="15">
      <c r="A52" s="104">
        <v>4</v>
      </c>
      <c r="B52" s="81" t="s">
        <v>41</v>
      </c>
      <c r="C52" s="43">
        <v>331</v>
      </c>
      <c r="D52" s="71">
        <v>0.0278502313840976</v>
      </c>
      <c r="E52" s="43">
        <v>456</v>
      </c>
      <c r="F52" s="71">
        <v>0.03940886699507389</v>
      </c>
      <c r="G52" s="34">
        <v>-0.2741228070175439</v>
      </c>
      <c r="H52" s="44">
        <v>-2</v>
      </c>
      <c r="I52" s="43">
        <v>326</v>
      </c>
      <c r="J52" s="35">
        <v>0.015337423312883347</v>
      </c>
      <c r="K52" s="22">
        <v>0</v>
      </c>
      <c r="L52" s="14"/>
      <c r="M52" s="14"/>
      <c r="N52" s="104">
        <v>4</v>
      </c>
      <c r="O52" s="81" t="s">
        <v>45</v>
      </c>
      <c r="P52" s="43">
        <v>2613</v>
      </c>
      <c r="Q52" s="71">
        <v>0.031238045141545524</v>
      </c>
      <c r="R52" s="43">
        <v>2295</v>
      </c>
      <c r="S52" s="71">
        <v>0.0288001807070162</v>
      </c>
      <c r="T52" s="78">
        <v>0.13856209150326793</v>
      </c>
      <c r="U52" s="22">
        <v>0</v>
      </c>
    </row>
    <row r="53" spans="1:21" ht="15">
      <c r="A53" s="104">
        <v>5</v>
      </c>
      <c r="B53" s="82" t="s">
        <v>148</v>
      </c>
      <c r="C53" s="45">
        <v>282</v>
      </c>
      <c r="D53" s="76">
        <v>0.023727387463188893</v>
      </c>
      <c r="E53" s="45">
        <v>0</v>
      </c>
      <c r="F53" s="76">
        <v>0</v>
      </c>
      <c r="G53" s="36"/>
      <c r="H53" s="46"/>
      <c r="I53" s="45">
        <v>97</v>
      </c>
      <c r="J53" s="37">
        <v>1.9072164948453607</v>
      </c>
      <c r="K53" s="24">
        <v>33</v>
      </c>
      <c r="L53" s="14"/>
      <c r="M53" s="14"/>
      <c r="N53" s="104">
        <v>5</v>
      </c>
      <c r="O53" s="82" t="s">
        <v>39</v>
      </c>
      <c r="P53" s="45">
        <v>2205</v>
      </c>
      <c r="Q53" s="76">
        <v>0.02636046289211936</v>
      </c>
      <c r="R53" s="45">
        <v>1796</v>
      </c>
      <c r="S53" s="76">
        <v>0.02253818063172161</v>
      </c>
      <c r="T53" s="79">
        <v>0.22772828507795095</v>
      </c>
      <c r="U53" s="24">
        <v>4</v>
      </c>
    </row>
    <row r="54" spans="1:21" ht="15">
      <c r="A54" s="38">
        <v>6</v>
      </c>
      <c r="B54" s="80" t="s">
        <v>39</v>
      </c>
      <c r="C54" s="41">
        <v>249</v>
      </c>
      <c r="D54" s="74">
        <v>0.02095077829196466</v>
      </c>
      <c r="E54" s="41">
        <v>315</v>
      </c>
      <c r="F54" s="74">
        <v>0.02722323049001815</v>
      </c>
      <c r="G54" s="32">
        <v>-0.20952380952380956</v>
      </c>
      <c r="H54" s="42">
        <v>0</v>
      </c>
      <c r="I54" s="41">
        <v>308</v>
      </c>
      <c r="J54" s="33">
        <v>-0.1915584415584416</v>
      </c>
      <c r="K54" s="20">
        <v>0</v>
      </c>
      <c r="L54" s="14"/>
      <c r="M54" s="14"/>
      <c r="N54" s="38">
        <v>6</v>
      </c>
      <c r="O54" s="80" t="s">
        <v>48</v>
      </c>
      <c r="P54" s="41">
        <v>2059</v>
      </c>
      <c r="Q54" s="74">
        <v>0.024615053557765876</v>
      </c>
      <c r="R54" s="41">
        <v>2205</v>
      </c>
      <c r="S54" s="74">
        <v>0.027670761855760662</v>
      </c>
      <c r="T54" s="77">
        <v>-0.0662131519274376</v>
      </c>
      <c r="U54" s="20">
        <v>0</v>
      </c>
    </row>
    <row r="55" spans="1:21" ht="15">
      <c r="A55" s="104">
        <v>7</v>
      </c>
      <c r="B55" s="81" t="s">
        <v>79</v>
      </c>
      <c r="C55" s="43">
        <v>240</v>
      </c>
      <c r="D55" s="71">
        <v>0.020193521245267142</v>
      </c>
      <c r="E55" s="43">
        <v>304</v>
      </c>
      <c r="F55" s="71">
        <v>0.026272577996715927</v>
      </c>
      <c r="G55" s="34">
        <v>-0.21052631578947367</v>
      </c>
      <c r="H55" s="44">
        <v>0</v>
      </c>
      <c r="I55" s="43">
        <v>228</v>
      </c>
      <c r="J55" s="35">
        <v>0.05263157894736836</v>
      </c>
      <c r="K55" s="22">
        <v>4</v>
      </c>
      <c r="L55" s="14"/>
      <c r="M55" s="14"/>
      <c r="N55" s="104">
        <v>7</v>
      </c>
      <c r="O55" s="81" t="s">
        <v>73</v>
      </c>
      <c r="P55" s="43">
        <v>1830</v>
      </c>
      <c r="Q55" s="71">
        <v>0.021877390971690894</v>
      </c>
      <c r="R55" s="43">
        <v>2264</v>
      </c>
      <c r="S55" s="71">
        <v>0.028411158658250404</v>
      </c>
      <c r="T55" s="78">
        <v>-0.19169611307420498</v>
      </c>
      <c r="U55" s="22">
        <v>-2</v>
      </c>
    </row>
    <row r="56" spans="1:21" ht="15">
      <c r="A56" s="104">
        <v>8</v>
      </c>
      <c r="B56" s="81" t="s">
        <v>48</v>
      </c>
      <c r="C56" s="43">
        <v>235</v>
      </c>
      <c r="D56" s="71">
        <v>0.019772822885990745</v>
      </c>
      <c r="E56" s="43">
        <v>222</v>
      </c>
      <c r="F56" s="71">
        <v>0.019185895773917553</v>
      </c>
      <c r="G56" s="34">
        <v>0.05855855855855863</v>
      </c>
      <c r="H56" s="44">
        <v>4</v>
      </c>
      <c r="I56" s="43">
        <v>312</v>
      </c>
      <c r="J56" s="35">
        <v>-0.2467948717948718</v>
      </c>
      <c r="K56" s="22">
        <v>-3</v>
      </c>
      <c r="L56" s="14"/>
      <c r="M56" s="14"/>
      <c r="N56" s="104">
        <v>8</v>
      </c>
      <c r="O56" s="81" t="s">
        <v>67</v>
      </c>
      <c r="P56" s="43">
        <v>1823</v>
      </c>
      <c r="Q56" s="71">
        <v>0.021793706962509565</v>
      </c>
      <c r="R56" s="43">
        <v>1519</v>
      </c>
      <c r="S56" s="71">
        <v>0.019062080389524012</v>
      </c>
      <c r="T56" s="78">
        <v>0.2001316655694536</v>
      </c>
      <c r="U56" s="22">
        <v>4</v>
      </c>
    </row>
    <row r="57" spans="1:21" ht="15">
      <c r="A57" s="104">
        <v>9</v>
      </c>
      <c r="B57" s="81" t="s">
        <v>72</v>
      </c>
      <c r="C57" s="43">
        <v>232</v>
      </c>
      <c r="D57" s="71">
        <v>0.019520403870424904</v>
      </c>
      <c r="E57" s="43">
        <v>220</v>
      </c>
      <c r="F57" s="71">
        <v>0.01901304986604442</v>
      </c>
      <c r="G57" s="34">
        <v>0.05454545454545445</v>
      </c>
      <c r="H57" s="44">
        <v>4</v>
      </c>
      <c r="I57" s="43">
        <v>263</v>
      </c>
      <c r="J57" s="35">
        <v>-0.11787072243346008</v>
      </c>
      <c r="K57" s="22">
        <v>-2</v>
      </c>
      <c r="L57" s="14"/>
      <c r="M57" s="14"/>
      <c r="N57" s="104">
        <v>9</v>
      </c>
      <c r="O57" s="81" t="s">
        <v>49</v>
      </c>
      <c r="P57" s="43">
        <v>1671</v>
      </c>
      <c r="Q57" s="71">
        <v>0.019976568477429228</v>
      </c>
      <c r="R57" s="43">
        <v>2001</v>
      </c>
      <c r="S57" s="71">
        <v>0.02511074579291478</v>
      </c>
      <c r="T57" s="78">
        <v>-0.1649175412293853</v>
      </c>
      <c r="U57" s="22">
        <v>-2</v>
      </c>
    </row>
    <row r="58" spans="1:21" ht="15">
      <c r="A58" s="103">
        <v>10</v>
      </c>
      <c r="B58" s="82" t="s">
        <v>67</v>
      </c>
      <c r="C58" s="45">
        <v>226</v>
      </c>
      <c r="D58" s="76">
        <v>0.019015565839293227</v>
      </c>
      <c r="E58" s="45">
        <v>242</v>
      </c>
      <c r="F58" s="76">
        <v>0.020914354852648864</v>
      </c>
      <c r="G58" s="36">
        <v>-0.06611570247933884</v>
      </c>
      <c r="H58" s="46">
        <v>-1</v>
      </c>
      <c r="I58" s="45">
        <v>245</v>
      </c>
      <c r="J58" s="37">
        <v>-0.07755102040816331</v>
      </c>
      <c r="K58" s="24">
        <v>-2</v>
      </c>
      <c r="L58" s="14"/>
      <c r="M58" s="14"/>
      <c r="N58" s="103">
        <v>10</v>
      </c>
      <c r="O58" s="82" t="s">
        <v>54</v>
      </c>
      <c r="P58" s="45">
        <v>1627</v>
      </c>
      <c r="Q58" s="76">
        <v>0.019450554705432287</v>
      </c>
      <c r="R58" s="45">
        <v>1912</v>
      </c>
      <c r="S58" s="76">
        <v>0.023993876040006527</v>
      </c>
      <c r="T58" s="79">
        <v>-0.1490585774058577</v>
      </c>
      <c r="U58" s="24">
        <v>-2</v>
      </c>
    </row>
    <row r="59" spans="1:21" ht="15">
      <c r="A59" s="38">
        <v>11</v>
      </c>
      <c r="B59" s="80" t="s">
        <v>73</v>
      </c>
      <c r="C59" s="41">
        <v>222</v>
      </c>
      <c r="D59" s="74">
        <v>0.018679007151872106</v>
      </c>
      <c r="E59" s="41">
        <v>433</v>
      </c>
      <c r="F59" s="74">
        <v>0.037421139054532884</v>
      </c>
      <c r="G59" s="32">
        <v>-0.48729792147806006</v>
      </c>
      <c r="H59" s="42">
        <v>-8</v>
      </c>
      <c r="I59" s="41">
        <v>241</v>
      </c>
      <c r="J59" s="33">
        <v>-0.07883817427385897</v>
      </c>
      <c r="K59" s="20">
        <v>-2</v>
      </c>
      <c r="L59" s="14"/>
      <c r="M59" s="14"/>
      <c r="N59" s="38">
        <v>11</v>
      </c>
      <c r="O59" s="80" t="s">
        <v>80</v>
      </c>
      <c r="P59" s="41">
        <v>1545</v>
      </c>
      <c r="Q59" s="74">
        <v>0.018470256312165263</v>
      </c>
      <c r="R59" s="41">
        <v>1126</v>
      </c>
      <c r="S59" s="74">
        <v>0.0141302847390415</v>
      </c>
      <c r="T59" s="77">
        <v>0.37211367673179385</v>
      </c>
      <c r="U59" s="20">
        <v>10</v>
      </c>
    </row>
    <row r="60" spans="1:21" ht="15">
      <c r="A60" s="104">
        <v>12</v>
      </c>
      <c r="B60" s="81" t="s">
        <v>54</v>
      </c>
      <c r="C60" s="43">
        <v>211</v>
      </c>
      <c r="D60" s="71">
        <v>0.01775347076146403</v>
      </c>
      <c r="E60" s="43">
        <v>227</v>
      </c>
      <c r="F60" s="71">
        <v>0.01961801054360038</v>
      </c>
      <c r="G60" s="34">
        <v>-0.07048458149779735</v>
      </c>
      <c r="H60" s="44">
        <v>-1</v>
      </c>
      <c r="I60" s="43">
        <v>207</v>
      </c>
      <c r="J60" s="35">
        <v>0.019323671497584627</v>
      </c>
      <c r="K60" s="22">
        <v>0</v>
      </c>
      <c r="L60" s="14"/>
      <c r="M60" s="14"/>
      <c r="N60" s="104">
        <v>12</v>
      </c>
      <c r="O60" s="81" t="s">
        <v>51</v>
      </c>
      <c r="P60" s="43">
        <v>1479</v>
      </c>
      <c r="Q60" s="71">
        <v>0.017681235654169854</v>
      </c>
      <c r="R60" s="43">
        <v>1423</v>
      </c>
      <c r="S60" s="71">
        <v>0.017857366948184773</v>
      </c>
      <c r="T60" s="78">
        <v>0.03935347856640892</v>
      </c>
      <c r="U60" s="22">
        <v>1</v>
      </c>
    </row>
    <row r="61" spans="1:21" ht="15">
      <c r="A61" s="104">
        <v>13</v>
      </c>
      <c r="B61" s="81" t="s">
        <v>51</v>
      </c>
      <c r="C61" s="43">
        <v>208</v>
      </c>
      <c r="D61" s="71">
        <v>0.01750105174589819</v>
      </c>
      <c r="E61" s="43">
        <v>194</v>
      </c>
      <c r="F61" s="71">
        <v>0.016766053063693716</v>
      </c>
      <c r="G61" s="34">
        <v>0.07216494845360821</v>
      </c>
      <c r="H61" s="44">
        <v>2</v>
      </c>
      <c r="I61" s="43">
        <v>198</v>
      </c>
      <c r="J61" s="35">
        <v>0.05050505050505061</v>
      </c>
      <c r="K61" s="22">
        <v>0</v>
      </c>
      <c r="L61" s="14"/>
      <c r="M61" s="14"/>
      <c r="N61" s="104">
        <v>13</v>
      </c>
      <c r="O61" s="81" t="s">
        <v>57</v>
      </c>
      <c r="P61" s="43">
        <v>1453</v>
      </c>
      <c r="Q61" s="71">
        <v>0.017370409334353482</v>
      </c>
      <c r="R61" s="43">
        <v>1260</v>
      </c>
      <c r="S61" s="71">
        <v>0.015811863917577523</v>
      </c>
      <c r="T61" s="78">
        <v>0.15317460317460307</v>
      </c>
      <c r="U61" s="22">
        <v>6</v>
      </c>
    </row>
    <row r="62" spans="1:21" ht="15">
      <c r="A62" s="104">
        <v>14</v>
      </c>
      <c r="B62" s="81" t="s">
        <v>149</v>
      </c>
      <c r="C62" s="43">
        <v>195</v>
      </c>
      <c r="D62" s="71">
        <v>0.016407236011779555</v>
      </c>
      <c r="E62" s="43">
        <v>0</v>
      </c>
      <c r="F62" s="71">
        <v>0</v>
      </c>
      <c r="G62" s="34"/>
      <c r="H62" s="44"/>
      <c r="I62" s="43">
        <v>104</v>
      </c>
      <c r="J62" s="35">
        <v>0.875</v>
      </c>
      <c r="K62" s="22">
        <v>22</v>
      </c>
      <c r="L62" s="14"/>
      <c r="M62" s="14"/>
      <c r="N62" s="104">
        <v>14</v>
      </c>
      <c r="O62" s="81" t="s">
        <v>79</v>
      </c>
      <c r="P62" s="43">
        <v>1448</v>
      </c>
      <c r="Q62" s="71">
        <v>0.0173106350420811</v>
      </c>
      <c r="R62" s="43">
        <v>1258</v>
      </c>
      <c r="S62" s="71">
        <v>0.015786765720882955</v>
      </c>
      <c r="T62" s="78">
        <v>0.15103338632750396</v>
      </c>
      <c r="U62" s="22">
        <v>6</v>
      </c>
    </row>
    <row r="63" spans="1:21" ht="15">
      <c r="A63" s="103">
        <v>15</v>
      </c>
      <c r="B63" s="82" t="s">
        <v>109</v>
      </c>
      <c r="C63" s="45">
        <v>193</v>
      </c>
      <c r="D63" s="76">
        <v>0.016238956668068995</v>
      </c>
      <c r="E63" s="45">
        <v>0</v>
      </c>
      <c r="F63" s="76">
        <v>0</v>
      </c>
      <c r="G63" s="36"/>
      <c r="H63" s="46"/>
      <c r="I63" s="45">
        <v>178</v>
      </c>
      <c r="J63" s="37">
        <v>0.08426966292134841</v>
      </c>
      <c r="K63" s="24">
        <v>0</v>
      </c>
      <c r="L63" s="14"/>
      <c r="M63" s="14"/>
      <c r="N63" s="103">
        <v>15</v>
      </c>
      <c r="O63" s="82" t="s">
        <v>72</v>
      </c>
      <c r="P63" s="45">
        <v>1441</v>
      </c>
      <c r="Q63" s="76">
        <v>0.01722695103289977</v>
      </c>
      <c r="R63" s="45">
        <v>1321</v>
      </c>
      <c r="S63" s="76">
        <v>0.01657735891676183</v>
      </c>
      <c r="T63" s="79">
        <v>0.0908402725208175</v>
      </c>
      <c r="U63" s="24">
        <v>0</v>
      </c>
    </row>
    <row r="64" spans="1:21" ht="15">
      <c r="A64" s="38">
        <v>16</v>
      </c>
      <c r="B64" s="80" t="s">
        <v>118</v>
      </c>
      <c r="C64" s="41">
        <v>190</v>
      </c>
      <c r="D64" s="74">
        <v>0.015986537652503154</v>
      </c>
      <c r="E64" s="41">
        <v>196</v>
      </c>
      <c r="F64" s="74">
        <v>0.01693889897156685</v>
      </c>
      <c r="G64" s="32">
        <v>-0.030612244897959218</v>
      </c>
      <c r="H64" s="42">
        <v>-2</v>
      </c>
      <c r="I64" s="41">
        <v>155</v>
      </c>
      <c r="J64" s="33">
        <v>0.22580645161290325</v>
      </c>
      <c r="K64" s="20">
        <v>4</v>
      </c>
      <c r="L64" s="14"/>
      <c r="M64" s="14"/>
      <c r="N64" s="38">
        <v>16</v>
      </c>
      <c r="O64" s="80" t="s">
        <v>76</v>
      </c>
      <c r="P64" s="41">
        <v>1428</v>
      </c>
      <c r="Q64" s="74">
        <v>0.017071537872991583</v>
      </c>
      <c r="R64" s="41">
        <v>1403</v>
      </c>
      <c r="S64" s="74">
        <v>0.0176063849812391</v>
      </c>
      <c r="T64" s="77">
        <v>0.01781895937277267</v>
      </c>
      <c r="U64" s="20">
        <v>-2</v>
      </c>
    </row>
    <row r="65" spans="1:21" ht="15">
      <c r="A65" s="104">
        <v>17</v>
      </c>
      <c r="B65" s="81" t="s">
        <v>44</v>
      </c>
      <c r="C65" s="43">
        <v>189</v>
      </c>
      <c r="D65" s="71">
        <v>0.015902397980647874</v>
      </c>
      <c r="E65" s="43">
        <v>178</v>
      </c>
      <c r="F65" s="71">
        <v>0.015383285800708668</v>
      </c>
      <c r="G65" s="34">
        <v>0.061797752808988804</v>
      </c>
      <c r="H65" s="44">
        <v>0</v>
      </c>
      <c r="I65" s="43">
        <v>138</v>
      </c>
      <c r="J65" s="35">
        <v>0.36956521739130443</v>
      </c>
      <c r="K65" s="22">
        <v>8</v>
      </c>
      <c r="L65" s="14"/>
      <c r="M65" s="14"/>
      <c r="N65" s="104">
        <v>17</v>
      </c>
      <c r="O65" s="81" t="s">
        <v>65</v>
      </c>
      <c r="P65" s="43">
        <v>1407</v>
      </c>
      <c r="Q65" s="71">
        <v>0.01682048584544759</v>
      </c>
      <c r="R65" s="43">
        <v>1123</v>
      </c>
      <c r="S65" s="71">
        <v>0.01409263744399965</v>
      </c>
      <c r="T65" s="78">
        <v>0.2528940338379342</v>
      </c>
      <c r="U65" s="22">
        <v>5</v>
      </c>
    </row>
    <row r="66" spans="1:21" ht="15">
      <c r="A66" s="104">
        <v>18</v>
      </c>
      <c r="B66" s="81" t="s">
        <v>136</v>
      </c>
      <c r="C66" s="43">
        <v>184</v>
      </c>
      <c r="D66" s="71">
        <v>0.015481699621371477</v>
      </c>
      <c r="E66" s="43">
        <v>96</v>
      </c>
      <c r="F66" s="71">
        <v>0.008296603577910292</v>
      </c>
      <c r="G66" s="34">
        <v>0.9166666666666667</v>
      </c>
      <c r="H66" s="44">
        <v>18</v>
      </c>
      <c r="I66" s="43">
        <v>153</v>
      </c>
      <c r="J66" s="35">
        <v>0.20261437908496727</v>
      </c>
      <c r="K66" s="22">
        <v>3</v>
      </c>
      <c r="L66" s="14"/>
      <c r="M66" s="14"/>
      <c r="N66" s="104">
        <v>18</v>
      </c>
      <c r="O66" s="81" t="s">
        <v>44</v>
      </c>
      <c r="P66" s="43">
        <v>1401</v>
      </c>
      <c r="Q66" s="71">
        <v>0.016748756694720736</v>
      </c>
      <c r="R66" s="43">
        <v>1780</v>
      </c>
      <c r="S66" s="71">
        <v>0.02233739505816507</v>
      </c>
      <c r="T66" s="78">
        <v>-0.21292134831460674</v>
      </c>
      <c r="U66" s="22">
        <v>-8</v>
      </c>
    </row>
    <row r="67" spans="1:21" ht="15">
      <c r="A67" s="104">
        <v>19</v>
      </c>
      <c r="B67" s="81" t="s">
        <v>49</v>
      </c>
      <c r="C67" s="43">
        <v>177</v>
      </c>
      <c r="D67" s="71">
        <v>0.014892721918384519</v>
      </c>
      <c r="E67" s="43">
        <v>228</v>
      </c>
      <c r="F67" s="71">
        <v>0.019704433497536946</v>
      </c>
      <c r="G67" s="34">
        <v>-0.22368421052631582</v>
      </c>
      <c r="H67" s="44">
        <v>-9</v>
      </c>
      <c r="I67" s="43">
        <v>171</v>
      </c>
      <c r="J67" s="35">
        <v>0.03508771929824572</v>
      </c>
      <c r="K67" s="22">
        <v>-3</v>
      </c>
      <c r="N67" s="104">
        <v>19</v>
      </c>
      <c r="O67" s="81" t="s">
        <v>75</v>
      </c>
      <c r="P67" s="43">
        <v>1375</v>
      </c>
      <c r="Q67" s="71">
        <v>0.01643793037490436</v>
      </c>
      <c r="R67" s="43">
        <v>1300</v>
      </c>
      <c r="S67" s="71">
        <v>0.01631382785146887</v>
      </c>
      <c r="T67" s="78">
        <v>0.05769230769230771</v>
      </c>
      <c r="U67" s="22">
        <v>-2</v>
      </c>
    </row>
    <row r="68" spans="1:21" ht="15">
      <c r="A68" s="103">
        <v>20</v>
      </c>
      <c r="B68" s="82" t="s">
        <v>76</v>
      </c>
      <c r="C68" s="45">
        <v>170</v>
      </c>
      <c r="D68" s="76">
        <v>0.01430374421539756</v>
      </c>
      <c r="E68" s="45">
        <v>143</v>
      </c>
      <c r="F68" s="76">
        <v>0.012358482412928874</v>
      </c>
      <c r="G68" s="36">
        <v>0.18881118881118875</v>
      </c>
      <c r="H68" s="46">
        <v>4</v>
      </c>
      <c r="I68" s="45">
        <v>233</v>
      </c>
      <c r="J68" s="37">
        <v>-0.2703862660944206</v>
      </c>
      <c r="K68" s="24">
        <v>-10</v>
      </c>
      <c r="N68" s="103">
        <v>20</v>
      </c>
      <c r="O68" s="82" t="s">
        <v>63</v>
      </c>
      <c r="P68" s="45">
        <v>1220</v>
      </c>
      <c r="Q68" s="76">
        <v>0.014584927314460597</v>
      </c>
      <c r="R68" s="45">
        <v>1745</v>
      </c>
      <c r="S68" s="76">
        <v>0.02189817661601014</v>
      </c>
      <c r="T68" s="79">
        <v>-0.30085959885386815</v>
      </c>
      <c r="U68" s="24">
        <v>-9</v>
      </c>
    </row>
    <row r="69" spans="1:21" ht="15">
      <c r="A69" s="160" t="s">
        <v>53</v>
      </c>
      <c r="B69" s="161"/>
      <c r="C69" s="49">
        <f>SUM(C49:C68)</f>
        <v>5112</v>
      </c>
      <c r="D69" s="6">
        <f>C69/C71</f>
        <v>0.43012200252419014</v>
      </c>
      <c r="E69" s="49">
        <f>SUM(E49:E68)</f>
        <v>4715</v>
      </c>
      <c r="F69" s="6">
        <f>E69/E71</f>
        <v>0.4074842278109066</v>
      </c>
      <c r="G69" s="25">
        <f>C69/E69-1</f>
        <v>0.08419936373276782</v>
      </c>
      <c r="H69" s="25"/>
      <c r="I69" s="49">
        <f>SUM(I49:I68)</f>
        <v>4755</v>
      </c>
      <c r="J69" s="26">
        <f>C69/I69-1</f>
        <v>0.07507886435331224</v>
      </c>
      <c r="K69" s="27"/>
      <c r="N69" s="160" t="s">
        <v>53</v>
      </c>
      <c r="O69" s="161"/>
      <c r="P69" s="3">
        <f>SUM(P49:P68)</f>
        <v>38051</v>
      </c>
      <c r="Q69" s="6">
        <f>P69/P71</f>
        <v>0.45489431905126243</v>
      </c>
      <c r="R69" s="3">
        <f>SUM(R49:R68)</f>
        <v>37257</v>
      </c>
      <c r="S69" s="6">
        <f>R69/R71</f>
        <v>0.4675417571247506</v>
      </c>
      <c r="T69" s="25">
        <f>P69/R69-1</f>
        <v>0.021311431408862713</v>
      </c>
      <c r="U69" s="50"/>
    </row>
    <row r="70" spans="1:21" ht="15">
      <c r="A70" s="160" t="s">
        <v>12</v>
      </c>
      <c r="B70" s="161"/>
      <c r="C70" s="49">
        <f>C71-SUM(C49:C68)</f>
        <v>6773</v>
      </c>
      <c r="D70" s="6">
        <f>C70/C71</f>
        <v>0.5698779974758098</v>
      </c>
      <c r="E70" s="49">
        <f>E71-SUM(E49:E68)</f>
        <v>6856</v>
      </c>
      <c r="F70" s="6">
        <f>E70/E71</f>
        <v>0.5925157721890935</v>
      </c>
      <c r="G70" s="25">
        <f>C70/E70-1</f>
        <v>-0.012106184364060635</v>
      </c>
      <c r="H70" s="25"/>
      <c r="I70" s="49">
        <f>I71-SUM(I49:I68)</f>
        <v>6386</v>
      </c>
      <c r="J70" s="26">
        <f>C70/I70-1</f>
        <v>0.06060131537738811</v>
      </c>
      <c r="K70" s="27"/>
      <c r="N70" s="160" t="s">
        <v>12</v>
      </c>
      <c r="O70" s="161"/>
      <c r="P70" s="3">
        <f>P71-SUM(P49:P68)</f>
        <v>45597</v>
      </c>
      <c r="Q70" s="6">
        <f>P70/P71</f>
        <v>0.5451056809487376</v>
      </c>
      <c r="R70" s="3">
        <f>R71-SUM(R49:R68)</f>
        <v>42430</v>
      </c>
      <c r="S70" s="6">
        <f>R70/R71</f>
        <v>0.5324582428752495</v>
      </c>
      <c r="T70" s="25">
        <f>P70/R70-1</f>
        <v>0.07464058449210453</v>
      </c>
      <c r="U70" s="51"/>
    </row>
    <row r="71" spans="1:21" ht="15">
      <c r="A71" s="154" t="s">
        <v>38</v>
      </c>
      <c r="B71" s="155"/>
      <c r="C71" s="47">
        <v>11885</v>
      </c>
      <c r="D71" s="28">
        <v>1</v>
      </c>
      <c r="E71" s="47">
        <v>11571</v>
      </c>
      <c r="F71" s="28">
        <v>1</v>
      </c>
      <c r="G71" s="29">
        <v>0.02713680753608161</v>
      </c>
      <c r="H71" s="29"/>
      <c r="I71" s="47">
        <v>11141</v>
      </c>
      <c r="J71" s="105">
        <v>0.06678036082936889</v>
      </c>
      <c r="K71" s="30"/>
      <c r="N71" s="154" t="s">
        <v>38</v>
      </c>
      <c r="O71" s="155"/>
      <c r="P71" s="47">
        <v>83648</v>
      </c>
      <c r="Q71" s="28">
        <v>1</v>
      </c>
      <c r="R71" s="47">
        <v>79687</v>
      </c>
      <c r="S71" s="28">
        <v>1</v>
      </c>
      <c r="T71" s="52">
        <v>0.04970697855359085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3:B33"/>
    <mergeCell ref="A34:B34"/>
    <mergeCell ref="A35:B35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3">
    <cfRule type="cellIs" priority="520" dxfId="146" operator="lessThan">
      <formula>0</formula>
    </cfRule>
  </conditionalFormatting>
  <conditionalFormatting sqref="K34">
    <cfRule type="cellIs" priority="522" dxfId="146" operator="lessThan">
      <formula>0</formula>
    </cfRule>
  </conditionalFormatting>
  <conditionalFormatting sqref="G33:H33 J33">
    <cfRule type="cellIs" priority="521" dxfId="146" operator="lessThan">
      <formula>0</formula>
    </cfRule>
  </conditionalFormatting>
  <conditionalFormatting sqref="G34:H34 J34">
    <cfRule type="cellIs" priority="523" dxfId="146" operator="lessThan">
      <formula>0</formula>
    </cfRule>
  </conditionalFormatting>
  <conditionalFormatting sqref="K69">
    <cfRule type="cellIs" priority="516" dxfId="146" operator="lessThan">
      <formula>0</formula>
    </cfRule>
  </conditionalFormatting>
  <conditionalFormatting sqref="K70">
    <cfRule type="cellIs" priority="518" dxfId="146" operator="lessThan">
      <formula>0</formula>
    </cfRule>
  </conditionalFormatting>
  <conditionalFormatting sqref="G69:H69 J69">
    <cfRule type="cellIs" priority="517" dxfId="146" operator="lessThan">
      <formula>0</formula>
    </cfRule>
  </conditionalFormatting>
  <conditionalFormatting sqref="G70:H70 J70">
    <cfRule type="cellIs" priority="519" dxfId="146" operator="lessThan">
      <formula>0</formula>
    </cfRule>
  </conditionalFormatting>
  <conditionalFormatting sqref="U33">
    <cfRule type="cellIs" priority="512" dxfId="146" operator="lessThan">
      <formula>0</formula>
    </cfRule>
  </conditionalFormatting>
  <conditionalFormatting sqref="T33">
    <cfRule type="cellIs" priority="511" dxfId="146" operator="lessThan">
      <formula>0</formula>
    </cfRule>
  </conditionalFormatting>
  <conditionalFormatting sqref="T32">
    <cfRule type="cellIs" priority="510" dxfId="146" operator="lessThan">
      <formula>0</formula>
    </cfRule>
  </conditionalFormatting>
  <conditionalFormatting sqref="U32">
    <cfRule type="cellIs" priority="513" dxfId="146" operator="lessThan">
      <formula>0</formula>
    </cfRule>
    <cfRule type="cellIs" priority="514" dxfId="147" operator="equal">
      <formula>0</formula>
    </cfRule>
    <cfRule type="cellIs" priority="515" dxfId="148" operator="greaterThan">
      <formula>0</formula>
    </cfRule>
  </conditionalFormatting>
  <conditionalFormatting sqref="T69">
    <cfRule type="cellIs" priority="504" dxfId="146" operator="lessThan">
      <formula>0</formula>
    </cfRule>
  </conditionalFormatting>
  <conditionalFormatting sqref="U70">
    <cfRule type="cellIs" priority="506" dxfId="146" operator="lessThan">
      <formula>0</formula>
    </cfRule>
  </conditionalFormatting>
  <conditionalFormatting sqref="U69">
    <cfRule type="cellIs" priority="507" dxfId="146" operator="lessThan">
      <formula>0</formula>
    </cfRule>
    <cfRule type="cellIs" priority="508" dxfId="147" operator="equal">
      <formula>0</formula>
    </cfRule>
    <cfRule type="cellIs" priority="509" dxfId="148" operator="greaterThan">
      <formula>0</formula>
    </cfRule>
  </conditionalFormatting>
  <conditionalFormatting sqref="T70">
    <cfRule type="cellIs" priority="505" dxfId="146" operator="lessThan">
      <formula>0</formula>
    </cfRule>
  </conditionalFormatting>
  <conditionalFormatting sqref="G12:G32 J12:J32">
    <cfRule type="cellIs" priority="31" dxfId="146" operator="lessThan">
      <formula>0</formula>
    </cfRule>
  </conditionalFormatting>
  <conditionalFormatting sqref="K12:K32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2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K71">
    <cfRule type="cellIs" priority="39" dxfId="146" operator="lessThan">
      <formula>0</formula>
    </cfRule>
  </conditionalFormatting>
  <conditionalFormatting sqref="G35 J35">
    <cfRule type="cellIs" priority="24" dxfId="146" operator="lessThan">
      <formula>0</formula>
    </cfRule>
  </conditionalFormatting>
  <conditionalFormatting sqref="K35">
    <cfRule type="cellIs" priority="23" dxfId="146" operator="lessThan">
      <formula>0</formula>
    </cfRule>
  </conditionalFormatting>
  <conditionalFormatting sqref="H35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124</v>
      </c>
    </row>
    <row r="2" spans="1:14" ht="14.25" customHeight="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4.2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58" t="s">
        <v>1</v>
      </c>
      <c r="C5" s="144" t="s">
        <v>125</v>
      </c>
      <c r="D5" s="145"/>
      <c r="E5" s="145"/>
      <c r="F5" s="145"/>
      <c r="G5" s="146"/>
      <c r="H5" s="145" t="s">
        <v>110</v>
      </c>
      <c r="I5" s="145"/>
      <c r="J5" s="144" t="s">
        <v>126</v>
      </c>
      <c r="K5" s="145"/>
      <c r="L5" s="145"/>
      <c r="M5" s="145"/>
      <c r="N5" s="146"/>
    </row>
    <row r="6" spans="1:14" ht="14.25" customHeight="1">
      <c r="A6" s="148"/>
      <c r="B6" s="159"/>
      <c r="C6" s="125" t="s">
        <v>127</v>
      </c>
      <c r="D6" s="126"/>
      <c r="E6" s="126"/>
      <c r="F6" s="126"/>
      <c r="G6" s="127"/>
      <c r="H6" s="126" t="s">
        <v>112</v>
      </c>
      <c r="I6" s="126"/>
      <c r="J6" s="125" t="s">
        <v>128</v>
      </c>
      <c r="K6" s="126"/>
      <c r="L6" s="126"/>
      <c r="M6" s="126"/>
      <c r="N6" s="127"/>
    </row>
    <row r="7" spans="1:14" ht="14.25" customHeight="1">
      <c r="A7" s="148"/>
      <c r="B7" s="148"/>
      <c r="C7" s="128">
        <v>2018</v>
      </c>
      <c r="D7" s="129"/>
      <c r="E7" s="132">
        <v>2017</v>
      </c>
      <c r="F7" s="132"/>
      <c r="G7" s="142" t="s">
        <v>5</v>
      </c>
      <c r="H7" s="162">
        <v>2018</v>
      </c>
      <c r="I7" s="128" t="s">
        <v>129</v>
      </c>
      <c r="J7" s="128">
        <v>2018</v>
      </c>
      <c r="K7" s="129"/>
      <c r="L7" s="132">
        <v>2017</v>
      </c>
      <c r="M7" s="129"/>
      <c r="N7" s="157" t="s">
        <v>5</v>
      </c>
    </row>
    <row r="8" spans="1:14" ht="14.25" customHeight="1">
      <c r="A8" s="134" t="s">
        <v>6</v>
      </c>
      <c r="B8" s="134" t="s">
        <v>7</v>
      </c>
      <c r="C8" s="130"/>
      <c r="D8" s="131"/>
      <c r="E8" s="133"/>
      <c r="F8" s="133"/>
      <c r="G8" s="143"/>
      <c r="H8" s="163"/>
      <c r="I8" s="164"/>
      <c r="J8" s="130"/>
      <c r="K8" s="131"/>
      <c r="L8" s="133"/>
      <c r="M8" s="131"/>
      <c r="N8" s="157"/>
    </row>
    <row r="9" spans="1:14" ht="14.25" customHeight="1">
      <c r="A9" s="134"/>
      <c r="B9" s="134"/>
      <c r="C9" s="115" t="s">
        <v>8</v>
      </c>
      <c r="D9" s="117" t="s">
        <v>2</v>
      </c>
      <c r="E9" s="116" t="s">
        <v>8</v>
      </c>
      <c r="F9" s="94" t="s">
        <v>2</v>
      </c>
      <c r="G9" s="136" t="s">
        <v>9</v>
      </c>
      <c r="H9" s="95" t="s">
        <v>8</v>
      </c>
      <c r="I9" s="140" t="s">
        <v>130</v>
      </c>
      <c r="J9" s="115" t="s">
        <v>8</v>
      </c>
      <c r="K9" s="93" t="s">
        <v>2</v>
      </c>
      <c r="L9" s="116" t="s">
        <v>8</v>
      </c>
      <c r="M9" s="93" t="s">
        <v>2</v>
      </c>
      <c r="N9" s="138" t="s">
        <v>9</v>
      </c>
    </row>
    <row r="10" spans="1:14" ht="14.25" customHeight="1">
      <c r="A10" s="135"/>
      <c r="B10" s="135"/>
      <c r="C10" s="119" t="s">
        <v>10</v>
      </c>
      <c r="D10" s="118" t="s">
        <v>11</v>
      </c>
      <c r="E10" s="92" t="s">
        <v>10</v>
      </c>
      <c r="F10" s="98" t="s">
        <v>11</v>
      </c>
      <c r="G10" s="137"/>
      <c r="H10" s="96" t="s">
        <v>10</v>
      </c>
      <c r="I10" s="141"/>
      <c r="J10" s="119" t="s">
        <v>10</v>
      </c>
      <c r="K10" s="118" t="s">
        <v>11</v>
      </c>
      <c r="L10" s="92" t="s">
        <v>10</v>
      </c>
      <c r="M10" s="118" t="s">
        <v>11</v>
      </c>
      <c r="N10" s="139"/>
    </row>
    <row r="11" spans="1:14" ht="14.25" customHeight="1">
      <c r="A11" s="73">
        <v>1</v>
      </c>
      <c r="B11" s="83" t="s">
        <v>28</v>
      </c>
      <c r="C11" s="41">
        <v>921</v>
      </c>
      <c r="D11" s="86">
        <v>0.14469756480754123</v>
      </c>
      <c r="E11" s="41">
        <v>963</v>
      </c>
      <c r="F11" s="89">
        <v>0.17899628252788105</v>
      </c>
      <c r="G11" s="77">
        <v>-0.04361370716510904</v>
      </c>
      <c r="H11" s="106">
        <v>967</v>
      </c>
      <c r="I11" s="74">
        <v>-0.04756980351602891</v>
      </c>
      <c r="J11" s="41">
        <v>5422</v>
      </c>
      <c r="K11" s="86">
        <v>0.167190872648782</v>
      </c>
      <c r="L11" s="41">
        <v>6033</v>
      </c>
      <c r="M11" s="89">
        <v>0.2038726682887267</v>
      </c>
      <c r="N11" s="77">
        <v>-0.10127631360848666</v>
      </c>
    </row>
    <row r="12" spans="1:14" ht="14.25" customHeight="1">
      <c r="A12" s="72">
        <v>2</v>
      </c>
      <c r="B12" s="84" t="s">
        <v>26</v>
      </c>
      <c r="C12" s="43">
        <v>1144</v>
      </c>
      <c r="D12" s="87">
        <v>0.17973291437549097</v>
      </c>
      <c r="E12" s="43">
        <v>677</v>
      </c>
      <c r="F12" s="90">
        <v>0.1258364312267658</v>
      </c>
      <c r="G12" s="78">
        <v>0.6898079763663221</v>
      </c>
      <c r="H12" s="107">
        <v>920</v>
      </c>
      <c r="I12" s="71">
        <v>0.24347826086956514</v>
      </c>
      <c r="J12" s="43">
        <v>5123</v>
      </c>
      <c r="K12" s="87">
        <v>0.15797101449275364</v>
      </c>
      <c r="L12" s="43">
        <v>3990</v>
      </c>
      <c r="M12" s="90">
        <v>0.13483373884833738</v>
      </c>
      <c r="N12" s="78">
        <v>0.2839598997493735</v>
      </c>
    </row>
    <row r="13" spans="1:14" ht="14.25" customHeight="1">
      <c r="A13" s="72">
        <v>3</v>
      </c>
      <c r="B13" s="84" t="s">
        <v>23</v>
      </c>
      <c r="C13" s="43">
        <v>673</v>
      </c>
      <c r="D13" s="87">
        <v>0.10573448546739984</v>
      </c>
      <c r="E13" s="43">
        <v>534</v>
      </c>
      <c r="F13" s="90">
        <v>0.09925650557620817</v>
      </c>
      <c r="G13" s="78">
        <v>0.2602996254681649</v>
      </c>
      <c r="H13" s="107">
        <v>578</v>
      </c>
      <c r="I13" s="71">
        <v>0.16435986159169547</v>
      </c>
      <c r="J13" s="43">
        <v>3648</v>
      </c>
      <c r="K13" s="87">
        <v>0.11248843663274746</v>
      </c>
      <c r="L13" s="43">
        <v>2904</v>
      </c>
      <c r="M13" s="90">
        <v>0.09813463098134631</v>
      </c>
      <c r="N13" s="78">
        <v>0.25619834710743805</v>
      </c>
    </row>
    <row r="14" spans="1:14" ht="14.25" customHeight="1">
      <c r="A14" s="72">
        <v>4</v>
      </c>
      <c r="B14" s="84" t="s">
        <v>29</v>
      </c>
      <c r="C14" s="43">
        <v>491</v>
      </c>
      <c r="D14" s="87">
        <v>0.07714061272584447</v>
      </c>
      <c r="E14" s="43">
        <v>599</v>
      </c>
      <c r="F14" s="90">
        <v>0.11133828996282528</v>
      </c>
      <c r="G14" s="78">
        <v>-0.1803005008347245</v>
      </c>
      <c r="H14" s="107">
        <v>461</v>
      </c>
      <c r="I14" s="71">
        <v>0.06507592190889366</v>
      </c>
      <c r="J14" s="43">
        <v>2991</v>
      </c>
      <c r="K14" s="87">
        <v>0.09222941720629046</v>
      </c>
      <c r="L14" s="43">
        <v>2906</v>
      </c>
      <c r="M14" s="90">
        <v>0.0982022168153555</v>
      </c>
      <c r="N14" s="78">
        <v>0.029249827942188666</v>
      </c>
    </row>
    <row r="15" spans="1:14" ht="14.25" customHeight="1">
      <c r="A15" s="75">
        <v>5</v>
      </c>
      <c r="B15" s="85" t="s">
        <v>64</v>
      </c>
      <c r="C15" s="45">
        <v>584</v>
      </c>
      <c r="D15" s="88">
        <v>0.09175176747839749</v>
      </c>
      <c r="E15" s="45">
        <v>573</v>
      </c>
      <c r="F15" s="91">
        <v>0.10650557620817844</v>
      </c>
      <c r="G15" s="79">
        <v>0.01919720767888311</v>
      </c>
      <c r="H15" s="108">
        <v>472</v>
      </c>
      <c r="I15" s="76">
        <v>0.23728813559322037</v>
      </c>
      <c r="J15" s="45">
        <v>2793</v>
      </c>
      <c r="K15" s="88">
        <v>0.08612395929694727</v>
      </c>
      <c r="L15" s="45">
        <v>2823</v>
      </c>
      <c r="M15" s="91">
        <v>0.09539740470397405</v>
      </c>
      <c r="N15" s="79">
        <v>-0.01062699256110522</v>
      </c>
    </row>
    <row r="16" spans="1:14" ht="14.25" customHeight="1">
      <c r="A16" s="73">
        <v>6</v>
      </c>
      <c r="B16" s="83" t="s">
        <v>20</v>
      </c>
      <c r="C16" s="41">
        <v>432</v>
      </c>
      <c r="D16" s="86">
        <v>0.06787117046347212</v>
      </c>
      <c r="E16" s="41">
        <v>363</v>
      </c>
      <c r="F16" s="89">
        <v>0.0674721189591078</v>
      </c>
      <c r="G16" s="77">
        <v>0.1900826446280992</v>
      </c>
      <c r="H16" s="106">
        <v>366</v>
      </c>
      <c r="I16" s="74">
        <v>0.180327868852459</v>
      </c>
      <c r="J16" s="41">
        <v>2607</v>
      </c>
      <c r="K16" s="86">
        <v>0.08038852913968547</v>
      </c>
      <c r="L16" s="41">
        <v>2240</v>
      </c>
      <c r="M16" s="89">
        <v>0.07569613409029467</v>
      </c>
      <c r="N16" s="77">
        <v>0.16383928571428563</v>
      </c>
    </row>
    <row r="17" spans="1:14" ht="14.25" customHeight="1">
      <c r="A17" s="72">
        <v>7</v>
      </c>
      <c r="B17" s="84" t="s">
        <v>34</v>
      </c>
      <c r="C17" s="43">
        <v>476</v>
      </c>
      <c r="D17" s="87">
        <v>0.07478397486252945</v>
      </c>
      <c r="E17" s="43">
        <v>457</v>
      </c>
      <c r="F17" s="90">
        <v>0.0849442379182156</v>
      </c>
      <c r="G17" s="78">
        <v>0.04157549234135671</v>
      </c>
      <c r="H17" s="107">
        <v>431</v>
      </c>
      <c r="I17" s="71">
        <v>0.10440835266821336</v>
      </c>
      <c r="J17" s="43">
        <v>2545</v>
      </c>
      <c r="K17" s="87">
        <v>0.07847671908726488</v>
      </c>
      <c r="L17" s="43">
        <v>2117</v>
      </c>
      <c r="M17" s="90">
        <v>0.07153960529872938</v>
      </c>
      <c r="N17" s="78">
        <v>0.2021728861596599</v>
      </c>
    </row>
    <row r="18" spans="1:14" ht="14.25" customHeight="1">
      <c r="A18" s="72">
        <v>8</v>
      </c>
      <c r="B18" s="84" t="s">
        <v>30</v>
      </c>
      <c r="C18" s="43">
        <v>448</v>
      </c>
      <c r="D18" s="87">
        <v>0.07038491751767478</v>
      </c>
      <c r="E18" s="43">
        <v>340</v>
      </c>
      <c r="F18" s="90">
        <v>0.06319702602230483</v>
      </c>
      <c r="G18" s="78">
        <v>0.3176470588235294</v>
      </c>
      <c r="H18" s="107">
        <v>312</v>
      </c>
      <c r="I18" s="71">
        <v>0.4358974358974359</v>
      </c>
      <c r="J18" s="43">
        <v>1929</v>
      </c>
      <c r="K18" s="87">
        <v>0.05948196114708603</v>
      </c>
      <c r="L18" s="43">
        <v>1791</v>
      </c>
      <c r="M18" s="90">
        <v>0.060523114355231146</v>
      </c>
      <c r="N18" s="78">
        <v>0.07705192629815749</v>
      </c>
    </row>
    <row r="19" spans="1:14" ht="14.25" customHeight="1">
      <c r="A19" s="72">
        <v>9</v>
      </c>
      <c r="B19" s="84" t="s">
        <v>22</v>
      </c>
      <c r="C19" s="43">
        <v>391</v>
      </c>
      <c r="D19" s="87">
        <v>0.061429693637077766</v>
      </c>
      <c r="E19" s="43">
        <v>231</v>
      </c>
      <c r="F19" s="90">
        <v>0.04293680297397769</v>
      </c>
      <c r="G19" s="78">
        <v>0.6926406926406927</v>
      </c>
      <c r="H19" s="107">
        <v>287</v>
      </c>
      <c r="I19" s="71">
        <v>0.362369337979094</v>
      </c>
      <c r="J19" s="43">
        <v>1634</v>
      </c>
      <c r="K19" s="87">
        <v>0.0503854455750848</v>
      </c>
      <c r="L19" s="43">
        <v>1393</v>
      </c>
      <c r="M19" s="90">
        <v>0.047073533387402</v>
      </c>
      <c r="N19" s="78">
        <v>0.17300789662598715</v>
      </c>
    </row>
    <row r="20" spans="1:14" ht="14.25" customHeight="1">
      <c r="A20" s="75">
        <v>10</v>
      </c>
      <c r="B20" s="85" t="s">
        <v>31</v>
      </c>
      <c r="C20" s="45">
        <v>227</v>
      </c>
      <c r="D20" s="88">
        <v>0.03566378633150039</v>
      </c>
      <c r="E20" s="45">
        <v>189</v>
      </c>
      <c r="F20" s="91">
        <v>0.035130111524163565</v>
      </c>
      <c r="G20" s="79">
        <v>0.20105820105820116</v>
      </c>
      <c r="H20" s="108">
        <v>159</v>
      </c>
      <c r="I20" s="76">
        <v>0.4276729559748427</v>
      </c>
      <c r="J20" s="45">
        <v>1151</v>
      </c>
      <c r="K20" s="88">
        <v>0.035491828553808204</v>
      </c>
      <c r="L20" s="45">
        <v>1292</v>
      </c>
      <c r="M20" s="91">
        <v>0.04366044876993782</v>
      </c>
      <c r="N20" s="79">
        <v>-0.10913312693498456</v>
      </c>
    </row>
    <row r="21" spans="1:14" ht="14.25" customHeight="1">
      <c r="A21" s="73">
        <v>11</v>
      </c>
      <c r="B21" s="83" t="s">
        <v>21</v>
      </c>
      <c r="C21" s="41">
        <v>148</v>
      </c>
      <c r="D21" s="86">
        <v>0.023252160251374707</v>
      </c>
      <c r="E21" s="41">
        <v>114</v>
      </c>
      <c r="F21" s="89">
        <v>0.021189591078066915</v>
      </c>
      <c r="G21" s="77">
        <v>0.29824561403508776</v>
      </c>
      <c r="H21" s="106">
        <v>164</v>
      </c>
      <c r="I21" s="74">
        <v>-0.09756097560975607</v>
      </c>
      <c r="J21" s="41">
        <v>943</v>
      </c>
      <c r="K21" s="86">
        <v>0.029078014184397163</v>
      </c>
      <c r="L21" s="41">
        <v>608</v>
      </c>
      <c r="M21" s="89">
        <v>0.020546093538794268</v>
      </c>
      <c r="N21" s="77">
        <v>0.550986842105263</v>
      </c>
    </row>
    <row r="22" spans="1:14" ht="14.25" customHeight="1">
      <c r="A22" s="72">
        <v>12</v>
      </c>
      <c r="B22" s="84" t="s">
        <v>19</v>
      </c>
      <c r="C22" s="43">
        <v>155</v>
      </c>
      <c r="D22" s="87">
        <v>0.024351924587588374</v>
      </c>
      <c r="E22" s="43">
        <v>149</v>
      </c>
      <c r="F22" s="90">
        <v>0.027695167286245354</v>
      </c>
      <c r="G22" s="78">
        <v>0.04026845637583887</v>
      </c>
      <c r="H22" s="107">
        <v>73</v>
      </c>
      <c r="I22" s="71">
        <v>1.1232876712328768</v>
      </c>
      <c r="J22" s="43">
        <v>507</v>
      </c>
      <c r="K22" s="87">
        <v>0.01563367252543941</v>
      </c>
      <c r="L22" s="43">
        <v>598</v>
      </c>
      <c r="M22" s="90">
        <v>0.02020816436874831</v>
      </c>
      <c r="N22" s="78">
        <v>-0.15217391304347827</v>
      </c>
    </row>
    <row r="23" spans="1:14" ht="14.25" customHeight="1">
      <c r="A23" s="72">
        <v>13</v>
      </c>
      <c r="B23" s="84" t="s">
        <v>27</v>
      </c>
      <c r="C23" s="43">
        <v>58</v>
      </c>
      <c r="D23" s="87">
        <v>0.009112333071484681</v>
      </c>
      <c r="E23" s="43">
        <v>48</v>
      </c>
      <c r="F23" s="90">
        <v>0.008921933085501859</v>
      </c>
      <c r="G23" s="78">
        <v>0.20833333333333326</v>
      </c>
      <c r="H23" s="107">
        <v>33</v>
      </c>
      <c r="I23" s="71">
        <v>0.7575757575757576</v>
      </c>
      <c r="J23" s="43">
        <v>289</v>
      </c>
      <c r="K23" s="87">
        <v>0.008911501695960531</v>
      </c>
      <c r="L23" s="43">
        <v>279</v>
      </c>
      <c r="M23" s="90">
        <v>0.009428223844282239</v>
      </c>
      <c r="N23" s="78">
        <v>0.03584229390680993</v>
      </c>
    </row>
    <row r="24" spans="1:14" ht="14.25" customHeight="1">
      <c r="A24" s="72">
        <v>14</v>
      </c>
      <c r="B24" s="84" t="s">
        <v>81</v>
      </c>
      <c r="C24" s="43">
        <v>65</v>
      </c>
      <c r="D24" s="87">
        <v>0.01021209740769835</v>
      </c>
      <c r="E24" s="43">
        <v>17</v>
      </c>
      <c r="F24" s="90">
        <v>0.0031598513011152417</v>
      </c>
      <c r="G24" s="78">
        <v>2.823529411764706</v>
      </c>
      <c r="H24" s="107">
        <v>32</v>
      </c>
      <c r="I24" s="71">
        <v>1.03125</v>
      </c>
      <c r="J24" s="43">
        <v>196</v>
      </c>
      <c r="K24" s="87">
        <v>0.006043786617329633</v>
      </c>
      <c r="L24" s="43">
        <v>92</v>
      </c>
      <c r="M24" s="90">
        <v>0.003108948364422817</v>
      </c>
      <c r="N24" s="78">
        <v>1.1304347826086958</v>
      </c>
    </row>
    <row r="25" spans="1:14" ht="15">
      <c r="A25" s="75">
        <v>15</v>
      </c>
      <c r="B25" s="85" t="s">
        <v>84</v>
      </c>
      <c r="C25" s="45">
        <v>29</v>
      </c>
      <c r="D25" s="88">
        <v>0.004556166535742341</v>
      </c>
      <c r="E25" s="45">
        <v>22</v>
      </c>
      <c r="F25" s="91">
        <v>0.004089219330855019</v>
      </c>
      <c r="G25" s="79">
        <v>0.3181818181818181</v>
      </c>
      <c r="H25" s="108">
        <v>20</v>
      </c>
      <c r="I25" s="76">
        <v>0.44999999999999996</v>
      </c>
      <c r="J25" s="45">
        <v>150</v>
      </c>
      <c r="K25" s="88">
        <v>0.004625346901017576</v>
      </c>
      <c r="L25" s="45">
        <v>22</v>
      </c>
      <c r="M25" s="91">
        <v>0.0007434441741011084</v>
      </c>
      <c r="N25" s="79">
        <v>5.818181818181818</v>
      </c>
    </row>
    <row r="26" spans="1:14" ht="15">
      <c r="A26" s="160" t="s">
        <v>60</v>
      </c>
      <c r="B26" s="161"/>
      <c r="C26" s="49">
        <f>SUM(C11:C25)</f>
        <v>6242</v>
      </c>
      <c r="D26" s="4">
        <f>C26/C28</f>
        <v>0.9806755695208169</v>
      </c>
      <c r="E26" s="49">
        <f>SUM(E11:E25)</f>
        <v>5276</v>
      </c>
      <c r="F26" s="4">
        <f>E26/E28</f>
        <v>0.9806691449814127</v>
      </c>
      <c r="G26" s="7">
        <f>C26/E26-1</f>
        <v>0.1830932524639879</v>
      </c>
      <c r="H26" s="49">
        <f>SUM(H11:H25)</f>
        <v>5275</v>
      </c>
      <c r="I26" s="4">
        <f>C26/H26-1</f>
        <v>0.1833175355450236</v>
      </c>
      <c r="J26" s="49">
        <f>SUM(J11:J25)</f>
        <v>31928</v>
      </c>
      <c r="K26" s="4">
        <f>J26/J28</f>
        <v>0.9845205057045945</v>
      </c>
      <c r="L26" s="49">
        <f>SUM(L11:L25)</f>
        <v>29088</v>
      </c>
      <c r="M26" s="4">
        <f>L26/L28</f>
        <v>0.9829683698296837</v>
      </c>
      <c r="N26" s="7">
        <f>J26/L26-1</f>
        <v>0.0976347634763477</v>
      </c>
    </row>
    <row r="27" spans="1:14" ht="15">
      <c r="A27" s="160" t="s">
        <v>12</v>
      </c>
      <c r="B27" s="161"/>
      <c r="C27" s="3">
        <f>C28-SUM(C11:C25)</f>
        <v>123</v>
      </c>
      <c r="D27" s="4">
        <f>C27/C28</f>
        <v>0.019324430479183034</v>
      </c>
      <c r="E27" s="3">
        <f>E28-SUM(E11:E25)</f>
        <v>104</v>
      </c>
      <c r="F27" s="6">
        <f>E27/E28</f>
        <v>0.019330855018587362</v>
      </c>
      <c r="G27" s="7">
        <f>C27/E27-1</f>
        <v>0.1826923076923077</v>
      </c>
      <c r="H27" s="3">
        <f>H28-SUM(H11:H25)</f>
        <v>95</v>
      </c>
      <c r="I27" s="8">
        <f>C27/H27-1</f>
        <v>0.2947368421052632</v>
      </c>
      <c r="J27" s="3">
        <f>J28-SUM(J11:J25)</f>
        <v>502</v>
      </c>
      <c r="K27" s="4">
        <f>J27/J28</f>
        <v>0.015479494295405488</v>
      </c>
      <c r="L27" s="3">
        <f>L28-SUM(L11:L25)</f>
        <v>504</v>
      </c>
      <c r="M27" s="4">
        <f>L27/L28</f>
        <v>0.0170316301703163</v>
      </c>
      <c r="N27" s="7">
        <f>J27/L27-1</f>
        <v>-0.003968253968253954</v>
      </c>
    </row>
    <row r="28" spans="1:14" ht="15">
      <c r="A28" s="154" t="s">
        <v>13</v>
      </c>
      <c r="B28" s="155"/>
      <c r="C28" s="109">
        <v>6365</v>
      </c>
      <c r="D28" s="99">
        <v>1</v>
      </c>
      <c r="E28" s="109">
        <v>5380</v>
      </c>
      <c r="F28" s="100">
        <v>0.9999999999999998</v>
      </c>
      <c r="G28" s="101">
        <v>0.18308550185873607</v>
      </c>
      <c r="H28" s="110">
        <v>5370</v>
      </c>
      <c r="I28" s="102">
        <v>0.1852886405959031</v>
      </c>
      <c r="J28" s="109">
        <v>32430</v>
      </c>
      <c r="K28" s="99">
        <v>1</v>
      </c>
      <c r="L28" s="109">
        <v>29592</v>
      </c>
      <c r="M28" s="100">
        <v>0.9999999999999998</v>
      </c>
      <c r="N28" s="101">
        <v>0.09590429845904302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3" t="s">
        <v>119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N32" s="123" t="s">
        <v>94</v>
      </c>
      <c r="O32" s="123"/>
      <c r="P32" s="123"/>
      <c r="Q32" s="123"/>
      <c r="R32" s="123"/>
      <c r="S32" s="123"/>
      <c r="T32" s="123"/>
      <c r="U32" s="123"/>
    </row>
    <row r="33" spans="1:21" ht="15">
      <c r="A33" s="124" t="s">
        <v>120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N33" s="124" t="s">
        <v>95</v>
      </c>
      <c r="O33" s="124"/>
      <c r="P33" s="124"/>
      <c r="Q33" s="124"/>
      <c r="R33" s="124"/>
      <c r="S33" s="124"/>
      <c r="T33" s="124"/>
      <c r="U33" s="124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7" t="s">
        <v>0</v>
      </c>
      <c r="B35" s="147" t="s">
        <v>52</v>
      </c>
      <c r="C35" s="144" t="s">
        <v>110</v>
      </c>
      <c r="D35" s="145"/>
      <c r="E35" s="145"/>
      <c r="F35" s="145"/>
      <c r="G35" s="145"/>
      <c r="H35" s="146"/>
      <c r="I35" s="144" t="s">
        <v>106</v>
      </c>
      <c r="J35" s="145"/>
      <c r="K35" s="146"/>
      <c r="N35" s="147" t="s">
        <v>0</v>
      </c>
      <c r="O35" s="147" t="s">
        <v>52</v>
      </c>
      <c r="P35" s="144" t="s">
        <v>111</v>
      </c>
      <c r="Q35" s="145"/>
      <c r="R35" s="145"/>
      <c r="S35" s="145"/>
      <c r="T35" s="145"/>
      <c r="U35" s="146"/>
    </row>
    <row r="36" spans="1:21" ht="15">
      <c r="A36" s="148"/>
      <c r="B36" s="148"/>
      <c r="C36" s="125" t="s">
        <v>112</v>
      </c>
      <c r="D36" s="126"/>
      <c r="E36" s="126"/>
      <c r="F36" s="126"/>
      <c r="G36" s="126"/>
      <c r="H36" s="127"/>
      <c r="I36" s="125" t="s">
        <v>107</v>
      </c>
      <c r="J36" s="126"/>
      <c r="K36" s="127"/>
      <c r="N36" s="148"/>
      <c r="O36" s="148"/>
      <c r="P36" s="125" t="s">
        <v>113</v>
      </c>
      <c r="Q36" s="126"/>
      <c r="R36" s="126"/>
      <c r="S36" s="126"/>
      <c r="T36" s="126"/>
      <c r="U36" s="127"/>
    </row>
    <row r="37" spans="1:21" ht="15" customHeight="1">
      <c r="A37" s="148"/>
      <c r="B37" s="148"/>
      <c r="C37" s="128">
        <v>2018</v>
      </c>
      <c r="D37" s="129"/>
      <c r="E37" s="132">
        <v>2017</v>
      </c>
      <c r="F37" s="129"/>
      <c r="G37" s="142" t="s">
        <v>5</v>
      </c>
      <c r="H37" s="151" t="s">
        <v>61</v>
      </c>
      <c r="I37" s="156">
        <v>2018</v>
      </c>
      <c r="J37" s="150" t="s">
        <v>114</v>
      </c>
      <c r="K37" s="151" t="s">
        <v>116</v>
      </c>
      <c r="N37" s="148"/>
      <c r="O37" s="148"/>
      <c r="P37" s="128">
        <v>2018</v>
      </c>
      <c r="Q37" s="129"/>
      <c r="R37" s="128">
        <v>2017</v>
      </c>
      <c r="S37" s="129"/>
      <c r="T37" s="142" t="s">
        <v>5</v>
      </c>
      <c r="U37" s="165" t="s">
        <v>68</v>
      </c>
    </row>
    <row r="38" spans="1:21" ht="15">
      <c r="A38" s="134" t="s">
        <v>6</v>
      </c>
      <c r="B38" s="134" t="s">
        <v>52</v>
      </c>
      <c r="C38" s="130"/>
      <c r="D38" s="131"/>
      <c r="E38" s="133"/>
      <c r="F38" s="131"/>
      <c r="G38" s="143"/>
      <c r="H38" s="150"/>
      <c r="I38" s="156"/>
      <c r="J38" s="150"/>
      <c r="K38" s="150"/>
      <c r="N38" s="134" t="s">
        <v>6</v>
      </c>
      <c r="O38" s="134" t="s">
        <v>52</v>
      </c>
      <c r="P38" s="130"/>
      <c r="Q38" s="131"/>
      <c r="R38" s="130"/>
      <c r="S38" s="131"/>
      <c r="T38" s="143"/>
      <c r="U38" s="166"/>
    </row>
    <row r="39" spans="1:21" ht="15" customHeight="1">
      <c r="A39" s="134"/>
      <c r="B39" s="134"/>
      <c r="C39" s="113" t="s">
        <v>8</v>
      </c>
      <c r="D39" s="17" t="s">
        <v>2</v>
      </c>
      <c r="E39" s="113" t="s">
        <v>8</v>
      </c>
      <c r="F39" s="17" t="s">
        <v>2</v>
      </c>
      <c r="G39" s="136" t="s">
        <v>9</v>
      </c>
      <c r="H39" s="136" t="s">
        <v>62</v>
      </c>
      <c r="I39" s="18" t="s">
        <v>8</v>
      </c>
      <c r="J39" s="152" t="s">
        <v>115</v>
      </c>
      <c r="K39" s="152" t="s">
        <v>117</v>
      </c>
      <c r="N39" s="134"/>
      <c r="O39" s="134"/>
      <c r="P39" s="113" t="s">
        <v>8</v>
      </c>
      <c r="Q39" s="17" t="s">
        <v>2</v>
      </c>
      <c r="R39" s="113" t="s">
        <v>8</v>
      </c>
      <c r="S39" s="17" t="s">
        <v>2</v>
      </c>
      <c r="T39" s="136" t="s">
        <v>9</v>
      </c>
      <c r="U39" s="167" t="s">
        <v>69</v>
      </c>
    </row>
    <row r="40" spans="1:21" ht="14.25" customHeight="1">
      <c r="A40" s="135"/>
      <c r="B40" s="135"/>
      <c r="C40" s="114" t="s">
        <v>10</v>
      </c>
      <c r="D40" s="98" t="s">
        <v>11</v>
      </c>
      <c r="E40" s="114" t="s">
        <v>10</v>
      </c>
      <c r="F40" s="98" t="s">
        <v>11</v>
      </c>
      <c r="G40" s="149"/>
      <c r="H40" s="149"/>
      <c r="I40" s="114" t="s">
        <v>10</v>
      </c>
      <c r="J40" s="153"/>
      <c r="K40" s="153"/>
      <c r="N40" s="135"/>
      <c r="O40" s="135"/>
      <c r="P40" s="114" t="s">
        <v>10</v>
      </c>
      <c r="Q40" s="98" t="s">
        <v>11</v>
      </c>
      <c r="R40" s="114" t="s">
        <v>10</v>
      </c>
      <c r="S40" s="98" t="s">
        <v>11</v>
      </c>
      <c r="T40" s="137"/>
      <c r="U40" s="168"/>
    </row>
    <row r="41" spans="1:21" ht="15">
      <c r="A41" s="73">
        <v>1</v>
      </c>
      <c r="B41" s="80" t="s">
        <v>96</v>
      </c>
      <c r="C41" s="41">
        <v>756</v>
      </c>
      <c r="D41" s="74">
        <v>0.14078212290502792</v>
      </c>
      <c r="E41" s="41">
        <v>524</v>
      </c>
      <c r="F41" s="74">
        <v>0.11059518784297172</v>
      </c>
      <c r="G41" s="32">
        <v>0.4427480916030535</v>
      </c>
      <c r="H41" s="42">
        <v>1</v>
      </c>
      <c r="I41" s="41">
        <v>656</v>
      </c>
      <c r="J41" s="33">
        <v>0.15243902439024382</v>
      </c>
      <c r="K41" s="20">
        <v>0</v>
      </c>
      <c r="N41" s="73">
        <v>1</v>
      </c>
      <c r="O41" s="80" t="s">
        <v>96</v>
      </c>
      <c r="P41" s="41">
        <v>3331</v>
      </c>
      <c r="Q41" s="74">
        <v>0.12779589487818915</v>
      </c>
      <c r="R41" s="41">
        <v>2652</v>
      </c>
      <c r="S41" s="74">
        <v>0.10953246324136792</v>
      </c>
      <c r="T41" s="77">
        <v>0.2560331825037707</v>
      </c>
      <c r="U41" s="20">
        <v>1</v>
      </c>
    </row>
    <row r="42" spans="1:21" ht="15">
      <c r="A42" s="104">
        <v>2</v>
      </c>
      <c r="B42" s="81" t="s">
        <v>97</v>
      </c>
      <c r="C42" s="43">
        <v>523</v>
      </c>
      <c r="D42" s="71">
        <v>0.09739292364990688</v>
      </c>
      <c r="E42" s="43">
        <v>568</v>
      </c>
      <c r="F42" s="71">
        <v>0.1198818066694808</v>
      </c>
      <c r="G42" s="34">
        <v>-0.079225352112676</v>
      </c>
      <c r="H42" s="44">
        <v>-1</v>
      </c>
      <c r="I42" s="43">
        <v>543</v>
      </c>
      <c r="J42" s="35">
        <v>-0.036832412523020275</v>
      </c>
      <c r="K42" s="22">
        <v>0</v>
      </c>
      <c r="N42" s="104">
        <v>2</v>
      </c>
      <c r="O42" s="81" t="s">
        <v>97</v>
      </c>
      <c r="P42" s="43">
        <v>2711</v>
      </c>
      <c r="Q42" s="71">
        <v>0.10400920774985613</v>
      </c>
      <c r="R42" s="43">
        <v>3197</v>
      </c>
      <c r="S42" s="71">
        <v>0.13204196266314225</v>
      </c>
      <c r="T42" s="78">
        <v>-0.1520175164216453</v>
      </c>
      <c r="U42" s="22">
        <v>-1</v>
      </c>
    </row>
    <row r="43" spans="1:21" ht="15">
      <c r="A43" s="104">
        <v>3</v>
      </c>
      <c r="B43" s="81" t="s">
        <v>98</v>
      </c>
      <c r="C43" s="43">
        <v>472</v>
      </c>
      <c r="D43" s="71">
        <v>0.08789571694599628</v>
      </c>
      <c r="E43" s="43">
        <v>521</v>
      </c>
      <c r="F43" s="71">
        <v>0.10996200928661883</v>
      </c>
      <c r="G43" s="34">
        <v>-0.09404990403071012</v>
      </c>
      <c r="H43" s="44">
        <v>0</v>
      </c>
      <c r="I43" s="43">
        <v>535</v>
      </c>
      <c r="J43" s="35">
        <v>-0.11775700934579436</v>
      </c>
      <c r="K43" s="22">
        <v>0</v>
      </c>
      <c r="N43" s="104">
        <v>3</v>
      </c>
      <c r="O43" s="81" t="s">
        <v>98</v>
      </c>
      <c r="P43" s="43">
        <v>2205</v>
      </c>
      <c r="Q43" s="71">
        <v>0.08459620180318435</v>
      </c>
      <c r="R43" s="43">
        <v>2250</v>
      </c>
      <c r="S43" s="71">
        <v>0.09292912605319677</v>
      </c>
      <c r="T43" s="78">
        <v>-0.020000000000000018</v>
      </c>
      <c r="U43" s="22">
        <v>0</v>
      </c>
    </row>
    <row r="44" spans="1:21" ht="15">
      <c r="A44" s="104">
        <v>4</v>
      </c>
      <c r="B44" s="81" t="s">
        <v>99</v>
      </c>
      <c r="C44" s="43">
        <v>283</v>
      </c>
      <c r="D44" s="71">
        <v>0.05270018621973929</v>
      </c>
      <c r="E44" s="43">
        <v>201</v>
      </c>
      <c r="F44" s="71">
        <v>0.04242296327564373</v>
      </c>
      <c r="G44" s="34">
        <v>0.40796019900497504</v>
      </c>
      <c r="H44" s="44">
        <v>2</v>
      </c>
      <c r="I44" s="43">
        <v>266</v>
      </c>
      <c r="J44" s="35">
        <v>0.06390977443609014</v>
      </c>
      <c r="K44" s="22">
        <v>1</v>
      </c>
      <c r="N44" s="104">
        <v>4</v>
      </c>
      <c r="O44" s="81" t="s">
        <v>99</v>
      </c>
      <c r="P44" s="43">
        <v>1504</v>
      </c>
      <c r="Q44" s="71">
        <v>0.057701899098407824</v>
      </c>
      <c r="R44" s="43">
        <v>1173</v>
      </c>
      <c r="S44" s="71">
        <v>0.048447051049066575</v>
      </c>
      <c r="T44" s="78">
        <v>0.2821824381926683</v>
      </c>
      <c r="U44" s="22">
        <v>1</v>
      </c>
    </row>
    <row r="45" spans="1:21" ht="15">
      <c r="A45" s="104">
        <v>5</v>
      </c>
      <c r="B45" s="82" t="s">
        <v>100</v>
      </c>
      <c r="C45" s="45">
        <v>241</v>
      </c>
      <c r="D45" s="76">
        <v>0.044878957169459964</v>
      </c>
      <c r="E45" s="45">
        <v>288</v>
      </c>
      <c r="F45" s="76">
        <v>0.060785141409877584</v>
      </c>
      <c r="G45" s="36">
        <v>-0.16319444444444442</v>
      </c>
      <c r="H45" s="46">
        <v>-1</v>
      </c>
      <c r="I45" s="45">
        <v>299</v>
      </c>
      <c r="J45" s="37">
        <v>-0.19397993311036787</v>
      </c>
      <c r="K45" s="24">
        <v>-1</v>
      </c>
      <c r="N45" s="104">
        <v>5</v>
      </c>
      <c r="O45" s="82" t="s">
        <v>100</v>
      </c>
      <c r="P45" s="45">
        <v>1405</v>
      </c>
      <c r="Q45" s="76">
        <v>0.05390370228275465</v>
      </c>
      <c r="R45" s="45">
        <v>1311</v>
      </c>
      <c r="S45" s="76">
        <v>0.054146704113662646</v>
      </c>
      <c r="T45" s="79">
        <v>0.07170099160945842</v>
      </c>
      <c r="U45" s="24">
        <v>-1</v>
      </c>
    </row>
    <row r="46" spans="1:21" ht="15">
      <c r="A46" s="38">
        <v>6</v>
      </c>
      <c r="B46" s="80" t="s">
        <v>102</v>
      </c>
      <c r="C46" s="41">
        <v>240</v>
      </c>
      <c r="D46" s="74">
        <v>0.0446927374301676</v>
      </c>
      <c r="E46" s="41">
        <v>142</v>
      </c>
      <c r="F46" s="74">
        <v>0.0299704516673702</v>
      </c>
      <c r="G46" s="32">
        <v>0.6901408450704225</v>
      </c>
      <c r="H46" s="42">
        <v>4</v>
      </c>
      <c r="I46" s="41">
        <v>231</v>
      </c>
      <c r="J46" s="33">
        <v>0.03896103896103886</v>
      </c>
      <c r="K46" s="20">
        <v>0</v>
      </c>
      <c r="N46" s="38">
        <v>6</v>
      </c>
      <c r="O46" s="80" t="s">
        <v>102</v>
      </c>
      <c r="P46" s="41">
        <v>1070</v>
      </c>
      <c r="Q46" s="74">
        <v>0.04105121810857472</v>
      </c>
      <c r="R46" s="41">
        <v>855</v>
      </c>
      <c r="S46" s="74">
        <v>0.03531306790021477</v>
      </c>
      <c r="T46" s="77">
        <v>0.2514619883040936</v>
      </c>
      <c r="U46" s="20">
        <v>2</v>
      </c>
    </row>
    <row r="47" spans="1:21" ht="15">
      <c r="A47" s="104">
        <v>7</v>
      </c>
      <c r="B47" s="81" t="s">
        <v>105</v>
      </c>
      <c r="C47" s="43">
        <v>209</v>
      </c>
      <c r="D47" s="71">
        <v>0.038919925512104284</v>
      </c>
      <c r="E47" s="43">
        <v>167</v>
      </c>
      <c r="F47" s="71">
        <v>0.03524693963697763</v>
      </c>
      <c r="G47" s="34">
        <v>0.25149700598802394</v>
      </c>
      <c r="H47" s="44">
        <v>0</v>
      </c>
      <c r="I47" s="43">
        <v>200</v>
      </c>
      <c r="J47" s="35">
        <v>0.04499999999999993</v>
      </c>
      <c r="K47" s="22">
        <v>0</v>
      </c>
      <c r="N47" s="104">
        <v>7</v>
      </c>
      <c r="O47" s="81" t="s">
        <v>105</v>
      </c>
      <c r="P47" s="43">
        <v>925</v>
      </c>
      <c r="Q47" s="71">
        <v>0.035488202570496834</v>
      </c>
      <c r="R47" s="43">
        <v>895</v>
      </c>
      <c r="S47" s="71">
        <v>0.0369651412522716</v>
      </c>
      <c r="T47" s="78">
        <v>0.033519553072625774</v>
      </c>
      <c r="U47" s="22">
        <v>0</v>
      </c>
    </row>
    <row r="48" spans="1:21" ht="15">
      <c r="A48" s="104"/>
      <c r="B48" s="81" t="s">
        <v>121</v>
      </c>
      <c r="C48" s="43">
        <v>209</v>
      </c>
      <c r="D48" s="71">
        <v>0.038919925512104284</v>
      </c>
      <c r="E48" s="43">
        <v>160</v>
      </c>
      <c r="F48" s="71">
        <v>0.03376952300548755</v>
      </c>
      <c r="G48" s="34">
        <v>0.3062499999999999</v>
      </c>
      <c r="H48" s="44">
        <v>1</v>
      </c>
      <c r="I48" s="43">
        <v>134</v>
      </c>
      <c r="J48" s="35">
        <v>0.5597014925373134</v>
      </c>
      <c r="K48" s="22">
        <v>8</v>
      </c>
      <c r="N48" s="104">
        <v>8</v>
      </c>
      <c r="O48" s="81" t="s">
        <v>101</v>
      </c>
      <c r="P48" s="43">
        <v>923</v>
      </c>
      <c r="Q48" s="71">
        <v>0.03541147132169576</v>
      </c>
      <c r="R48" s="43">
        <v>1089</v>
      </c>
      <c r="S48" s="71">
        <v>0.044977697009747235</v>
      </c>
      <c r="T48" s="78">
        <v>-0.1524334251606979</v>
      </c>
      <c r="U48" s="22">
        <v>-2</v>
      </c>
    </row>
    <row r="49" spans="1:21" ht="15">
      <c r="A49" s="104">
        <v>9</v>
      </c>
      <c r="B49" s="81" t="s">
        <v>104</v>
      </c>
      <c r="C49" s="43">
        <v>198</v>
      </c>
      <c r="D49" s="71">
        <v>0.03687150837988827</v>
      </c>
      <c r="E49" s="43">
        <v>127</v>
      </c>
      <c r="F49" s="71">
        <v>0.02680455888560574</v>
      </c>
      <c r="G49" s="34">
        <v>0.5590551181102361</v>
      </c>
      <c r="H49" s="44">
        <v>4</v>
      </c>
      <c r="I49" s="43">
        <v>176</v>
      </c>
      <c r="J49" s="35">
        <v>0.125</v>
      </c>
      <c r="K49" s="22">
        <v>0</v>
      </c>
      <c r="N49" s="104">
        <v>9</v>
      </c>
      <c r="O49" s="81" t="s">
        <v>104</v>
      </c>
      <c r="P49" s="43">
        <v>874</v>
      </c>
      <c r="Q49" s="71">
        <v>0.033531555726069445</v>
      </c>
      <c r="R49" s="43">
        <v>609</v>
      </c>
      <c r="S49" s="71">
        <v>0.025152816785065257</v>
      </c>
      <c r="T49" s="78">
        <v>0.4351395730706076</v>
      </c>
      <c r="U49" s="22">
        <v>5</v>
      </c>
    </row>
    <row r="50" spans="1:21" ht="15">
      <c r="A50" s="103">
        <v>10</v>
      </c>
      <c r="B50" s="82" t="s">
        <v>122</v>
      </c>
      <c r="C50" s="45">
        <v>191</v>
      </c>
      <c r="D50" s="76">
        <v>0.03556797020484171</v>
      </c>
      <c r="E50" s="45">
        <v>134</v>
      </c>
      <c r="F50" s="76">
        <v>0.028281975517095822</v>
      </c>
      <c r="G50" s="36">
        <v>0.4253731343283582</v>
      </c>
      <c r="H50" s="46">
        <v>1</v>
      </c>
      <c r="I50" s="45">
        <v>146</v>
      </c>
      <c r="J50" s="37">
        <v>0.3082191780821917</v>
      </c>
      <c r="K50" s="24">
        <v>2</v>
      </c>
      <c r="N50" s="103">
        <v>10</v>
      </c>
      <c r="O50" s="82" t="s">
        <v>103</v>
      </c>
      <c r="P50" s="45">
        <v>861</v>
      </c>
      <c r="Q50" s="76">
        <v>0.03303280260886246</v>
      </c>
      <c r="R50" s="45">
        <v>794</v>
      </c>
      <c r="S50" s="76">
        <v>0.0327936560383281</v>
      </c>
      <c r="T50" s="79">
        <v>0.08438287153652402</v>
      </c>
      <c r="U50" s="24">
        <v>-1</v>
      </c>
    </row>
    <row r="51" spans="1:21" ht="15">
      <c r="A51" s="160" t="s">
        <v>123</v>
      </c>
      <c r="B51" s="161"/>
      <c r="C51" s="49">
        <f>SUM(C41:C50)</f>
        <v>3322</v>
      </c>
      <c r="D51" s="6">
        <f>C51/C53</f>
        <v>0.6186219739292365</v>
      </c>
      <c r="E51" s="49">
        <f>SUM(E41:E50)</f>
        <v>2832</v>
      </c>
      <c r="F51" s="6">
        <f>E51/E53</f>
        <v>0.5977205571971296</v>
      </c>
      <c r="G51" s="25">
        <f>C51/E51-1</f>
        <v>0.17302259887005644</v>
      </c>
      <c r="H51" s="48"/>
      <c r="I51" s="49">
        <f>SUM(I41:I50)</f>
        <v>3186</v>
      </c>
      <c r="J51" s="26">
        <f>D51/I51-1</f>
        <v>-0.9998058311444039</v>
      </c>
      <c r="K51" s="27"/>
      <c r="N51" s="160" t="s">
        <v>123</v>
      </c>
      <c r="O51" s="161"/>
      <c r="P51" s="49">
        <f>SUM(P41:P50)</f>
        <v>15809</v>
      </c>
      <c r="Q51" s="6">
        <f>P51/P53</f>
        <v>0.6065221561480914</v>
      </c>
      <c r="R51" s="49">
        <f>SUM(R41:R50)</f>
        <v>14825</v>
      </c>
      <c r="S51" s="6">
        <f>R51/R53</f>
        <v>0.6122996861060631</v>
      </c>
      <c r="T51" s="25">
        <f>P51/R51-1</f>
        <v>0.06637436762225968</v>
      </c>
      <c r="U51" s="50"/>
    </row>
    <row r="52" spans="1:21" ht="15">
      <c r="A52" s="160" t="s">
        <v>12</v>
      </c>
      <c r="B52" s="161"/>
      <c r="C52" s="49">
        <f>C53-C51</f>
        <v>2048</v>
      </c>
      <c r="D52" s="6">
        <f>C52/C53</f>
        <v>0.3813780260707635</v>
      </c>
      <c r="E52" s="49">
        <f>E53-E51</f>
        <v>1906</v>
      </c>
      <c r="F52" s="6">
        <f>E52/E53</f>
        <v>0.4022794428028704</v>
      </c>
      <c r="G52" s="25">
        <f>C52/E52-1</f>
        <v>0.07450157397691504</v>
      </c>
      <c r="H52" s="3"/>
      <c r="I52" s="49">
        <f>I53-SUM(I41:I50)</f>
        <v>2176</v>
      </c>
      <c r="J52" s="26">
        <f>D52/I52-1</f>
        <v>-0.999824734363019</v>
      </c>
      <c r="K52" s="27"/>
      <c r="N52" s="160" t="s">
        <v>12</v>
      </c>
      <c r="O52" s="161"/>
      <c r="P52" s="49">
        <f>P53-P51</f>
        <v>10256</v>
      </c>
      <c r="Q52" s="6">
        <f>P52/P53</f>
        <v>0.3934778438519087</v>
      </c>
      <c r="R52" s="49">
        <f>R53-R51</f>
        <v>9387</v>
      </c>
      <c r="S52" s="6">
        <f>R52/R53</f>
        <v>0.3877003138939369</v>
      </c>
      <c r="T52" s="25">
        <f>P52/R52-1</f>
        <v>0.09257483754128049</v>
      </c>
      <c r="U52" s="51"/>
    </row>
    <row r="53" spans="1:21" ht="15">
      <c r="A53" s="154" t="s">
        <v>38</v>
      </c>
      <c r="B53" s="155"/>
      <c r="C53" s="47">
        <v>5370</v>
      </c>
      <c r="D53" s="28">
        <v>1</v>
      </c>
      <c r="E53" s="47">
        <v>4738</v>
      </c>
      <c r="F53" s="28">
        <v>1</v>
      </c>
      <c r="G53" s="29">
        <v>0.13338961587167586</v>
      </c>
      <c r="H53" s="29"/>
      <c r="I53" s="47">
        <v>5362</v>
      </c>
      <c r="J53" s="105">
        <v>0.0014919806042521522</v>
      </c>
      <c r="K53" s="30"/>
      <c r="N53" s="154" t="s">
        <v>38</v>
      </c>
      <c r="O53" s="155"/>
      <c r="P53" s="47">
        <v>26065</v>
      </c>
      <c r="Q53" s="28">
        <v>1</v>
      </c>
      <c r="R53" s="47">
        <v>24212</v>
      </c>
      <c r="S53" s="28">
        <v>1</v>
      </c>
      <c r="T53" s="52">
        <v>0.07653229803403261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346" dxfId="146" operator="lessThan">
      <formula>0</formula>
    </cfRule>
  </conditionalFormatting>
  <conditionalFormatting sqref="G26 N26">
    <cfRule type="cellIs" priority="146" dxfId="146" operator="lessThan">
      <formula>0</formula>
    </cfRule>
  </conditionalFormatting>
  <conditionalFormatting sqref="T51">
    <cfRule type="cellIs" priority="51" dxfId="146" operator="lessThan">
      <formula>0</formula>
    </cfRule>
  </conditionalFormatting>
  <conditionalFormatting sqref="J52">
    <cfRule type="cellIs" priority="63" dxfId="146" operator="lessThan">
      <formula>0</formula>
    </cfRule>
  </conditionalFormatting>
  <conditionalFormatting sqref="G52 I52">
    <cfRule type="cellIs" priority="64" dxfId="146" operator="lessThan">
      <formula>0</formula>
    </cfRule>
  </conditionalFormatting>
  <conditionalFormatting sqref="J51">
    <cfRule type="cellIs" priority="61" dxfId="146" operator="lessThan">
      <formula>0</formula>
    </cfRule>
  </conditionalFormatting>
  <conditionalFormatting sqref="G51">
    <cfRule type="cellIs" priority="62" dxfId="146" operator="lessThan">
      <formula>0</formula>
    </cfRule>
  </conditionalFormatting>
  <conditionalFormatting sqref="K52">
    <cfRule type="cellIs" priority="59" dxfId="146" operator="lessThan">
      <formula>0</formula>
    </cfRule>
  </conditionalFormatting>
  <conditionalFormatting sqref="J52">
    <cfRule type="cellIs" priority="60" dxfId="146" operator="lessThan">
      <formula>0</formula>
    </cfRule>
  </conditionalFormatting>
  <conditionalFormatting sqref="K51">
    <cfRule type="cellIs" priority="57" dxfId="146" operator="lessThan">
      <formula>0</formula>
    </cfRule>
  </conditionalFormatting>
  <conditionalFormatting sqref="J51">
    <cfRule type="cellIs" priority="58" dxfId="146" operator="lessThan">
      <formula>0</formula>
    </cfRule>
  </conditionalFormatting>
  <conditionalFormatting sqref="U51">
    <cfRule type="cellIs" priority="54" dxfId="146" operator="lessThan">
      <formula>0</formula>
    </cfRule>
    <cfRule type="cellIs" priority="55" dxfId="147" operator="equal">
      <formula>0</formula>
    </cfRule>
    <cfRule type="cellIs" priority="56" dxfId="148" operator="greaterThan">
      <formula>0</formula>
    </cfRule>
  </conditionalFormatting>
  <conditionalFormatting sqref="U52">
    <cfRule type="cellIs" priority="53" dxfId="146" operator="lessThan">
      <formula>0</formula>
    </cfRule>
  </conditionalFormatting>
  <conditionalFormatting sqref="T52">
    <cfRule type="cellIs" priority="52" dxfId="146" operator="lessThan">
      <formula>0</formula>
    </cfRule>
  </conditionalFormatting>
  <conditionalFormatting sqref="J41:J50 G41:G50">
    <cfRule type="cellIs" priority="22" dxfId="146" operator="lessThan">
      <formula>0</formula>
    </cfRule>
  </conditionalFormatting>
  <conditionalFormatting sqref="K41:K5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H41:H50">
    <cfRule type="cellIs" priority="16" dxfId="146" operator="lessThan">
      <formula>0</formula>
    </cfRule>
    <cfRule type="cellIs" priority="17" dxfId="147" operator="equal">
      <formula>0</formula>
    </cfRule>
    <cfRule type="cellIs" priority="18" dxfId="148" operator="greaterThan">
      <formula>0</formula>
    </cfRule>
  </conditionalFormatting>
  <conditionalFormatting sqref="G53:H53 J53">
    <cfRule type="cellIs" priority="15" dxfId="146" operator="lessThan">
      <formula>0</formula>
    </cfRule>
  </conditionalFormatting>
  <conditionalFormatting sqref="K53">
    <cfRule type="cellIs" priority="14" dxfId="146" operator="lessThan">
      <formula>0</formula>
    </cfRule>
  </conditionalFormatting>
  <conditionalFormatting sqref="T41:T50">
    <cfRule type="cellIs" priority="13" dxfId="146" operator="lessThan">
      <formula>0</formula>
    </cfRule>
  </conditionalFormatting>
  <conditionalFormatting sqref="U41:U50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T53">
    <cfRule type="cellIs" priority="9" dxfId="146" operator="lessThan">
      <formula>0</formula>
    </cfRule>
  </conditionalFormatting>
  <conditionalFormatting sqref="U53">
    <cfRule type="cellIs" priority="8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25 I16:I25 N16:N25">
    <cfRule type="cellIs" priority="6" dxfId="146" operator="lessThan">
      <formula>0</formula>
    </cfRule>
  </conditionalFormatting>
  <conditionalFormatting sqref="C11:D25 F11:I25 K11:K25 M11:N25">
    <cfRule type="cellIs" priority="5" dxfId="149" operator="equal">
      <formula>0</formula>
    </cfRule>
  </conditionalFormatting>
  <conditionalFormatting sqref="E11:E25">
    <cfRule type="cellIs" priority="4" dxfId="149" operator="equal">
      <formula>0</formula>
    </cfRule>
  </conditionalFormatting>
  <conditionalFormatting sqref="J11:J25">
    <cfRule type="cellIs" priority="3" dxfId="149" operator="equal">
      <formula>0</formula>
    </cfRule>
  </conditionalFormatting>
  <conditionalFormatting sqref="L11:L25">
    <cfRule type="cellIs" priority="2" dxfId="149" operator="equal">
      <formula>0</formula>
    </cfRule>
  </conditionalFormatting>
  <conditionalFormatting sqref="N28 I28 G28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124</v>
      </c>
    </row>
    <row r="2" spans="1:14" ht="14.25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4.25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58" t="s">
        <v>1</v>
      </c>
      <c r="C5" s="144" t="s">
        <v>125</v>
      </c>
      <c r="D5" s="145"/>
      <c r="E5" s="145"/>
      <c r="F5" s="145"/>
      <c r="G5" s="146"/>
      <c r="H5" s="145" t="s">
        <v>110</v>
      </c>
      <c r="I5" s="145"/>
      <c r="J5" s="144" t="s">
        <v>126</v>
      </c>
      <c r="K5" s="145"/>
      <c r="L5" s="145"/>
      <c r="M5" s="145"/>
      <c r="N5" s="146"/>
    </row>
    <row r="6" spans="1:14" ht="14.25" customHeight="1">
      <c r="A6" s="148"/>
      <c r="B6" s="159"/>
      <c r="C6" s="125" t="s">
        <v>127</v>
      </c>
      <c r="D6" s="126"/>
      <c r="E6" s="126"/>
      <c r="F6" s="126"/>
      <c r="G6" s="127"/>
      <c r="H6" s="126" t="s">
        <v>112</v>
      </c>
      <c r="I6" s="126"/>
      <c r="J6" s="125" t="s">
        <v>128</v>
      </c>
      <c r="K6" s="126"/>
      <c r="L6" s="126"/>
      <c r="M6" s="126"/>
      <c r="N6" s="127"/>
    </row>
    <row r="7" spans="1:14" ht="14.25" customHeight="1">
      <c r="A7" s="148"/>
      <c r="B7" s="148"/>
      <c r="C7" s="128">
        <v>2018</v>
      </c>
      <c r="D7" s="129"/>
      <c r="E7" s="132">
        <v>2017</v>
      </c>
      <c r="F7" s="132"/>
      <c r="G7" s="142" t="s">
        <v>5</v>
      </c>
      <c r="H7" s="162">
        <v>2018</v>
      </c>
      <c r="I7" s="128" t="s">
        <v>129</v>
      </c>
      <c r="J7" s="128">
        <v>2018</v>
      </c>
      <c r="K7" s="129"/>
      <c r="L7" s="132">
        <v>2017</v>
      </c>
      <c r="M7" s="129"/>
      <c r="N7" s="157" t="s">
        <v>5</v>
      </c>
    </row>
    <row r="8" spans="1:14" ht="14.25" customHeight="1">
      <c r="A8" s="134" t="s">
        <v>6</v>
      </c>
      <c r="B8" s="134" t="s">
        <v>7</v>
      </c>
      <c r="C8" s="130"/>
      <c r="D8" s="131"/>
      <c r="E8" s="133"/>
      <c r="F8" s="133"/>
      <c r="G8" s="143"/>
      <c r="H8" s="163"/>
      <c r="I8" s="164"/>
      <c r="J8" s="130"/>
      <c r="K8" s="131"/>
      <c r="L8" s="133"/>
      <c r="M8" s="131"/>
      <c r="N8" s="157"/>
    </row>
    <row r="9" spans="1:14" ht="14.25" customHeight="1">
      <c r="A9" s="134"/>
      <c r="B9" s="134"/>
      <c r="C9" s="115" t="s">
        <v>8</v>
      </c>
      <c r="D9" s="117" t="s">
        <v>2</v>
      </c>
      <c r="E9" s="116" t="s">
        <v>8</v>
      </c>
      <c r="F9" s="94" t="s">
        <v>2</v>
      </c>
      <c r="G9" s="136" t="s">
        <v>9</v>
      </c>
      <c r="H9" s="95" t="s">
        <v>8</v>
      </c>
      <c r="I9" s="140" t="s">
        <v>130</v>
      </c>
      <c r="J9" s="115" t="s">
        <v>8</v>
      </c>
      <c r="K9" s="93" t="s">
        <v>2</v>
      </c>
      <c r="L9" s="116" t="s">
        <v>8</v>
      </c>
      <c r="M9" s="93" t="s">
        <v>2</v>
      </c>
      <c r="N9" s="138" t="s">
        <v>9</v>
      </c>
    </row>
    <row r="10" spans="1:14" ht="14.25" customHeight="1">
      <c r="A10" s="135"/>
      <c r="B10" s="135"/>
      <c r="C10" s="119" t="s">
        <v>10</v>
      </c>
      <c r="D10" s="118" t="s">
        <v>11</v>
      </c>
      <c r="E10" s="92" t="s">
        <v>10</v>
      </c>
      <c r="F10" s="98" t="s">
        <v>11</v>
      </c>
      <c r="G10" s="137"/>
      <c r="H10" s="96" t="s">
        <v>10</v>
      </c>
      <c r="I10" s="141"/>
      <c r="J10" s="119" t="s">
        <v>10</v>
      </c>
      <c r="K10" s="118" t="s">
        <v>11</v>
      </c>
      <c r="L10" s="92" t="s">
        <v>10</v>
      </c>
      <c r="M10" s="118" t="s">
        <v>11</v>
      </c>
      <c r="N10" s="139"/>
    </row>
    <row r="11" spans="1:14" ht="14.25" customHeight="1">
      <c r="A11" s="73">
        <v>1</v>
      </c>
      <c r="B11" s="83" t="s">
        <v>19</v>
      </c>
      <c r="C11" s="41">
        <v>6474</v>
      </c>
      <c r="D11" s="86">
        <v>0.12342007434944238</v>
      </c>
      <c r="E11" s="41">
        <v>5829</v>
      </c>
      <c r="F11" s="89">
        <v>0.12331288343558282</v>
      </c>
      <c r="G11" s="77">
        <v>0.11065362840967574</v>
      </c>
      <c r="H11" s="106">
        <v>5180</v>
      </c>
      <c r="I11" s="74">
        <v>0.24980694980694973</v>
      </c>
      <c r="J11" s="41">
        <v>36262</v>
      </c>
      <c r="K11" s="86">
        <v>0.1187069318274818</v>
      </c>
      <c r="L11" s="41">
        <v>32026</v>
      </c>
      <c r="M11" s="89">
        <v>0.11578201485144936</v>
      </c>
      <c r="N11" s="77">
        <v>0.13226753262973823</v>
      </c>
    </row>
    <row r="12" spans="1:14" ht="14.25" customHeight="1">
      <c r="A12" s="72">
        <v>2</v>
      </c>
      <c r="B12" s="84" t="s">
        <v>20</v>
      </c>
      <c r="C12" s="43">
        <v>5523</v>
      </c>
      <c r="D12" s="87">
        <v>0.10529024878467258</v>
      </c>
      <c r="E12" s="43">
        <v>3836</v>
      </c>
      <c r="F12" s="90">
        <v>0.08115083562513221</v>
      </c>
      <c r="G12" s="78">
        <v>0.4397810218978102</v>
      </c>
      <c r="H12" s="107">
        <v>4789</v>
      </c>
      <c r="I12" s="71">
        <v>0.15326790561703896</v>
      </c>
      <c r="J12" s="43">
        <v>31060</v>
      </c>
      <c r="K12" s="87">
        <v>0.1016777150339635</v>
      </c>
      <c r="L12" s="43">
        <v>26722</v>
      </c>
      <c r="M12" s="90">
        <v>0.09660672581216605</v>
      </c>
      <c r="N12" s="78">
        <v>0.16233814834218996</v>
      </c>
    </row>
    <row r="13" spans="1:14" ht="14.25" customHeight="1">
      <c r="A13" s="72">
        <v>3</v>
      </c>
      <c r="B13" s="84" t="s">
        <v>21</v>
      </c>
      <c r="C13" s="43">
        <v>4141</v>
      </c>
      <c r="D13" s="87">
        <v>0.07894385663902392</v>
      </c>
      <c r="E13" s="43">
        <v>3754</v>
      </c>
      <c r="F13" s="90">
        <v>0.07941612016077851</v>
      </c>
      <c r="G13" s="78">
        <v>0.10309003729355348</v>
      </c>
      <c r="H13" s="107">
        <v>4498</v>
      </c>
      <c r="I13" s="71">
        <v>-0.07936860827034242</v>
      </c>
      <c r="J13" s="43">
        <v>30248</v>
      </c>
      <c r="K13" s="87">
        <v>0.09901955970210329</v>
      </c>
      <c r="L13" s="43">
        <v>27926</v>
      </c>
      <c r="M13" s="90">
        <v>0.10095948750207877</v>
      </c>
      <c r="N13" s="78">
        <v>0.08314832056148402</v>
      </c>
    </row>
    <row r="14" spans="1:14" ht="14.25" customHeight="1">
      <c r="A14" s="72">
        <v>4</v>
      </c>
      <c r="B14" s="84" t="s">
        <v>23</v>
      </c>
      <c r="C14" s="43">
        <v>3317</v>
      </c>
      <c r="D14" s="87">
        <v>0.06323515394147364</v>
      </c>
      <c r="E14" s="43">
        <v>3245</v>
      </c>
      <c r="F14" s="90">
        <v>0.06864819124180241</v>
      </c>
      <c r="G14" s="78">
        <v>0.022187981510015442</v>
      </c>
      <c r="H14" s="107">
        <v>3400</v>
      </c>
      <c r="I14" s="71">
        <v>-0.024411764705882355</v>
      </c>
      <c r="J14" s="43">
        <v>20779</v>
      </c>
      <c r="K14" s="87">
        <v>0.06802193305507816</v>
      </c>
      <c r="L14" s="43">
        <v>18219</v>
      </c>
      <c r="M14" s="90">
        <v>0.06586625018980065</v>
      </c>
      <c r="N14" s="78">
        <v>0.140512651627422</v>
      </c>
    </row>
    <row r="15" spans="1:14" ht="14.25" customHeight="1">
      <c r="A15" s="75">
        <v>5</v>
      </c>
      <c r="B15" s="85" t="s">
        <v>22</v>
      </c>
      <c r="C15" s="45">
        <v>3543</v>
      </c>
      <c r="D15" s="88">
        <v>0.06754360880754932</v>
      </c>
      <c r="E15" s="45">
        <v>3125</v>
      </c>
      <c r="F15" s="91">
        <v>0.06610958324518722</v>
      </c>
      <c r="G15" s="79">
        <v>0.1337600000000001</v>
      </c>
      <c r="H15" s="108">
        <v>3220</v>
      </c>
      <c r="I15" s="76">
        <v>0.10031055900621122</v>
      </c>
      <c r="J15" s="45">
        <v>20454</v>
      </c>
      <c r="K15" s="88">
        <v>0.06695801620427204</v>
      </c>
      <c r="L15" s="45">
        <v>20113</v>
      </c>
      <c r="M15" s="91">
        <v>0.07271353477509526</v>
      </c>
      <c r="N15" s="79">
        <v>0.016954208720727948</v>
      </c>
    </row>
    <row r="16" spans="1:14" ht="14.25" customHeight="1">
      <c r="A16" s="73">
        <v>6</v>
      </c>
      <c r="B16" s="83" t="s">
        <v>26</v>
      </c>
      <c r="C16" s="41">
        <v>3783</v>
      </c>
      <c r="D16" s="86">
        <v>0.07211895910780669</v>
      </c>
      <c r="E16" s="41">
        <v>3505</v>
      </c>
      <c r="F16" s="89">
        <v>0.07414850856780199</v>
      </c>
      <c r="G16" s="77">
        <v>0.0793152639087018</v>
      </c>
      <c r="H16" s="106">
        <v>3550</v>
      </c>
      <c r="I16" s="74">
        <v>0.06563380281690145</v>
      </c>
      <c r="J16" s="41">
        <v>19013</v>
      </c>
      <c r="K16" s="86">
        <v>0.0622407725673132</v>
      </c>
      <c r="L16" s="41">
        <v>18178</v>
      </c>
      <c r="M16" s="89">
        <v>0.06571802491630695</v>
      </c>
      <c r="N16" s="77">
        <v>0.04593464627571797</v>
      </c>
    </row>
    <row r="17" spans="1:14" ht="14.25" customHeight="1">
      <c r="A17" s="72">
        <v>7</v>
      </c>
      <c r="B17" s="84" t="s">
        <v>31</v>
      </c>
      <c r="C17" s="43">
        <v>2833</v>
      </c>
      <c r="D17" s="87">
        <v>0.05400819750262129</v>
      </c>
      <c r="E17" s="43">
        <v>2418</v>
      </c>
      <c r="F17" s="90">
        <v>0.05115295113179606</v>
      </c>
      <c r="G17" s="78">
        <v>0.1716294458229941</v>
      </c>
      <c r="H17" s="107">
        <v>2181</v>
      </c>
      <c r="I17" s="71">
        <v>0.2989454378725356</v>
      </c>
      <c r="J17" s="43">
        <v>13802</v>
      </c>
      <c r="K17" s="87">
        <v>0.04518209346100335</v>
      </c>
      <c r="L17" s="43">
        <v>12336</v>
      </c>
      <c r="M17" s="90">
        <v>0.044597731068740376</v>
      </c>
      <c r="N17" s="78">
        <v>0.11883916990920884</v>
      </c>
    </row>
    <row r="18" spans="1:14" ht="14.25" customHeight="1">
      <c r="A18" s="72">
        <v>8</v>
      </c>
      <c r="B18" s="84" t="s">
        <v>24</v>
      </c>
      <c r="C18" s="43">
        <v>2370</v>
      </c>
      <c r="D18" s="87">
        <v>0.04518158421504146</v>
      </c>
      <c r="E18" s="43">
        <v>1859</v>
      </c>
      <c r="F18" s="90">
        <v>0.03932726888089697</v>
      </c>
      <c r="G18" s="78">
        <v>0.2748789671866594</v>
      </c>
      <c r="H18" s="107">
        <v>1879</v>
      </c>
      <c r="I18" s="71">
        <v>0.26130920702501337</v>
      </c>
      <c r="J18" s="43">
        <v>13340</v>
      </c>
      <c r="K18" s="87">
        <v>0.043669694737703574</v>
      </c>
      <c r="L18" s="43">
        <v>11589</v>
      </c>
      <c r="M18" s="90">
        <v>0.04189713889069652</v>
      </c>
      <c r="N18" s="78">
        <v>0.15109155233410987</v>
      </c>
    </row>
    <row r="19" spans="1:14" ht="14.25" customHeight="1">
      <c r="A19" s="72">
        <v>9</v>
      </c>
      <c r="B19" s="84" t="s">
        <v>28</v>
      </c>
      <c r="C19" s="43">
        <v>1881</v>
      </c>
      <c r="D19" s="87">
        <v>0.035859307978267085</v>
      </c>
      <c r="E19" s="43">
        <v>2236</v>
      </c>
      <c r="F19" s="90">
        <v>0.04730272900359636</v>
      </c>
      <c r="G19" s="78">
        <v>-0.15876565295169942</v>
      </c>
      <c r="H19" s="107">
        <v>2035</v>
      </c>
      <c r="I19" s="71">
        <v>-0.07567567567567568</v>
      </c>
      <c r="J19" s="43">
        <v>12127</v>
      </c>
      <c r="K19" s="87">
        <v>0.03969882969146411</v>
      </c>
      <c r="L19" s="43">
        <v>13587</v>
      </c>
      <c r="M19" s="90">
        <v>0.049120409535584914</v>
      </c>
      <c r="N19" s="78">
        <v>-0.10745565614190034</v>
      </c>
    </row>
    <row r="20" spans="1:14" ht="14.25" customHeight="1">
      <c r="A20" s="75">
        <v>10</v>
      </c>
      <c r="B20" s="85" t="s">
        <v>25</v>
      </c>
      <c r="C20" s="45">
        <v>1735</v>
      </c>
      <c r="D20" s="88">
        <v>0.03307596987894386</v>
      </c>
      <c r="E20" s="45">
        <v>1578</v>
      </c>
      <c r="F20" s="91">
        <v>0.03338269515548974</v>
      </c>
      <c r="G20" s="79">
        <v>0.09949302915082381</v>
      </c>
      <c r="H20" s="108">
        <v>1828</v>
      </c>
      <c r="I20" s="76">
        <v>-0.05087527352297594</v>
      </c>
      <c r="J20" s="45">
        <v>11525</v>
      </c>
      <c r="K20" s="88">
        <v>0.03772812832474016</v>
      </c>
      <c r="L20" s="45">
        <v>9916</v>
      </c>
      <c r="M20" s="91">
        <v>0.03584882468203871</v>
      </c>
      <c r="N20" s="79">
        <v>0.1622630092779347</v>
      </c>
    </row>
    <row r="21" spans="1:14" ht="14.25" customHeight="1">
      <c r="A21" s="73">
        <v>11</v>
      </c>
      <c r="B21" s="83" t="s">
        <v>34</v>
      </c>
      <c r="C21" s="41">
        <v>2184</v>
      </c>
      <c r="D21" s="86">
        <v>0.041635687732342004</v>
      </c>
      <c r="E21" s="41">
        <v>1861</v>
      </c>
      <c r="F21" s="89">
        <v>0.03936957901417389</v>
      </c>
      <c r="G21" s="77">
        <v>0.1735626007522837</v>
      </c>
      <c r="H21" s="106">
        <v>1765</v>
      </c>
      <c r="I21" s="74">
        <v>0.23739376770538234</v>
      </c>
      <c r="J21" s="41">
        <v>11506</v>
      </c>
      <c r="K21" s="86">
        <v>0.037665930108846876</v>
      </c>
      <c r="L21" s="41">
        <v>9549</v>
      </c>
      <c r="M21" s="89">
        <v>0.03452202772174139</v>
      </c>
      <c r="N21" s="77">
        <v>0.20494292596083352</v>
      </c>
    </row>
    <row r="22" spans="1:14" ht="14.25" customHeight="1">
      <c r="A22" s="72">
        <v>12</v>
      </c>
      <c r="B22" s="84" t="s">
        <v>29</v>
      </c>
      <c r="C22" s="43">
        <v>1811</v>
      </c>
      <c r="D22" s="87">
        <v>0.034524830807358686</v>
      </c>
      <c r="E22" s="43">
        <v>1639</v>
      </c>
      <c r="F22" s="90">
        <v>0.03467315422043579</v>
      </c>
      <c r="G22" s="78">
        <v>0.10494203782794398</v>
      </c>
      <c r="H22" s="107">
        <v>1567</v>
      </c>
      <c r="I22" s="71">
        <v>0.15571155073388643</v>
      </c>
      <c r="J22" s="43">
        <v>10947</v>
      </c>
      <c r="K22" s="87">
        <v>0.03583599312546035</v>
      </c>
      <c r="L22" s="43">
        <v>9604</v>
      </c>
      <c r="M22" s="90">
        <v>0.03472086650325734</v>
      </c>
      <c r="N22" s="78">
        <v>0.13983756768013333</v>
      </c>
    </row>
    <row r="23" spans="1:14" ht="14.25" customHeight="1">
      <c r="A23" s="72">
        <v>13</v>
      </c>
      <c r="B23" s="84" t="s">
        <v>27</v>
      </c>
      <c r="C23" s="43">
        <v>1378</v>
      </c>
      <c r="D23" s="87">
        <v>0.026270136307311027</v>
      </c>
      <c r="E23" s="43">
        <v>1858</v>
      </c>
      <c r="F23" s="90">
        <v>0.03930611381425851</v>
      </c>
      <c r="G23" s="78">
        <v>-0.25834230355220666</v>
      </c>
      <c r="H23" s="107">
        <v>1068</v>
      </c>
      <c r="I23" s="71">
        <v>0.2902621722846441</v>
      </c>
      <c r="J23" s="43">
        <v>8797</v>
      </c>
      <c r="K23" s="87">
        <v>0.028797773958589082</v>
      </c>
      <c r="L23" s="43">
        <v>8034</v>
      </c>
      <c r="M23" s="90">
        <v>0.02904492310362031</v>
      </c>
      <c r="N23" s="78">
        <v>0.09497137167040082</v>
      </c>
    </row>
    <row r="24" spans="1:14" ht="14.25" customHeight="1">
      <c r="A24" s="72">
        <v>14</v>
      </c>
      <c r="B24" s="84" t="s">
        <v>35</v>
      </c>
      <c r="C24" s="43">
        <v>1229</v>
      </c>
      <c r="D24" s="87">
        <v>0.023429606329234583</v>
      </c>
      <c r="E24" s="43">
        <v>1223</v>
      </c>
      <c r="F24" s="90">
        <v>0.02587264649883647</v>
      </c>
      <c r="G24" s="78">
        <v>0.004905968928863524</v>
      </c>
      <c r="H24" s="107">
        <v>1145</v>
      </c>
      <c r="I24" s="71">
        <v>0.07336244541484715</v>
      </c>
      <c r="J24" s="43">
        <v>7890</v>
      </c>
      <c r="K24" s="87">
        <v>0.02582862754726246</v>
      </c>
      <c r="L24" s="43">
        <v>6340</v>
      </c>
      <c r="M24" s="90">
        <v>0.022920688632929148</v>
      </c>
      <c r="N24" s="78">
        <v>0.24447949526813884</v>
      </c>
    </row>
    <row r="25" spans="1:14" ht="14.25" customHeight="1">
      <c r="A25" s="75">
        <v>15</v>
      </c>
      <c r="B25" s="85" t="s">
        <v>30</v>
      </c>
      <c r="C25" s="45">
        <v>1448</v>
      </c>
      <c r="D25" s="88">
        <v>0.027604613478219426</v>
      </c>
      <c r="E25" s="45">
        <v>1383</v>
      </c>
      <c r="F25" s="91">
        <v>0.02925745716099006</v>
      </c>
      <c r="G25" s="79">
        <v>0.04699927693420092</v>
      </c>
      <c r="H25" s="108">
        <v>1097</v>
      </c>
      <c r="I25" s="76">
        <v>0.3199635369188696</v>
      </c>
      <c r="J25" s="45">
        <v>7413</v>
      </c>
      <c r="K25" s="88">
        <v>0.02426712496931009</v>
      </c>
      <c r="L25" s="45">
        <v>7006</v>
      </c>
      <c r="M25" s="91">
        <v>0.025328445514558613</v>
      </c>
      <c r="N25" s="79">
        <v>0.05809306308878104</v>
      </c>
    </row>
    <row r="26" spans="1:14" ht="14.25" customHeight="1">
      <c r="A26" s="73">
        <v>16</v>
      </c>
      <c r="B26" s="83" t="s">
        <v>18</v>
      </c>
      <c r="C26" s="41">
        <v>1407</v>
      </c>
      <c r="D26" s="86">
        <v>0.026822991135258795</v>
      </c>
      <c r="E26" s="41">
        <v>1236</v>
      </c>
      <c r="F26" s="89">
        <v>0.02614766236513645</v>
      </c>
      <c r="G26" s="77">
        <v>0.13834951456310685</v>
      </c>
      <c r="H26" s="106">
        <v>1522</v>
      </c>
      <c r="I26" s="74">
        <v>-0.07555847568988172</v>
      </c>
      <c r="J26" s="41">
        <v>7041</v>
      </c>
      <c r="K26" s="86">
        <v>0.023049349373925852</v>
      </c>
      <c r="L26" s="41">
        <v>7244</v>
      </c>
      <c r="M26" s="89">
        <v>0.02618887515093671</v>
      </c>
      <c r="N26" s="77">
        <v>-0.028023191606847075</v>
      </c>
    </row>
    <row r="27" spans="1:14" ht="14.25" customHeight="1">
      <c r="A27" s="72">
        <v>17</v>
      </c>
      <c r="B27" s="84" t="s">
        <v>56</v>
      </c>
      <c r="C27" s="43">
        <v>983</v>
      </c>
      <c r="D27" s="87">
        <v>0.018739872271470785</v>
      </c>
      <c r="E27" s="43">
        <v>939</v>
      </c>
      <c r="F27" s="90">
        <v>0.019864607573513857</v>
      </c>
      <c r="G27" s="78">
        <v>0.04685835995740151</v>
      </c>
      <c r="H27" s="107">
        <v>1135</v>
      </c>
      <c r="I27" s="71">
        <v>-0.13392070484581498</v>
      </c>
      <c r="J27" s="43">
        <v>6848</v>
      </c>
      <c r="K27" s="87">
        <v>0.022417546444062526</v>
      </c>
      <c r="L27" s="43">
        <v>5663</v>
      </c>
      <c r="M27" s="90">
        <v>0.020473163994996494</v>
      </c>
      <c r="N27" s="78">
        <v>0.2092530460886457</v>
      </c>
    </row>
    <row r="28" spans="1:14" ht="14.25" customHeight="1">
      <c r="A28" s="72">
        <v>18</v>
      </c>
      <c r="B28" s="84" t="s">
        <v>36</v>
      </c>
      <c r="C28" s="43">
        <v>1060</v>
      </c>
      <c r="D28" s="87">
        <v>0.020207797159470024</v>
      </c>
      <c r="E28" s="43">
        <v>893</v>
      </c>
      <c r="F28" s="90">
        <v>0.018891474508144702</v>
      </c>
      <c r="G28" s="78">
        <v>0.18701007838745798</v>
      </c>
      <c r="H28" s="107">
        <v>989</v>
      </c>
      <c r="I28" s="71">
        <v>0.07178968655207285</v>
      </c>
      <c r="J28" s="43">
        <v>6056</v>
      </c>
      <c r="K28" s="87">
        <v>0.01982486291840576</v>
      </c>
      <c r="L28" s="43">
        <v>5458</v>
      </c>
      <c r="M28" s="90">
        <v>0.019732037627527965</v>
      </c>
      <c r="N28" s="78">
        <v>0.10956394283620363</v>
      </c>
    </row>
    <row r="29" spans="1:14" ht="14.25" customHeight="1">
      <c r="A29" s="72">
        <v>19</v>
      </c>
      <c r="B29" s="84" t="s">
        <v>50</v>
      </c>
      <c r="C29" s="43">
        <v>1040</v>
      </c>
      <c r="D29" s="87">
        <v>0.01982651796778191</v>
      </c>
      <c r="E29" s="43">
        <v>1028</v>
      </c>
      <c r="F29" s="90">
        <v>0.021747408504336787</v>
      </c>
      <c r="G29" s="78">
        <v>0.011673151750972721</v>
      </c>
      <c r="H29" s="107">
        <v>777</v>
      </c>
      <c r="I29" s="71">
        <v>0.33848133848133855</v>
      </c>
      <c r="J29" s="43">
        <v>5786</v>
      </c>
      <c r="K29" s="87">
        <v>0.018940993534659136</v>
      </c>
      <c r="L29" s="43">
        <v>5607</v>
      </c>
      <c r="M29" s="90">
        <v>0.02027070996290753</v>
      </c>
      <c r="N29" s="78">
        <v>0.03192438023898703</v>
      </c>
    </row>
    <row r="30" spans="1:14" ht="14.25" customHeight="1">
      <c r="A30" s="75">
        <v>20</v>
      </c>
      <c r="B30" s="85" t="s">
        <v>33</v>
      </c>
      <c r="C30" s="45">
        <v>813</v>
      </c>
      <c r="D30" s="88">
        <v>0.015498999142121819</v>
      </c>
      <c r="E30" s="45">
        <v>975</v>
      </c>
      <c r="F30" s="91">
        <v>0.020626189972498415</v>
      </c>
      <c r="G30" s="79">
        <v>-0.1661538461538462</v>
      </c>
      <c r="H30" s="108">
        <v>990</v>
      </c>
      <c r="I30" s="76">
        <v>-0.17878787878787883</v>
      </c>
      <c r="J30" s="45">
        <v>5031</v>
      </c>
      <c r="K30" s="88">
        <v>0.016469432850478763</v>
      </c>
      <c r="L30" s="45">
        <v>4691</v>
      </c>
      <c r="M30" s="91">
        <v>0.01695914043802376</v>
      </c>
      <c r="N30" s="79">
        <v>0.07247921551907899</v>
      </c>
    </row>
    <row r="31" spans="1:14" ht="14.25" customHeight="1">
      <c r="A31" s="160" t="s">
        <v>53</v>
      </c>
      <c r="B31" s="161"/>
      <c r="C31" s="49">
        <f>SUM(C11:C30)</f>
        <v>48953</v>
      </c>
      <c r="D31" s="4">
        <f>C31/C33</f>
        <v>0.9332380135354114</v>
      </c>
      <c r="E31" s="49">
        <f>SUM(E11:E30)</f>
        <v>44420</v>
      </c>
      <c r="F31" s="4">
        <f>E31/E33</f>
        <v>0.9397080600803892</v>
      </c>
      <c r="G31" s="7">
        <f>C31/E31-1</f>
        <v>0.1020486267447096</v>
      </c>
      <c r="H31" s="49">
        <f>SUM(H11:H30)</f>
        <v>44615</v>
      </c>
      <c r="I31" s="4">
        <f>C31/H31-1</f>
        <v>0.09723187268855771</v>
      </c>
      <c r="J31" s="49">
        <f>SUM(J11:J30)</f>
        <v>285925</v>
      </c>
      <c r="K31" s="4">
        <f>J31/J33</f>
        <v>0.936001309436124</v>
      </c>
      <c r="L31" s="49">
        <f>SUM(L11:L30)</f>
        <v>259808</v>
      </c>
      <c r="M31" s="4">
        <f>L31/L33</f>
        <v>0.9392710208744568</v>
      </c>
      <c r="N31" s="7">
        <f>J31/L31-1</f>
        <v>0.10052423327996052</v>
      </c>
    </row>
    <row r="32" spans="1:14" ht="14.25" customHeight="1">
      <c r="A32" s="160" t="s">
        <v>12</v>
      </c>
      <c r="B32" s="161"/>
      <c r="C32" s="3">
        <f>C33-SUM(C11:C30)</f>
        <v>3502</v>
      </c>
      <c r="D32" s="4">
        <f>C32/C33</f>
        <v>0.0667619864645887</v>
      </c>
      <c r="E32" s="5">
        <f>E33-SUM(E11:E30)</f>
        <v>2850</v>
      </c>
      <c r="F32" s="6">
        <f>E32/E33</f>
        <v>0.060291939919610744</v>
      </c>
      <c r="G32" s="7">
        <f>C32/E32-1</f>
        <v>0.2287719298245614</v>
      </c>
      <c r="H32" s="5">
        <f>H33-SUM(H11:H30)</f>
        <v>3109</v>
      </c>
      <c r="I32" s="8">
        <f>C32/H32-1</f>
        <v>0.1264072048890319</v>
      </c>
      <c r="J32" s="3">
        <f>J33-SUM(J11:J30)</f>
        <v>19550</v>
      </c>
      <c r="K32" s="4">
        <f>J32/J33</f>
        <v>0.06399869056387593</v>
      </c>
      <c r="L32" s="3">
        <f>L33-SUM(L11:L30)</f>
        <v>16798</v>
      </c>
      <c r="M32" s="4">
        <f>L32/L33</f>
        <v>0.06072897912554319</v>
      </c>
      <c r="N32" s="7">
        <f>J32/L32-1</f>
        <v>0.16382902726515058</v>
      </c>
    </row>
    <row r="33" spans="1:15" ht="14.25" customHeight="1">
      <c r="A33" s="154" t="s">
        <v>13</v>
      </c>
      <c r="B33" s="155"/>
      <c r="C33" s="109">
        <v>52455</v>
      </c>
      <c r="D33" s="99">
        <v>1</v>
      </c>
      <c r="E33" s="109">
        <v>47270</v>
      </c>
      <c r="F33" s="100">
        <v>1</v>
      </c>
      <c r="G33" s="101">
        <v>0.10968902052041463</v>
      </c>
      <c r="H33" s="110">
        <v>47724</v>
      </c>
      <c r="I33" s="102">
        <v>0.09913251194367612</v>
      </c>
      <c r="J33" s="109">
        <v>305475</v>
      </c>
      <c r="K33" s="99">
        <v>1</v>
      </c>
      <c r="L33" s="109">
        <v>276606</v>
      </c>
      <c r="M33" s="100">
        <v>1.0000000000000004</v>
      </c>
      <c r="N33" s="101">
        <v>0.1043686687924339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286" dxfId="146" operator="lessThan">
      <formula>0</formula>
    </cfRule>
  </conditionalFormatting>
  <conditionalFormatting sqref="G31 N31">
    <cfRule type="cellIs" priority="91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2018-07-05T12:16:33Z</dcterms:modified>
  <cp:category/>
  <cp:version/>
  <cp:contentType/>
  <cp:contentStatus/>
</cp:coreProperties>
</file>