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calcMode="manual" fullCalcOnLoad="1"/>
</workbook>
</file>

<file path=xl/sharedStrings.xml><?xml version="1.0" encoding="utf-8"?>
<sst xmlns="http://schemas.openxmlformats.org/spreadsheetml/2006/main" count="786" uniqueCount="147">
  <si>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</si>
  <si>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</si>
  <si>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</si>
  <si>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</si>
  <si>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</si>
  <si>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</si>
  <si>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</si>
  <si>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</si>
  <si>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</si>
  <si>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</si>
  <si>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</si>
  <si>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</si>
  <si>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</si>
  <si>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</si>
  <si>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</si>
  <si>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</si>
  <si>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</si>
  <si>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</si>
  <si>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</si>
  <si>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</si>
  <si>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</si>
  <si>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</si>
  <si>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</si>
  <si>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</si>
  <si>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</si>
  <si>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</si>
  <si>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</si>
  <si>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</si>
  <si>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</si>
  <si>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</si>
  <si>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</si>
  <si>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</si>
  <si>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</si>
  <si>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</si>
  <si>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</si>
  <si>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</si>
  <si>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</si>
  <si>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</si>
  <si>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</si>
  <si>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</si>
  <si>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</si>
  <si>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</si>
  <si>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</si>
  <si>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</si>
  <si>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</si>
  <si>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</si>
  <si>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</si>
  <si>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</si>
  <si>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</si>
  <si>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</si>
  <si>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</si>
  <si>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</si>
  <si>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</si>
  <si>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</si>
  <si>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</si>
  <si>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</si>
  <si>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</si>
  <si>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</si>
  <si>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</si>
  <si>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</si>
  <si>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</si>
  <si>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</si>
  <si>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</si>
  <si>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</si>
  <si>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</si>
  <si>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</si>
  <si>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</si>
  <si>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</si>
  <si>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</si>
  <si>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</si>
  <si>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</si>
  <si>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</si>
  <si>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</si>
  <si>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</si>
  <si>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</si>
  <si>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</si>
  <si>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</si>
  <si>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</si>
  <si>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</si>
  <si>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</si>
  <si>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</si>
  <si>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</si>
  <si>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</si>
  <si>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</si>
  <si>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</si>
  <si>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</si>
  <si>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</si>
  <si>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</si>
  <si>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</si>
  <si>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</si>
  <si>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</si>
  <si>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</si>
  <si>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</si>
  <si>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Marzec</t>
  </si>
  <si>
    <t>March</t>
  </si>
  <si>
    <t>Kia Venga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</si>
  <si>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</si>
  <si>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</si>
  <si>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</si>
  <si>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</si>
  <si>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</si>
  <si>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</si>
  <si>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</si>
  <si>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</si>
  <si>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</si>
  <si>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</si>
  <si>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</si>
  <si>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</si>
  <si>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9/05/2018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</si>
  <si>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</si>
  <si>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</si>
  <si>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</si>
  <si>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</si>
  <si>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</si>
  <si>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</si>
  <si>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osobowych OGÓŁEM, ranking modeli - Kwiecień 2018</t>
  </si>
  <si>
    <t>Registrations of new PC, Top Models - April 2018</t>
  </si>
  <si>
    <t>Kwi/Mar
Zmiana poz</t>
  </si>
  <si>
    <t>Apr/Mar Ch position</t>
  </si>
  <si>
    <t>Seat Leon</t>
  </si>
  <si>
    <t>Rejestracje nowych samochodów osobowych na REGON, ranking marek - Kwiecień 2018</t>
  </si>
  <si>
    <t>Registrations of New PC For Business Activity, Top Makes - April 2018</t>
  </si>
  <si>
    <t>LEXUS</t>
  </si>
  <si>
    <t>Rejestracje nowych samochodów osobowych na REGON, ranking modeli - Kwiecień 2018</t>
  </si>
  <si>
    <t>Registrations of New PC For Business Activity, Top Models - April 2018</t>
  </si>
  <si>
    <t>Volkswagen Polo</t>
  </si>
  <si>
    <t>Rejestracje nowych samochodów osobowych na KLIENTÓW INDYWIDUALNYCH, ranking marek - Kwiecień 2018</t>
  </si>
  <si>
    <t>Registrations of New PC For Indyvidual Customers, Top Makes - April 2018</t>
  </si>
  <si>
    <t>Rejestracje nowych samochodów osobowych na KLIENTÓW INDYWIDUALNYCH, ranking modeli - Kwiecień 2018</t>
  </si>
  <si>
    <t>Registrations of New PC For Indyvidual Customers, Top Models - April 2018</t>
  </si>
  <si>
    <t>Skoda Karoq</t>
  </si>
  <si>
    <t>FIRST REGISTRATIONS OF NEW PASSENGER CARS AND LIGHT COMMERCIAL VEHICLES UP TO 3.5T</t>
  </si>
  <si>
    <t>% change y/y</t>
  </si>
  <si>
    <t>2018
YTD</t>
  </si>
  <si>
    <t>2017
YTD</t>
  </si>
  <si>
    <t>Passenger Cars*</t>
  </si>
  <si>
    <t>LIGHT COMMERCIAL VEHICLES - TOTAL</t>
  </si>
  <si>
    <t xml:space="preserve">Commercial Vehicles wiht GVW up to 3.5T </t>
  </si>
  <si>
    <t>Special Vehicles wiht GVW up to 3.5T</t>
  </si>
  <si>
    <t>TOTAL PC &amp; LCV</t>
  </si>
  <si>
    <t>*including minibuses registered as Passenger Cars</t>
  </si>
  <si>
    <t>PZPM</t>
  </si>
  <si>
    <t>2018
Apr</t>
  </si>
  <si>
    <t>2017
Apr</t>
  </si>
  <si>
    <t>Rejestracje nowych samochodów dostawczych do 3,5T, ranking modeli - Kwiecień 2018</t>
  </si>
  <si>
    <t>Registrations of new LCV up to 3.5T, Top Models - April 2018</t>
  </si>
  <si>
    <t>Opel Movano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</si>
</sst>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6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0" fillId="0" borderId="0" xfId="60">
      <alignment/>
      <protection/>
    </xf>
    <xf numFmtId="165" fontId="58" fillId="0" borderId="14" xfId="42" applyNumberFormat="1" applyFont="1" applyBorder="1" applyAlignment="1">
      <alignment horizontal="center"/>
    </xf>
    <xf numFmtId="164" fontId="58" fillId="0" borderId="14" xfId="68" applyNumberFormat="1" applyFont="1" applyBorder="1" applyAlignment="1">
      <alignment horizontal="center"/>
    </xf>
    <xf numFmtId="0" fontId="58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9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8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60" fillId="0" borderId="0" xfId="0" applyFont="1" applyBorder="1" applyAlignment="1">
      <alignment wrapText="1" shrinkToFit="1"/>
    </xf>
    <xf numFmtId="0" fontId="62" fillId="0" borderId="0" xfId="0" applyFont="1" applyAlignment="1">
      <alignment/>
    </xf>
    <xf numFmtId="0" fontId="58" fillId="33" borderId="2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165" fontId="58" fillId="0" borderId="13" xfId="48" applyNumberFormat="1" applyFont="1" applyBorder="1" applyAlignment="1">
      <alignment horizontal="center"/>
    </xf>
    <xf numFmtId="164" fontId="58" fillId="0" borderId="13" xfId="73" applyNumberFormat="1" applyFont="1" applyBorder="1" applyAlignment="1">
      <alignment horizontal="center"/>
    </xf>
    <xf numFmtId="165" fontId="58" fillId="0" borderId="14" xfId="48" applyNumberFormat="1" applyFont="1" applyBorder="1" applyAlignment="1">
      <alignment horizontal="center"/>
    </xf>
    <xf numFmtId="164" fontId="58" fillId="0" borderId="23" xfId="73" applyNumberFormat="1" applyFont="1" applyBorder="1" applyAlignment="1">
      <alignment horizontal="center"/>
    </xf>
    <xf numFmtId="0" fontId="58" fillId="0" borderId="19" xfId="0" applyFont="1" applyBorder="1" applyAlignment="1">
      <alignment horizontal="left" wrapText="1" indent="1"/>
    </xf>
    <xf numFmtId="0" fontId="58" fillId="33" borderId="13" xfId="0" applyFont="1" applyFill="1" applyBorder="1" applyAlignment="1">
      <alignment wrapText="1"/>
    </xf>
    <xf numFmtId="165" fontId="58" fillId="33" borderId="13" xfId="48" applyNumberFormat="1" applyFont="1" applyFill="1" applyBorder="1" applyAlignment="1">
      <alignment horizontal="center"/>
    </xf>
    <xf numFmtId="164" fontId="58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3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8" fillId="33" borderId="18" xfId="57" applyFont="1" applyFill="1" applyBorder="1" applyAlignment="1">
      <alignment horizontal="center" vertical="center" wrapText="1"/>
      <protection/>
    </xf>
    <xf numFmtId="0" fontId="63" fillId="33" borderId="20" xfId="57" applyFont="1" applyFill="1" applyBorder="1" applyAlignment="1">
      <alignment horizontal="center" vertical="center" wrapText="1"/>
      <protection/>
    </xf>
    <xf numFmtId="0" fontId="56" fillId="0" borderId="0" xfId="57" applyFont="1" applyFill="1" applyBorder="1" applyAlignment="1">
      <alignment horizontal="right" vertical="center"/>
      <protection/>
    </xf>
    <xf numFmtId="0" fontId="63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3" fillId="33" borderId="20" xfId="57" applyFont="1" applyFill="1" applyBorder="1" applyAlignment="1">
      <alignment horizontal="center" vertical="top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65" fontId="5" fillId="33" borderId="13" xfId="42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indent="1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7" fillId="33" borderId="14" xfId="57" applyFont="1" applyFill="1" applyBorder="1" applyAlignment="1">
      <alignment horizontal="center" wrapText="1"/>
      <protection/>
    </xf>
    <xf numFmtId="0" fontId="67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3" fillId="33" borderId="14" xfId="57" applyFont="1" applyFill="1" applyBorder="1" applyAlignment="1">
      <alignment horizontal="center" vertical="top" wrapText="1"/>
      <protection/>
    </xf>
    <xf numFmtId="0" fontId="63" fillId="33" borderId="23" xfId="57" applyFont="1" applyFill="1" applyBorder="1" applyAlignment="1">
      <alignment horizontal="center" vertical="top" wrapText="1"/>
      <protection/>
    </xf>
    <xf numFmtId="0" fontId="68" fillId="33" borderId="15" xfId="57" applyFont="1" applyFill="1" applyBorder="1" applyAlignment="1">
      <alignment horizontal="center" vertical="top"/>
      <protection/>
    </xf>
    <xf numFmtId="0" fontId="68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9" fillId="33" borderId="16" xfId="57" applyFont="1" applyFill="1" applyBorder="1" applyAlignment="1">
      <alignment horizontal="center" vertical="center"/>
      <protection/>
    </xf>
    <xf numFmtId="0" fontId="69" fillId="33" borderId="22" xfId="57" applyFont="1" applyFill="1" applyBorder="1" applyAlignment="1">
      <alignment horizontal="center" vertical="center"/>
      <protection/>
    </xf>
    <xf numFmtId="0" fontId="69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8" fillId="33" borderId="19" xfId="57" applyFont="1" applyFill="1" applyBorder="1" applyAlignment="1">
      <alignment horizontal="center" vertical="center"/>
      <protection/>
    </xf>
    <xf numFmtId="0" fontId="68" fillId="33" borderId="24" xfId="57" applyFont="1" applyFill="1" applyBorder="1" applyAlignment="1">
      <alignment horizontal="center" vertical="center"/>
      <protection/>
    </xf>
    <xf numFmtId="0" fontId="68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3" fillId="33" borderId="14" xfId="57" applyFont="1" applyFill="1" applyBorder="1" applyAlignment="1">
      <alignment horizontal="center" vertical="center" wrapText="1"/>
      <protection/>
    </xf>
    <xf numFmtId="0" fontId="63" fillId="33" borderId="23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0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top" wrapText="1"/>
      <protection/>
    </xf>
    <xf numFmtId="0" fontId="63" fillId="33" borderId="20" xfId="57" applyFont="1" applyFill="1" applyBorder="1" applyAlignment="1">
      <alignment horizontal="center" vertical="top" wrapText="1"/>
      <protection/>
    </xf>
    <xf numFmtId="0" fontId="63" fillId="33" borderId="15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8" fillId="33" borderId="15" xfId="57" applyFont="1" applyFill="1" applyBorder="1" applyAlignment="1">
      <alignment horizontal="center" vertical="center"/>
      <protection/>
    </xf>
    <xf numFmtId="0" fontId="68" fillId="33" borderId="0" xfId="57" applyFont="1" applyFill="1" applyBorder="1" applyAlignment="1">
      <alignment horizontal="center" vertical="center"/>
      <protection/>
    </xf>
    <xf numFmtId="0" fontId="68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0" fontId="2" fillId="33" borderId="21" xfId="57" applyFont="1" applyFill="1" applyBorder="1" applyAlignment="1">
      <alignment horizontal="center" vertical="center" wrapText="1"/>
      <protection/>
    </xf>
    <xf numFmtId="0" fontId="68" fillId="33" borderId="14" xfId="57" applyFont="1" applyFill="1" applyBorder="1" applyAlignment="1">
      <alignment horizontal="center" vertical="top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68" fillId="33" borderId="23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20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95250</xdr:rowOff>
    </xdr:from>
    <xdr:to>
      <xdr:col>5</xdr:col>
      <xdr:colOff>400050</xdr:colOff>
      <xdr:row>69</xdr:row>
      <xdr:rowOff>142875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31557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08"/>
      <c r="B1" t="s">
        <v>141</v>
      </c>
      <c r="C1" s="109"/>
      <c r="E1" s="108"/>
      <c r="F1" s="108"/>
      <c r="G1" s="108"/>
      <c r="H1" t="s">
        <v>108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ht="11.25" customHeight="1"/>
    <row r="3" spans="2:8" ht="24.75" customHeight="1">
      <c r="B3" s="119" t="s">
        <v>131</v>
      </c>
      <c r="C3" s="120"/>
      <c r="D3" s="120"/>
      <c r="E3" s="120"/>
      <c r="F3" s="120"/>
      <c r="G3" s="120"/>
      <c r="H3" s="121"/>
    </row>
    <row r="4" spans="2:8" ht="24.75" customHeight="1">
      <c r="B4" s="65"/>
      <c r="C4" s="117" t="s">
        <v>142</v>
      </c>
      <c r="D4" s="117" t="s">
        <v>143</v>
      </c>
      <c r="E4" s="58" t="s">
        <v>132</v>
      </c>
      <c r="F4" s="117" t="s">
        <v>133</v>
      </c>
      <c r="G4" s="117" t="s">
        <v>134</v>
      </c>
      <c r="H4" s="58" t="s">
        <v>132</v>
      </c>
    </row>
    <row r="5" spans="2:8" ht="24.75" customHeight="1">
      <c r="B5" s="13" t="s">
        <v>135</v>
      </c>
      <c r="C5" s="60">
        <v>44716</v>
      </c>
      <c r="D5" s="60">
        <v>39476</v>
      </c>
      <c r="E5" s="61">
        <v>0.13273887931908002</v>
      </c>
      <c r="F5" s="60">
        <v>184601</v>
      </c>
      <c r="G5" s="60">
        <v>165408</v>
      </c>
      <c r="H5" s="61">
        <v>0.11603429096537043</v>
      </c>
    </row>
    <row r="6" spans="2:8" ht="24.75" customHeight="1">
      <c r="B6" s="59" t="s">
        <v>136</v>
      </c>
      <c r="C6" s="60">
        <v>5362</v>
      </c>
      <c r="D6" s="60">
        <v>4866</v>
      </c>
      <c r="E6" s="61">
        <v>0.10193177147554455</v>
      </c>
      <c r="F6" s="60">
        <v>20695</v>
      </c>
      <c r="G6" s="60">
        <v>19474</v>
      </c>
      <c r="H6" s="61">
        <v>0.06269898325973089</v>
      </c>
    </row>
    <row r="7" spans="2:8" ht="24.75" customHeight="1">
      <c r="B7" s="13" t="s">
        <v>137</v>
      </c>
      <c r="C7" s="11">
        <f>C6-C8</f>
        <v>5213</v>
      </c>
      <c r="D7" s="11">
        <f>D6-D8</f>
        <v>4753</v>
      </c>
      <c r="E7" s="12">
        <f>C7/D7-1</f>
        <v>0.09678098043341055</v>
      </c>
      <c r="F7" s="11">
        <f>F6-F8</f>
        <v>20279</v>
      </c>
      <c r="G7" s="11">
        <f>G6-G8</f>
        <v>19138</v>
      </c>
      <c r="H7" s="12">
        <f>F7/G7-1</f>
        <v>0.059619604974396445</v>
      </c>
    </row>
    <row r="8" spans="2:8" ht="24.75" customHeight="1">
      <c r="B8" s="64" t="s">
        <v>138</v>
      </c>
      <c r="C8" s="62">
        <v>149</v>
      </c>
      <c r="D8" s="62">
        <v>113</v>
      </c>
      <c r="E8" s="63">
        <v>0.31858407079646023</v>
      </c>
      <c r="F8" s="62">
        <v>416</v>
      </c>
      <c r="G8" s="62">
        <v>336</v>
      </c>
      <c r="H8" s="63">
        <v>0.23809523809523814</v>
      </c>
    </row>
    <row r="9" spans="2:8" ht="15">
      <c r="B9" s="65" t="s">
        <v>139</v>
      </c>
      <c r="C9" s="66">
        <v>50078</v>
      </c>
      <c r="D9" s="66">
        <v>44342</v>
      </c>
      <c r="E9" s="67">
        <v>0.12935817058319432</v>
      </c>
      <c r="F9" s="66">
        <v>205296</v>
      </c>
      <c r="G9" s="66">
        <v>184882</v>
      </c>
      <c r="H9" s="67">
        <v>0.1104163736870003</v>
      </c>
    </row>
    <row r="10" spans="2:8" ht="15">
      <c r="B10" s="118" t="s">
        <v>140</v>
      </c>
      <c r="C10" s="40"/>
      <c r="D10" s="40"/>
      <c r="E10" s="40"/>
      <c r="F10" s="40"/>
      <c r="G10" s="40"/>
      <c r="H10" s="40"/>
    </row>
    <row r="11" spans="2:8" ht="15">
      <c r="B11" s="57" t="s">
        <v>71</v>
      </c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60" dxfId="200" operator="lessThan">
      <formula>0</formula>
    </cfRule>
  </conditionalFormatting>
  <conditionalFormatting sqref="E5 H5">
    <cfRule type="cellIs" priority="3" dxfId="200" operator="lessThan">
      <formula>0</formula>
    </cfRule>
  </conditionalFormatting>
  <conditionalFormatting sqref="H6 E6">
    <cfRule type="cellIs" priority="2" dxfId="200" operator="lessThan">
      <formula>0</formula>
    </cfRule>
  </conditionalFormatting>
  <conditionalFormatting sqref="H8:H9 E8:E9">
    <cfRule type="cellIs" priority="1" dxfId="20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09"/>
      <c r="N1" t="s">
        <v>108</v>
      </c>
    </row>
    <row r="2" spans="1:14" ht="14.25" customHeight="1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109</v>
      </c>
      <c r="D5" s="143"/>
      <c r="E5" s="143"/>
      <c r="F5" s="143"/>
      <c r="G5" s="144"/>
      <c r="H5" s="143" t="s">
        <v>93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111</v>
      </c>
      <c r="D6" s="150"/>
      <c r="E6" s="150"/>
      <c r="F6" s="150"/>
      <c r="G6" s="151"/>
      <c r="H6" s="150" t="s">
        <v>94</v>
      </c>
      <c r="I6" s="150"/>
      <c r="J6" s="149" t="s">
        <v>112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113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0" t="s">
        <v>8</v>
      </c>
      <c r="D9" s="112" t="s">
        <v>2</v>
      </c>
      <c r="E9" s="111" t="s">
        <v>8</v>
      </c>
      <c r="F9" s="91" t="s">
        <v>2</v>
      </c>
      <c r="G9" s="132" t="s">
        <v>9</v>
      </c>
      <c r="H9" s="92" t="s">
        <v>8</v>
      </c>
      <c r="I9" s="168" t="s">
        <v>114</v>
      </c>
      <c r="J9" s="110" t="s">
        <v>8</v>
      </c>
      <c r="K9" s="90" t="s">
        <v>2</v>
      </c>
      <c r="L9" s="111" t="s">
        <v>8</v>
      </c>
      <c r="M9" s="90" t="s">
        <v>2</v>
      </c>
      <c r="N9" s="166" t="s">
        <v>9</v>
      </c>
    </row>
    <row r="10" spans="1:14" ht="14.25" customHeight="1">
      <c r="A10" s="135"/>
      <c r="B10" s="135"/>
      <c r="C10" s="114" t="s">
        <v>10</v>
      </c>
      <c r="D10" s="113" t="s">
        <v>11</v>
      </c>
      <c r="E10" s="89" t="s">
        <v>10</v>
      </c>
      <c r="F10" s="95" t="s">
        <v>11</v>
      </c>
      <c r="G10" s="133"/>
      <c r="H10" s="93" t="s">
        <v>10</v>
      </c>
      <c r="I10" s="169"/>
      <c r="J10" s="114" t="s">
        <v>10</v>
      </c>
      <c r="K10" s="113" t="s">
        <v>11</v>
      </c>
      <c r="L10" s="89" t="s">
        <v>10</v>
      </c>
      <c r="M10" s="113" t="s">
        <v>11</v>
      </c>
      <c r="N10" s="167"/>
    </row>
    <row r="11" spans="1:14" ht="14.25" customHeight="1">
      <c r="A11" s="70">
        <v>1</v>
      </c>
      <c r="B11" s="80" t="s">
        <v>19</v>
      </c>
      <c r="C11" s="41">
        <v>5443</v>
      </c>
      <c r="D11" s="83">
        <v>0.1217237677788711</v>
      </c>
      <c r="E11" s="41">
        <v>4809</v>
      </c>
      <c r="F11" s="86">
        <v>0.12182085317661363</v>
      </c>
      <c r="G11" s="74">
        <v>0.131836140569765</v>
      </c>
      <c r="H11" s="103">
        <v>6359</v>
      </c>
      <c r="I11" s="71">
        <v>-0.14404780625884572</v>
      </c>
      <c r="J11" s="41">
        <v>24329</v>
      </c>
      <c r="K11" s="83">
        <v>0.13179235215410534</v>
      </c>
      <c r="L11" s="41">
        <v>20684</v>
      </c>
      <c r="M11" s="86">
        <v>0.12504836525440124</v>
      </c>
      <c r="N11" s="74">
        <v>0.17622316766582857</v>
      </c>
    </row>
    <row r="12" spans="1:14" ht="14.25" customHeight="1">
      <c r="A12" s="69">
        <v>2</v>
      </c>
      <c r="B12" s="81" t="s">
        <v>21</v>
      </c>
      <c r="C12" s="43">
        <v>5106</v>
      </c>
      <c r="D12" s="84">
        <v>0.11418731550228106</v>
      </c>
      <c r="E12" s="43">
        <v>4423</v>
      </c>
      <c r="F12" s="87">
        <v>0.11204276015807073</v>
      </c>
      <c r="G12" s="75">
        <v>0.1544200768709021</v>
      </c>
      <c r="H12" s="104">
        <v>5248</v>
      </c>
      <c r="I12" s="68">
        <v>-0.02705792682926833</v>
      </c>
      <c r="J12" s="43">
        <v>20978</v>
      </c>
      <c r="K12" s="84">
        <v>0.11363968775900456</v>
      </c>
      <c r="L12" s="43">
        <v>19635</v>
      </c>
      <c r="M12" s="87">
        <v>0.11870647127103888</v>
      </c>
      <c r="N12" s="75">
        <v>0.06839826839826846</v>
      </c>
    </row>
    <row r="13" spans="1:14" ht="14.25" customHeight="1">
      <c r="A13" s="69">
        <v>3</v>
      </c>
      <c r="B13" s="81" t="s">
        <v>20</v>
      </c>
      <c r="C13" s="43">
        <v>5011</v>
      </c>
      <c r="D13" s="84">
        <v>0.11206279631451829</v>
      </c>
      <c r="E13" s="43">
        <v>3782</v>
      </c>
      <c r="F13" s="87">
        <v>0.0958050461039619</v>
      </c>
      <c r="G13" s="75">
        <v>0.32496033844526706</v>
      </c>
      <c r="H13" s="104">
        <v>5213</v>
      </c>
      <c r="I13" s="68">
        <v>-0.03874928064454253</v>
      </c>
      <c r="J13" s="43">
        <v>18939</v>
      </c>
      <c r="K13" s="84">
        <v>0.1025942438014962</v>
      </c>
      <c r="L13" s="43">
        <v>16805</v>
      </c>
      <c r="M13" s="87">
        <v>0.1015972625266009</v>
      </c>
      <c r="N13" s="75">
        <v>0.12698601606664672</v>
      </c>
    </row>
    <row r="14" spans="1:14" ht="14.25" customHeight="1">
      <c r="A14" s="69">
        <v>4</v>
      </c>
      <c r="B14" s="81" t="s">
        <v>22</v>
      </c>
      <c r="C14" s="43">
        <v>3073</v>
      </c>
      <c r="D14" s="84">
        <v>0.0687226048841578</v>
      </c>
      <c r="E14" s="43">
        <v>2954</v>
      </c>
      <c r="F14" s="87">
        <v>0.07483027662377141</v>
      </c>
      <c r="G14" s="75">
        <v>0.04028436018957349</v>
      </c>
      <c r="H14" s="104">
        <v>3691</v>
      </c>
      <c r="I14" s="68">
        <v>-0.16743429964779188</v>
      </c>
      <c r="J14" s="43">
        <v>12735</v>
      </c>
      <c r="K14" s="84">
        <v>0.06898662520788078</v>
      </c>
      <c r="L14" s="43">
        <v>12975</v>
      </c>
      <c r="M14" s="87">
        <v>0.07844239698200813</v>
      </c>
      <c r="N14" s="75">
        <v>-0.018497109826589586</v>
      </c>
    </row>
    <row r="15" spans="1:14" ht="14.25" customHeight="1">
      <c r="A15" s="72">
        <v>5</v>
      </c>
      <c r="B15" s="82" t="s">
        <v>23</v>
      </c>
      <c r="C15" s="45">
        <v>2779</v>
      </c>
      <c r="D15" s="85">
        <v>0.0621477770820288</v>
      </c>
      <c r="E15" s="45">
        <v>2425</v>
      </c>
      <c r="F15" s="88">
        <v>0.06142972945587192</v>
      </c>
      <c r="G15" s="76">
        <v>0.14597938144329903</v>
      </c>
      <c r="H15" s="105">
        <v>3240</v>
      </c>
      <c r="I15" s="73">
        <v>-0.14228395061728394</v>
      </c>
      <c r="J15" s="45">
        <v>11665</v>
      </c>
      <c r="K15" s="85">
        <v>0.06319034024734427</v>
      </c>
      <c r="L15" s="45">
        <v>10165</v>
      </c>
      <c r="M15" s="88">
        <v>0.061454101373573225</v>
      </c>
      <c r="N15" s="76">
        <v>0.14756517461879004</v>
      </c>
    </row>
    <row r="16" spans="1:14" ht="14.25" customHeight="1">
      <c r="A16" s="70">
        <v>6</v>
      </c>
      <c r="B16" s="80" t="s">
        <v>24</v>
      </c>
      <c r="C16" s="41">
        <v>2173</v>
      </c>
      <c r="D16" s="83">
        <v>0.048595581000089455</v>
      </c>
      <c r="E16" s="41">
        <v>1884</v>
      </c>
      <c r="F16" s="86">
        <v>0.04772520012159286</v>
      </c>
      <c r="G16" s="74">
        <v>0.15339702760084917</v>
      </c>
      <c r="H16" s="103">
        <v>2342</v>
      </c>
      <c r="I16" s="71">
        <v>-0.07216054654141757</v>
      </c>
      <c r="J16" s="41">
        <v>9089</v>
      </c>
      <c r="K16" s="83">
        <v>0.04923591963207133</v>
      </c>
      <c r="L16" s="41">
        <v>7779</v>
      </c>
      <c r="M16" s="86">
        <v>0.04702916424840395</v>
      </c>
      <c r="N16" s="74">
        <v>0.16840210824013369</v>
      </c>
    </row>
    <row r="17" spans="1:14" ht="14.25" customHeight="1">
      <c r="A17" s="69">
        <v>7</v>
      </c>
      <c r="B17" s="81" t="s">
        <v>26</v>
      </c>
      <c r="C17" s="43">
        <v>2019</v>
      </c>
      <c r="D17" s="84">
        <v>0.04515162357992665</v>
      </c>
      <c r="E17" s="43">
        <v>2249</v>
      </c>
      <c r="F17" s="87">
        <v>0.05697132434897153</v>
      </c>
      <c r="G17" s="75">
        <v>-0.1022676745220098</v>
      </c>
      <c r="H17" s="104">
        <v>2942</v>
      </c>
      <c r="I17" s="68">
        <v>-0.3137321549966009</v>
      </c>
      <c r="J17" s="43">
        <v>8621</v>
      </c>
      <c r="K17" s="84">
        <v>0.04670072209793013</v>
      </c>
      <c r="L17" s="43">
        <v>9067</v>
      </c>
      <c r="M17" s="87">
        <v>0.05481597020700329</v>
      </c>
      <c r="N17" s="75">
        <v>-0.04918936803793983</v>
      </c>
    </row>
    <row r="18" spans="1:14" ht="14.25" customHeight="1">
      <c r="A18" s="69">
        <v>8</v>
      </c>
      <c r="B18" s="81" t="s">
        <v>31</v>
      </c>
      <c r="C18" s="43">
        <v>1896</v>
      </c>
      <c r="D18" s="84">
        <v>0.04240093031577064</v>
      </c>
      <c r="E18" s="43">
        <v>1863</v>
      </c>
      <c r="F18" s="87">
        <v>0.04719323133042862</v>
      </c>
      <c r="G18" s="75">
        <v>0.017713365539452575</v>
      </c>
      <c r="H18" s="104">
        <v>2570</v>
      </c>
      <c r="I18" s="68">
        <v>-0.26225680933852136</v>
      </c>
      <c r="J18" s="43">
        <v>8023</v>
      </c>
      <c r="K18" s="84">
        <v>0.04346130302652748</v>
      </c>
      <c r="L18" s="43">
        <v>6669</v>
      </c>
      <c r="M18" s="87">
        <v>0.04031848520023215</v>
      </c>
      <c r="N18" s="75">
        <v>0.2030289398710452</v>
      </c>
    </row>
    <row r="19" spans="1:14" ht="14.25" customHeight="1">
      <c r="A19" s="69">
        <v>9</v>
      </c>
      <c r="B19" s="81" t="s">
        <v>25</v>
      </c>
      <c r="C19" s="43">
        <v>1813</v>
      </c>
      <c r="D19" s="84">
        <v>0.04054477144646212</v>
      </c>
      <c r="E19" s="43">
        <v>1443</v>
      </c>
      <c r="F19" s="87">
        <v>0.03655385550714358</v>
      </c>
      <c r="G19" s="75">
        <v>0.2564102564102564</v>
      </c>
      <c r="H19" s="104">
        <v>2014</v>
      </c>
      <c r="I19" s="68">
        <v>-0.09980139026812318</v>
      </c>
      <c r="J19" s="43">
        <v>7879</v>
      </c>
      <c r="K19" s="84">
        <v>0.04268124224679173</v>
      </c>
      <c r="L19" s="43">
        <v>6686</v>
      </c>
      <c r="M19" s="87">
        <v>0.040421261365834786</v>
      </c>
      <c r="N19" s="75">
        <v>0.17843254561770872</v>
      </c>
    </row>
    <row r="20" spans="1:14" ht="14.25" customHeight="1">
      <c r="A20" s="72">
        <v>10</v>
      </c>
      <c r="B20" s="82" t="s">
        <v>27</v>
      </c>
      <c r="C20" s="45">
        <v>1494</v>
      </c>
      <c r="D20" s="85">
        <v>0.03341085964755345</v>
      </c>
      <c r="E20" s="45">
        <v>930</v>
      </c>
      <c r="F20" s="88">
        <v>0.02355861789441686</v>
      </c>
      <c r="G20" s="76">
        <v>0.6064516129032258</v>
      </c>
      <c r="H20" s="105">
        <v>2127</v>
      </c>
      <c r="I20" s="73">
        <v>-0.29760225669957685</v>
      </c>
      <c r="J20" s="45">
        <v>6153</v>
      </c>
      <c r="K20" s="85">
        <v>0.03333134706745901</v>
      </c>
      <c r="L20" s="45">
        <v>4922</v>
      </c>
      <c r="M20" s="88">
        <v>0.029756722770361774</v>
      </c>
      <c r="N20" s="76">
        <v>0.2501015847216579</v>
      </c>
    </row>
    <row r="21" spans="1:14" ht="14.25" customHeight="1">
      <c r="A21" s="70">
        <v>11</v>
      </c>
      <c r="B21" s="80" t="s">
        <v>34</v>
      </c>
      <c r="C21" s="41">
        <v>1475</v>
      </c>
      <c r="D21" s="83">
        <v>0.0329859558100009</v>
      </c>
      <c r="E21" s="41">
        <v>1393</v>
      </c>
      <c r="F21" s="86">
        <v>0.035287263147228694</v>
      </c>
      <c r="G21" s="74">
        <v>0.05886575735821964</v>
      </c>
      <c r="H21" s="103">
        <v>1618</v>
      </c>
      <c r="I21" s="71">
        <v>-0.08838071693448701</v>
      </c>
      <c r="J21" s="41">
        <v>5919</v>
      </c>
      <c r="K21" s="83">
        <v>0.032063748300388405</v>
      </c>
      <c r="L21" s="41">
        <v>4734</v>
      </c>
      <c r="M21" s="86">
        <v>0.028620139291932675</v>
      </c>
      <c r="N21" s="74">
        <v>0.250316856780735</v>
      </c>
    </row>
    <row r="22" spans="1:14" ht="14.25" customHeight="1">
      <c r="A22" s="69">
        <v>12</v>
      </c>
      <c r="B22" s="81" t="s">
        <v>29</v>
      </c>
      <c r="C22" s="43">
        <v>1467</v>
      </c>
      <c r="D22" s="84">
        <v>0.032807048931031396</v>
      </c>
      <c r="E22" s="43">
        <v>1219</v>
      </c>
      <c r="F22" s="87">
        <v>0.030879521734724896</v>
      </c>
      <c r="G22" s="75">
        <v>0.2034454470877769</v>
      </c>
      <c r="H22" s="104">
        <v>1481</v>
      </c>
      <c r="I22" s="68">
        <v>-0.009453072248480798</v>
      </c>
      <c r="J22" s="43">
        <v>5530</v>
      </c>
      <c r="K22" s="84">
        <v>0.029956500777352235</v>
      </c>
      <c r="L22" s="43">
        <v>4457</v>
      </c>
      <c r="M22" s="87">
        <v>0.026945492358289806</v>
      </c>
      <c r="N22" s="75">
        <v>0.2407448956697329</v>
      </c>
    </row>
    <row r="23" spans="1:14" ht="14.25" customHeight="1">
      <c r="A23" s="69">
        <v>13</v>
      </c>
      <c r="B23" s="81" t="s">
        <v>35</v>
      </c>
      <c r="C23" s="43">
        <v>838</v>
      </c>
      <c r="D23" s="84">
        <v>0.018740495572054747</v>
      </c>
      <c r="E23" s="43">
        <v>997</v>
      </c>
      <c r="F23" s="87">
        <v>0.025255851656702806</v>
      </c>
      <c r="G23" s="75">
        <v>-0.15947843530591777</v>
      </c>
      <c r="H23" s="104">
        <v>2094</v>
      </c>
      <c r="I23" s="68">
        <v>-0.5998089780324738</v>
      </c>
      <c r="J23" s="43">
        <v>5516</v>
      </c>
      <c r="K23" s="84">
        <v>0.029880661534877926</v>
      </c>
      <c r="L23" s="43">
        <v>4286</v>
      </c>
      <c r="M23" s="87">
        <v>0.025911685045463338</v>
      </c>
      <c r="N23" s="75">
        <v>0.2869808679421373</v>
      </c>
    </row>
    <row r="24" spans="1:14" ht="14.25" customHeight="1">
      <c r="A24" s="69">
        <v>14</v>
      </c>
      <c r="B24" s="81" t="s">
        <v>56</v>
      </c>
      <c r="C24" s="43">
        <v>1348</v>
      </c>
      <c r="D24" s="84">
        <v>0.03014580910636014</v>
      </c>
      <c r="E24" s="43">
        <v>1135</v>
      </c>
      <c r="F24" s="87">
        <v>0.02875164657006789</v>
      </c>
      <c r="G24" s="75">
        <v>0.1876651982378854</v>
      </c>
      <c r="H24" s="104">
        <v>1317</v>
      </c>
      <c r="I24" s="68">
        <v>0.023538344722854987</v>
      </c>
      <c r="J24" s="43">
        <v>4730</v>
      </c>
      <c r="K24" s="84">
        <v>0.025622829778820265</v>
      </c>
      <c r="L24" s="43">
        <v>3952</v>
      </c>
      <c r="M24" s="87">
        <v>0.023892435674211645</v>
      </c>
      <c r="N24" s="75">
        <v>0.19686234817813775</v>
      </c>
    </row>
    <row r="25" spans="1:14" ht="14.25" customHeight="1">
      <c r="A25" s="72">
        <v>15</v>
      </c>
      <c r="B25" s="82" t="s">
        <v>28</v>
      </c>
      <c r="C25" s="45">
        <v>1298</v>
      </c>
      <c r="D25" s="85">
        <v>0.029027641112800786</v>
      </c>
      <c r="E25" s="45">
        <v>1211</v>
      </c>
      <c r="F25" s="88">
        <v>0.030676866957138515</v>
      </c>
      <c r="G25" s="76">
        <v>0.07184145334434344</v>
      </c>
      <c r="H25" s="105">
        <v>1016</v>
      </c>
      <c r="I25" s="73">
        <v>0.2775590551181102</v>
      </c>
      <c r="J25" s="45">
        <v>4677</v>
      </c>
      <c r="K25" s="85">
        <v>0.025335724075167522</v>
      </c>
      <c r="L25" s="45">
        <v>4890</v>
      </c>
      <c r="M25" s="88">
        <v>0.02956326175275682</v>
      </c>
      <c r="N25" s="76">
        <v>-0.04355828220858893</v>
      </c>
    </row>
    <row r="26" spans="1:14" ht="14.25" customHeight="1">
      <c r="A26" s="70">
        <v>16</v>
      </c>
      <c r="B26" s="80" t="s">
        <v>18</v>
      </c>
      <c r="C26" s="41">
        <v>1243</v>
      </c>
      <c r="D26" s="83">
        <v>0.0277976563198855</v>
      </c>
      <c r="E26" s="41">
        <v>1104</v>
      </c>
      <c r="F26" s="86">
        <v>0.027966359306920662</v>
      </c>
      <c r="G26" s="74">
        <v>0.12590579710144922</v>
      </c>
      <c r="H26" s="103">
        <v>1320</v>
      </c>
      <c r="I26" s="71">
        <v>-0.05833333333333335</v>
      </c>
      <c r="J26" s="41">
        <v>4112</v>
      </c>
      <c r="K26" s="83">
        <v>0.02227506893245432</v>
      </c>
      <c r="L26" s="41">
        <v>4733</v>
      </c>
      <c r="M26" s="86">
        <v>0.02861409363513252</v>
      </c>
      <c r="N26" s="74">
        <v>-0.13120642298753438</v>
      </c>
    </row>
    <row r="27" spans="1:14" ht="14.25" customHeight="1">
      <c r="A27" s="69">
        <v>17</v>
      </c>
      <c r="B27" s="81" t="s">
        <v>36</v>
      </c>
      <c r="C27" s="43">
        <v>939</v>
      </c>
      <c r="D27" s="84">
        <v>0.020999194919044638</v>
      </c>
      <c r="E27" s="43">
        <v>837</v>
      </c>
      <c r="F27" s="87">
        <v>0.021202756104975174</v>
      </c>
      <c r="G27" s="75">
        <v>0.12186379928315416</v>
      </c>
      <c r="H27" s="104">
        <v>1499</v>
      </c>
      <c r="I27" s="68">
        <v>-0.37358238825883927</v>
      </c>
      <c r="J27" s="43">
        <v>4007</v>
      </c>
      <c r="K27" s="84">
        <v>0.021706274613897</v>
      </c>
      <c r="L27" s="43">
        <v>3804</v>
      </c>
      <c r="M27" s="87">
        <v>0.02299767846778874</v>
      </c>
      <c r="N27" s="75">
        <v>0.053364879074658145</v>
      </c>
    </row>
    <row r="28" spans="1:14" ht="14.25" customHeight="1">
      <c r="A28" s="69">
        <v>18</v>
      </c>
      <c r="B28" s="81" t="s">
        <v>50</v>
      </c>
      <c r="C28" s="43">
        <v>878</v>
      </c>
      <c r="D28" s="84">
        <v>0.019635029966902227</v>
      </c>
      <c r="E28" s="43">
        <v>1024</v>
      </c>
      <c r="F28" s="87">
        <v>0.025939811531056844</v>
      </c>
      <c r="G28" s="75">
        <v>-0.142578125</v>
      </c>
      <c r="H28" s="104">
        <v>1041</v>
      </c>
      <c r="I28" s="68">
        <v>-0.15658021133525457</v>
      </c>
      <c r="J28" s="43">
        <v>3969</v>
      </c>
      <c r="K28" s="84">
        <v>0.021500425241466732</v>
      </c>
      <c r="L28" s="43">
        <v>3738</v>
      </c>
      <c r="M28" s="87">
        <v>0.022598665118978525</v>
      </c>
      <c r="N28" s="75">
        <v>0.061797752808988804</v>
      </c>
    </row>
    <row r="29" spans="1:14" ht="14.25" customHeight="1">
      <c r="A29" s="69">
        <v>19</v>
      </c>
      <c r="B29" s="81" t="s">
        <v>30</v>
      </c>
      <c r="C29" s="43">
        <v>736</v>
      </c>
      <c r="D29" s="84">
        <v>0.016459432865193666</v>
      </c>
      <c r="E29" s="43">
        <v>837</v>
      </c>
      <c r="F29" s="87">
        <v>0.021202756104975174</v>
      </c>
      <c r="G29" s="75">
        <v>-0.12066905615292711</v>
      </c>
      <c r="H29" s="104">
        <v>951</v>
      </c>
      <c r="I29" s="68">
        <v>-0.2260778128286015</v>
      </c>
      <c r="J29" s="43">
        <v>3699</v>
      </c>
      <c r="K29" s="84">
        <v>0.020037811279462192</v>
      </c>
      <c r="L29" s="43">
        <v>3239</v>
      </c>
      <c r="M29" s="87">
        <v>0.019581882375701295</v>
      </c>
      <c r="N29" s="75">
        <v>0.14201914171040442</v>
      </c>
    </row>
    <row r="30" spans="1:14" ht="14.25" customHeight="1">
      <c r="A30" s="72">
        <v>20</v>
      </c>
      <c r="B30" s="82" t="s">
        <v>33</v>
      </c>
      <c r="C30" s="45">
        <v>916</v>
      </c>
      <c r="D30" s="85">
        <v>0.020484837642007335</v>
      </c>
      <c r="E30" s="45">
        <v>836</v>
      </c>
      <c r="F30" s="88">
        <v>0.021177424257776876</v>
      </c>
      <c r="G30" s="76">
        <v>0.09569377990430628</v>
      </c>
      <c r="H30" s="105">
        <v>797</v>
      </c>
      <c r="I30" s="73">
        <v>0.14930991217063982</v>
      </c>
      <c r="J30" s="45">
        <v>3228</v>
      </c>
      <c r="K30" s="85">
        <v>0.017486362479076496</v>
      </c>
      <c r="L30" s="45">
        <v>2783</v>
      </c>
      <c r="M30" s="88">
        <v>0.01682506287483072</v>
      </c>
      <c r="N30" s="76">
        <v>0.15989938914840107</v>
      </c>
    </row>
    <row r="31" spans="1:14" ht="14.25" customHeight="1">
      <c r="A31" s="128" t="s">
        <v>53</v>
      </c>
      <c r="B31" s="129"/>
      <c r="C31" s="49">
        <f>SUM(C11:C30)</f>
        <v>41945</v>
      </c>
      <c r="D31" s="4">
        <f>C31/C33</f>
        <v>0.9380311297969407</v>
      </c>
      <c r="E31" s="49">
        <f>SUM(E11:E30)</f>
        <v>37355</v>
      </c>
      <c r="F31" s="4">
        <f>E31/E33</f>
        <v>0.9462711520924105</v>
      </c>
      <c r="G31" s="7">
        <f>C31/E31-1</f>
        <v>0.12287511711952881</v>
      </c>
      <c r="H31" s="49">
        <f>SUM(H11:H30)</f>
        <v>48880</v>
      </c>
      <c r="I31" s="4">
        <f>C31/H31-1</f>
        <v>-0.14187806873977082</v>
      </c>
      <c r="J31" s="49">
        <f>SUM(J11:J30)</f>
        <v>173798</v>
      </c>
      <c r="K31" s="4">
        <f>J31/J33</f>
        <v>0.941479190253574</v>
      </c>
      <c r="L31" s="49">
        <f>SUM(L11:L30)</f>
        <v>156003</v>
      </c>
      <c r="M31" s="4">
        <f>L31/L33</f>
        <v>0.9431405977945444</v>
      </c>
      <c r="N31" s="7">
        <f>J31/L31-1</f>
        <v>0.11406831919898974</v>
      </c>
    </row>
    <row r="32" spans="1:14" ht="14.25" customHeight="1">
      <c r="A32" s="128" t="s">
        <v>12</v>
      </c>
      <c r="B32" s="129"/>
      <c r="C32" s="3">
        <f>C33-SUM(C11:C30)</f>
        <v>2771</v>
      </c>
      <c r="D32" s="4">
        <f>C32/C33</f>
        <v>0.06196887020305931</v>
      </c>
      <c r="E32" s="5">
        <f>E33-SUM(E11:E30)</f>
        <v>2121</v>
      </c>
      <c r="F32" s="6">
        <f>E32/E33</f>
        <v>0.053728847907589423</v>
      </c>
      <c r="G32" s="7">
        <f>C32/E32-1</f>
        <v>0.30645921735030646</v>
      </c>
      <c r="H32" s="5">
        <f>H33-SUM(H11:H30)</f>
        <v>2789</v>
      </c>
      <c r="I32" s="8">
        <f>C32/H32-1</f>
        <v>-0.006453926138400901</v>
      </c>
      <c r="J32" s="3">
        <f>J33-SUM(J11:J30)</f>
        <v>10803</v>
      </c>
      <c r="K32" s="4">
        <f>J32/J33</f>
        <v>0.058520809746426074</v>
      </c>
      <c r="L32" s="3">
        <f>L33-SUM(L11:L30)</f>
        <v>9405</v>
      </c>
      <c r="M32" s="4">
        <f>L32/L33</f>
        <v>0.0568594022054556</v>
      </c>
      <c r="N32" s="7">
        <f>J32/L32-1</f>
        <v>0.14864433811802225</v>
      </c>
    </row>
    <row r="33" spans="1:16" ht="14.25" customHeight="1">
      <c r="A33" s="124" t="s">
        <v>13</v>
      </c>
      <c r="B33" s="125"/>
      <c r="C33" s="106">
        <v>44716</v>
      </c>
      <c r="D33" s="96">
        <v>1</v>
      </c>
      <c r="E33" s="106">
        <v>39476</v>
      </c>
      <c r="F33" s="97">
        <v>1.0000000000000002</v>
      </c>
      <c r="G33" s="98">
        <v>0.13273887931908002</v>
      </c>
      <c r="H33" s="107">
        <v>51669</v>
      </c>
      <c r="I33" s="99">
        <v>-0.13456811627861964</v>
      </c>
      <c r="J33" s="106">
        <v>184601</v>
      </c>
      <c r="K33" s="96">
        <v>1</v>
      </c>
      <c r="L33" s="106">
        <v>165408</v>
      </c>
      <c r="M33" s="97">
        <v>1.0000000000000002</v>
      </c>
      <c r="N33" s="98">
        <v>0.11603429096537043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64" t="s">
        <v>115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31"/>
      <c r="M38" s="31"/>
      <c r="N38" s="136" t="s">
        <v>76</v>
      </c>
      <c r="O38" s="136"/>
      <c r="P38" s="136"/>
      <c r="Q38" s="136"/>
      <c r="R38" s="136"/>
      <c r="S38" s="136"/>
      <c r="T38" s="136"/>
      <c r="U38" s="136"/>
    </row>
    <row r="39" spans="1:21" ht="15">
      <c r="A39" s="165" t="s">
        <v>116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31"/>
      <c r="M39" s="31"/>
      <c r="N39" s="137" t="s">
        <v>77</v>
      </c>
      <c r="O39" s="137"/>
      <c r="P39" s="137"/>
      <c r="Q39" s="137"/>
      <c r="R39" s="137"/>
      <c r="S39" s="137"/>
      <c r="T39" s="137"/>
      <c r="U39" s="137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4" t="s">
        <v>4</v>
      </c>
      <c r="N40" s="15"/>
      <c r="O40" s="15"/>
      <c r="P40" s="15"/>
      <c r="Q40" s="15"/>
      <c r="R40" s="15"/>
      <c r="S40" s="15"/>
      <c r="T40" s="16"/>
      <c r="U40" s="94" t="s">
        <v>4</v>
      </c>
    </row>
    <row r="41" spans="1:21" ht="15">
      <c r="A41" s="140" t="s">
        <v>0</v>
      </c>
      <c r="B41" s="140" t="s">
        <v>52</v>
      </c>
      <c r="C41" s="142" t="s">
        <v>109</v>
      </c>
      <c r="D41" s="143"/>
      <c r="E41" s="143"/>
      <c r="F41" s="143"/>
      <c r="G41" s="143"/>
      <c r="H41" s="144"/>
      <c r="I41" s="142" t="s">
        <v>93</v>
      </c>
      <c r="J41" s="143"/>
      <c r="K41" s="144"/>
      <c r="N41" s="140" t="s">
        <v>0</v>
      </c>
      <c r="O41" s="140" t="s">
        <v>52</v>
      </c>
      <c r="P41" s="142" t="s">
        <v>110</v>
      </c>
      <c r="Q41" s="143"/>
      <c r="R41" s="143"/>
      <c r="S41" s="143"/>
      <c r="T41" s="143"/>
      <c r="U41" s="144"/>
    </row>
    <row r="42" spans="1:21" ht="15" customHeight="1">
      <c r="A42" s="141"/>
      <c r="B42" s="141"/>
      <c r="C42" s="149" t="s">
        <v>111</v>
      </c>
      <c r="D42" s="150"/>
      <c r="E42" s="150"/>
      <c r="F42" s="150"/>
      <c r="G42" s="150"/>
      <c r="H42" s="151"/>
      <c r="I42" s="149" t="s">
        <v>94</v>
      </c>
      <c r="J42" s="150"/>
      <c r="K42" s="151"/>
      <c r="N42" s="141"/>
      <c r="O42" s="141"/>
      <c r="P42" s="149" t="s">
        <v>112</v>
      </c>
      <c r="Q42" s="150"/>
      <c r="R42" s="150"/>
      <c r="S42" s="150"/>
      <c r="T42" s="150"/>
      <c r="U42" s="151"/>
    </row>
    <row r="43" spans="1:21" ht="15" customHeight="1">
      <c r="A43" s="141"/>
      <c r="B43" s="141"/>
      <c r="C43" s="145">
        <v>2018</v>
      </c>
      <c r="D43" s="146"/>
      <c r="E43" s="155">
        <v>2017</v>
      </c>
      <c r="F43" s="146"/>
      <c r="G43" s="130" t="s">
        <v>5</v>
      </c>
      <c r="H43" s="126" t="s">
        <v>61</v>
      </c>
      <c r="I43" s="160">
        <v>2018</v>
      </c>
      <c r="J43" s="127" t="s">
        <v>113</v>
      </c>
      <c r="K43" s="126" t="s">
        <v>117</v>
      </c>
      <c r="N43" s="141"/>
      <c r="O43" s="141"/>
      <c r="P43" s="145">
        <v>2018</v>
      </c>
      <c r="Q43" s="146"/>
      <c r="R43" s="145">
        <v>2017</v>
      </c>
      <c r="S43" s="146"/>
      <c r="T43" s="130" t="s">
        <v>5</v>
      </c>
      <c r="U43" s="138" t="s">
        <v>68</v>
      </c>
    </row>
    <row r="44" spans="1:21" ht="15">
      <c r="A44" s="134" t="s">
        <v>6</v>
      </c>
      <c r="B44" s="134" t="s">
        <v>52</v>
      </c>
      <c r="C44" s="147"/>
      <c r="D44" s="148"/>
      <c r="E44" s="156"/>
      <c r="F44" s="148"/>
      <c r="G44" s="131"/>
      <c r="H44" s="127"/>
      <c r="I44" s="160"/>
      <c r="J44" s="127"/>
      <c r="K44" s="127"/>
      <c r="N44" s="134" t="s">
        <v>6</v>
      </c>
      <c r="O44" s="134" t="s">
        <v>52</v>
      </c>
      <c r="P44" s="147"/>
      <c r="Q44" s="148"/>
      <c r="R44" s="147"/>
      <c r="S44" s="148"/>
      <c r="T44" s="131"/>
      <c r="U44" s="139"/>
    </row>
    <row r="45" spans="1:21" ht="15" customHeight="1">
      <c r="A45" s="134"/>
      <c r="B45" s="134"/>
      <c r="C45" s="110" t="s">
        <v>8</v>
      </c>
      <c r="D45" s="17" t="s">
        <v>2</v>
      </c>
      <c r="E45" s="110" t="s">
        <v>8</v>
      </c>
      <c r="F45" s="17" t="s">
        <v>2</v>
      </c>
      <c r="G45" s="132" t="s">
        <v>9</v>
      </c>
      <c r="H45" s="132" t="s">
        <v>62</v>
      </c>
      <c r="I45" s="18" t="s">
        <v>8</v>
      </c>
      <c r="J45" s="161" t="s">
        <v>114</v>
      </c>
      <c r="K45" s="161" t="s">
        <v>118</v>
      </c>
      <c r="N45" s="134"/>
      <c r="O45" s="134"/>
      <c r="P45" s="110" t="s">
        <v>8</v>
      </c>
      <c r="Q45" s="17" t="s">
        <v>2</v>
      </c>
      <c r="R45" s="110" t="s">
        <v>8</v>
      </c>
      <c r="S45" s="17" t="s">
        <v>2</v>
      </c>
      <c r="T45" s="132" t="s">
        <v>9</v>
      </c>
      <c r="U45" s="122" t="s">
        <v>69</v>
      </c>
    </row>
    <row r="46" spans="1:21" ht="15" customHeight="1">
      <c r="A46" s="135"/>
      <c r="B46" s="135"/>
      <c r="C46" s="114" t="s">
        <v>10</v>
      </c>
      <c r="D46" s="95" t="s">
        <v>11</v>
      </c>
      <c r="E46" s="114" t="s">
        <v>10</v>
      </c>
      <c r="F46" s="95" t="s">
        <v>11</v>
      </c>
      <c r="G46" s="163"/>
      <c r="H46" s="163"/>
      <c r="I46" s="114" t="s">
        <v>10</v>
      </c>
      <c r="J46" s="162"/>
      <c r="K46" s="162"/>
      <c r="N46" s="135"/>
      <c r="O46" s="135"/>
      <c r="P46" s="114" t="s">
        <v>10</v>
      </c>
      <c r="Q46" s="95" t="s">
        <v>11</v>
      </c>
      <c r="R46" s="114" t="s">
        <v>10</v>
      </c>
      <c r="S46" s="95" t="s">
        <v>11</v>
      </c>
      <c r="T46" s="133"/>
      <c r="U46" s="123"/>
    </row>
    <row r="47" spans="1:21" ht="15">
      <c r="A47" s="70">
        <v>1</v>
      </c>
      <c r="B47" s="77" t="s">
        <v>39</v>
      </c>
      <c r="C47" s="41">
        <v>1581</v>
      </c>
      <c r="D47" s="71">
        <v>0.035356471956346724</v>
      </c>
      <c r="E47" s="41">
        <v>1384</v>
      </c>
      <c r="F47" s="71">
        <v>0.03505927652244402</v>
      </c>
      <c r="G47" s="32">
        <v>0.14234104046242768</v>
      </c>
      <c r="H47" s="42">
        <v>1</v>
      </c>
      <c r="I47" s="41">
        <v>1878</v>
      </c>
      <c r="J47" s="33">
        <v>-0.15814696485623003</v>
      </c>
      <c r="K47" s="20">
        <v>0</v>
      </c>
      <c r="N47" s="70">
        <v>1</v>
      </c>
      <c r="O47" s="77" t="s">
        <v>39</v>
      </c>
      <c r="P47" s="41">
        <v>7266</v>
      </c>
      <c r="Q47" s="71">
        <v>0.03936056684416661</v>
      </c>
      <c r="R47" s="41">
        <v>6255</v>
      </c>
      <c r="S47" s="71">
        <v>0.03781558328496808</v>
      </c>
      <c r="T47" s="74">
        <v>0.16163069544364506</v>
      </c>
      <c r="U47" s="20">
        <v>1</v>
      </c>
    </row>
    <row r="48" spans="1:21" ht="15" customHeight="1">
      <c r="A48" s="101">
        <v>2</v>
      </c>
      <c r="B48" s="78" t="s">
        <v>42</v>
      </c>
      <c r="C48" s="43">
        <v>1483</v>
      </c>
      <c r="D48" s="68">
        <v>0.03316486268897039</v>
      </c>
      <c r="E48" s="43">
        <v>1382</v>
      </c>
      <c r="F48" s="68">
        <v>0.035008612828047424</v>
      </c>
      <c r="G48" s="34">
        <v>0.073082489146165</v>
      </c>
      <c r="H48" s="44">
        <v>1</v>
      </c>
      <c r="I48" s="43">
        <v>1735</v>
      </c>
      <c r="J48" s="35">
        <v>-0.1452449567723343</v>
      </c>
      <c r="K48" s="22">
        <v>0</v>
      </c>
      <c r="N48" s="101">
        <v>2</v>
      </c>
      <c r="O48" s="78" t="s">
        <v>42</v>
      </c>
      <c r="P48" s="43">
        <v>7106</v>
      </c>
      <c r="Q48" s="68">
        <v>0.03849383264446021</v>
      </c>
      <c r="R48" s="43">
        <v>6348</v>
      </c>
      <c r="S48" s="68">
        <v>0.038377829367382474</v>
      </c>
      <c r="T48" s="75">
        <v>0.11940768746061758</v>
      </c>
      <c r="U48" s="22">
        <v>-1</v>
      </c>
    </row>
    <row r="49" spans="1:21" ht="15" customHeight="1">
      <c r="A49" s="101">
        <v>3</v>
      </c>
      <c r="B49" s="78" t="s">
        <v>41</v>
      </c>
      <c r="C49" s="43">
        <v>1334</v>
      </c>
      <c r="D49" s="68">
        <v>0.029832722068163522</v>
      </c>
      <c r="E49" s="43">
        <v>1453</v>
      </c>
      <c r="F49" s="68">
        <v>0.036807173979126556</v>
      </c>
      <c r="G49" s="34">
        <v>-0.08189951823812802</v>
      </c>
      <c r="H49" s="44">
        <v>-2</v>
      </c>
      <c r="I49" s="43">
        <v>1675</v>
      </c>
      <c r="J49" s="35">
        <v>-0.20358208955223878</v>
      </c>
      <c r="K49" s="22">
        <v>0</v>
      </c>
      <c r="N49" s="101">
        <v>3</v>
      </c>
      <c r="O49" s="78" t="s">
        <v>46</v>
      </c>
      <c r="P49" s="43">
        <v>5735</v>
      </c>
      <c r="Q49" s="68">
        <v>0.03106700397072605</v>
      </c>
      <c r="R49" s="43">
        <v>4335</v>
      </c>
      <c r="S49" s="68">
        <v>0.026207922228670924</v>
      </c>
      <c r="T49" s="75">
        <v>0.3229527104959631</v>
      </c>
      <c r="U49" s="22">
        <v>3</v>
      </c>
    </row>
    <row r="50" spans="1:21" ht="15">
      <c r="A50" s="101">
        <v>4</v>
      </c>
      <c r="B50" s="78" t="s">
        <v>46</v>
      </c>
      <c r="C50" s="43">
        <v>1240</v>
      </c>
      <c r="D50" s="68">
        <v>0.02773056624027194</v>
      </c>
      <c r="E50" s="43">
        <v>1033</v>
      </c>
      <c r="F50" s="68">
        <v>0.026167798155841523</v>
      </c>
      <c r="G50" s="34">
        <v>0.20038722168441425</v>
      </c>
      <c r="H50" s="44">
        <v>2</v>
      </c>
      <c r="I50" s="43">
        <v>1502</v>
      </c>
      <c r="J50" s="35">
        <v>-0.17443408788282289</v>
      </c>
      <c r="K50" s="22">
        <v>1</v>
      </c>
      <c r="N50" s="101">
        <v>4</v>
      </c>
      <c r="O50" s="78" t="s">
        <v>41</v>
      </c>
      <c r="P50" s="43">
        <v>5547</v>
      </c>
      <c r="Q50" s="68">
        <v>0.03004859128607104</v>
      </c>
      <c r="R50" s="43">
        <v>5630</v>
      </c>
      <c r="S50" s="68">
        <v>0.03403704778487135</v>
      </c>
      <c r="T50" s="75">
        <v>-0.014742451154529324</v>
      </c>
      <c r="U50" s="22">
        <v>-1</v>
      </c>
    </row>
    <row r="51" spans="1:21" ht="15" customHeight="1">
      <c r="A51" s="101">
        <v>5</v>
      </c>
      <c r="B51" s="79" t="s">
        <v>48</v>
      </c>
      <c r="C51" s="45">
        <v>1214</v>
      </c>
      <c r="D51" s="73">
        <v>0.027149118883621075</v>
      </c>
      <c r="E51" s="45">
        <v>1250</v>
      </c>
      <c r="F51" s="73">
        <v>0.03166480899787213</v>
      </c>
      <c r="G51" s="36">
        <v>-0.028800000000000048</v>
      </c>
      <c r="H51" s="46">
        <v>-1</v>
      </c>
      <c r="I51" s="45">
        <v>1029</v>
      </c>
      <c r="J51" s="37">
        <v>0.17978620019436353</v>
      </c>
      <c r="K51" s="24">
        <v>5</v>
      </c>
      <c r="N51" s="101">
        <v>5</v>
      </c>
      <c r="O51" s="79" t="s">
        <v>44</v>
      </c>
      <c r="P51" s="45">
        <v>5196</v>
      </c>
      <c r="Q51" s="73">
        <v>0.02814719313546514</v>
      </c>
      <c r="R51" s="45">
        <v>5076</v>
      </c>
      <c r="S51" s="73">
        <v>0.030687753917585606</v>
      </c>
      <c r="T51" s="76">
        <v>0.023640661938534313</v>
      </c>
      <c r="U51" s="24">
        <v>-1</v>
      </c>
    </row>
    <row r="52" spans="1:21" ht="15">
      <c r="A52" s="38">
        <v>6</v>
      </c>
      <c r="B52" s="77" t="s">
        <v>40</v>
      </c>
      <c r="C52" s="41">
        <v>1174</v>
      </c>
      <c r="D52" s="71">
        <v>0.026254584488773592</v>
      </c>
      <c r="E52" s="41">
        <v>917</v>
      </c>
      <c r="F52" s="71">
        <v>0.023229303880838992</v>
      </c>
      <c r="G52" s="32">
        <v>0.28026172300981456</v>
      </c>
      <c r="H52" s="42">
        <v>2</v>
      </c>
      <c r="I52" s="41">
        <v>1208</v>
      </c>
      <c r="J52" s="33">
        <v>-0.028145695364238388</v>
      </c>
      <c r="K52" s="20">
        <v>2</v>
      </c>
      <c r="N52" s="38">
        <v>6</v>
      </c>
      <c r="O52" s="77" t="s">
        <v>40</v>
      </c>
      <c r="P52" s="41">
        <v>4273</v>
      </c>
      <c r="Q52" s="71">
        <v>0.023147220220908878</v>
      </c>
      <c r="R52" s="41">
        <v>3705</v>
      </c>
      <c r="S52" s="71">
        <v>0.02239915844457342</v>
      </c>
      <c r="T52" s="74">
        <v>0.15330634278002697</v>
      </c>
      <c r="U52" s="20">
        <v>1</v>
      </c>
    </row>
    <row r="53" spans="1:21" ht="15">
      <c r="A53" s="101">
        <v>7</v>
      </c>
      <c r="B53" s="78" t="s">
        <v>44</v>
      </c>
      <c r="C53" s="43">
        <v>1105</v>
      </c>
      <c r="D53" s="68">
        <v>0.024711512657661687</v>
      </c>
      <c r="E53" s="43">
        <v>1128</v>
      </c>
      <c r="F53" s="68">
        <v>0.028574323639679804</v>
      </c>
      <c r="G53" s="34">
        <v>-0.02039007092198586</v>
      </c>
      <c r="H53" s="44">
        <v>-2</v>
      </c>
      <c r="I53" s="43">
        <v>1552</v>
      </c>
      <c r="J53" s="35">
        <v>-0.28801546391752575</v>
      </c>
      <c r="K53" s="22">
        <v>-3</v>
      </c>
      <c r="N53" s="101">
        <v>7</v>
      </c>
      <c r="O53" s="78" t="s">
        <v>48</v>
      </c>
      <c r="P53" s="43">
        <v>4091</v>
      </c>
      <c r="Q53" s="68">
        <v>0.022161310068742855</v>
      </c>
      <c r="R53" s="43">
        <v>4570</v>
      </c>
      <c r="S53" s="68">
        <v>0.027628651576707294</v>
      </c>
      <c r="T53" s="75">
        <v>-0.10481400437636756</v>
      </c>
      <c r="U53" s="22">
        <v>-2</v>
      </c>
    </row>
    <row r="54" spans="1:21" ht="15">
      <c r="A54" s="101">
        <v>8</v>
      </c>
      <c r="B54" s="78" t="s">
        <v>73</v>
      </c>
      <c r="C54" s="43">
        <v>885</v>
      </c>
      <c r="D54" s="68">
        <v>0.019791573486000538</v>
      </c>
      <c r="E54" s="43">
        <v>730</v>
      </c>
      <c r="F54" s="68">
        <v>0.01849224845475732</v>
      </c>
      <c r="G54" s="34">
        <v>0.21232876712328763</v>
      </c>
      <c r="H54" s="44">
        <v>3</v>
      </c>
      <c r="I54" s="43">
        <v>601</v>
      </c>
      <c r="J54" s="35">
        <v>0.47254575707154745</v>
      </c>
      <c r="K54" s="22">
        <v>13</v>
      </c>
      <c r="N54" s="101">
        <v>8</v>
      </c>
      <c r="O54" s="78" t="s">
        <v>57</v>
      </c>
      <c r="P54" s="43">
        <v>3562</v>
      </c>
      <c r="Q54" s="68">
        <v>0.01929567012096359</v>
      </c>
      <c r="R54" s="43">
        <v>2717</v>
      </c>
      <c r="S54" s="68">
        <v>0.016426049526020507</v>
      </c>
      <c r="T54" s="75">
        <v>0.3110047846889952</v>
      </c>
      <c r="U54" s="22">
        <v>3</v>
      </c>
    </row>
    <row r="55" spans="1:21" ht="15">
      <c r="A55" s="101">
        <v>9</v>
      </c>
      <c r="B55" s="78" t="s">
        <v>65</v>
      </c>
      <c r="C55" s="43">
        <v>858</v>
      </c>
      <c r="D55" s="68">
        <v>0.019187762769478485</v>
      </c>
      <c r="E55" s="43">
        <v>553</v>
      </c>
      <c r="F55" s="68">
        <v>0.014008511500658629</v>
      </c>
      <c r="G55" s="34">
        <v>0.5515370705244123</v>
      </c>
      <c r="H55" s="44">
        <v>4</v>
      </c>
      <c r="I55" s="43">
        <v>612</v>
      </c>
      <c r="J55" s="35">
        <v>0.4019607843137254</v>
      </c>
      <c r="K55" s="22">
        <v>10</v>
      </c>
      <c r="N55" s="101">
        <v>9</v>
      </c>
      <c r="O55" s="78" t="s">
        <v>54</v>
      </c>
      <c r="P55" s="43">
        <v>3443</v>
      </c>
      <c r="Q55" s="68">
        <v>0.01865103655993196</v>
      </c>
      <c r="R55" s="43">
        <v>3389</v>
      </c>
      <c r="S55" s="68">
        <v>0.020488730895724512</v>
      </c>
      <c r="T55" s="75">
        <v>0.01593390380643256</v>
      </c>
      <c r="U55" s="22">
        <v>-1</v>
      </c>
    </row>
    <row r="56" spans="1:21" ht="15">
      <c r="A56" s="100">
        <v>10</v>
      </c>
      <c r="B56" s="79" t="s">
        <v>45</v>
      </c>
      <c r="C56" s="45">
        <v>835</v>
      </c>
      <c r="D56" s="73">
        <v>0.018673405492441186</v>
      </c>
      <c r="E56" s="45">
        <v>922</v>
      </c>
      <c r="F56" s="73">
        <v>0.02335596311683048</v>
      </c>
      <c r="G56" s="36">
        <v>-0.09436008676789587</v>
      </c>
      <c r="H56" s="46">
        <v>-3</v>
      </c>
      <c r="I56" s="45">
        <v>1101</v>
      </c>
      <c r="J56" s="37">
        <v>-0.2415985467756585</v>
      </c>
      <c r="K56" s="24">
        <v>-1</v>
      </c>
      <c r="N56" s="100">
        <v>10</v>
      </c>
      <c r="O56" s="79" t="s">
        <v>45</v>
      </c>
      <c r="P56" s="45">
        <v>3178</v>
      </c>
      <c r="Q56" s="73">
        <v>0.017215508041668246</v>
      </c>
      <c r="R56" s="45">
        <v>3157</v>
      </c>
      <c r="S56" s="73">
        <v>0.019086138518088606</v>
      </c>
      <c r="T56" s="76">
        <v>0.006651884700665134</v>
      </c>
      <c r="U56" s="24">
        <v>0</v>
      </c>
    </row>
    <row r="57" spans="1:21" ht="15">
      <c r="A57" s="38">
        <v>11</v>
      </c>
      <c r="B57" s="77" t="s">
        <v>57</v>
      </c>
      <c r="C57" s="41">
        <v>796</v>
      </c>
      <c r="D57" s="71">
        <v>0.017801234457464888</v>
      </c>
      <c r="E57" s="41">
        <v>480</v>
      </c>
      <c r="F57" s="71">
        <v>0.012159286655182896</v>
      </c>
      <c r="G57" s="32">
        <v>0.6583333333333334</v>
      </c>
      <c r="H57" s="42">
        <v>11</v>
      </c>
      <c r="I57" s="41">
        <v>1240</v>
      </c>
      <c r="J57" s="33">
        <v>-0.35806451612903223</v>
      </c>
      <c r="K57" s="20">
        <v>-4</v>
      </c>
      <c r="N57" s="38">
        <v>11</v>
      </c>
      <c r="O57" s="77" t="s">
        <v>73</v>
      </c>
      <c r="P57" s="41">
        <v>3075</v>
      </c>
      <c r="Q57" s="71">
        <v>0.016657547900607257</v>
      </c>
      <c r="R57" s="41">
        <v>2575</v>
      </c>
      <c r="S57" s="71">
        <v>0.01556756626039853</v>
      </c>
      <c r="T57" s="74">
        <v>0.1941747572815533</v>
      </c>
      <c r="U57" s="20">
        <v>4</v>
      </c>
    </row>
    <row r="58" spans="1:21" ht="15">
      <c r="A58" s="101">
        <v>12</v>
      </c>
      <c r="B58" s="78" t="s">
        <v>43</v>
      </c>
      <c r="C58" s="43">
        <v>795</v>
      </c>
      <c r="D58" s="68">
        <v>0.017778871097593702</v>
      </c>
      <c r="E58" s="43">
        <v>604</v>
      </c>
      <c r="F58" s="68">
        <v>0.015300435707771811</v>
      </c>
      <c r="G58" s="34">
        <v>0.3162251655629138</v>
      </c>
      <c r="H58" s="44">
        <v>0</v>
      </c>
      <c r="I58" s="43">
        <v>687</v>
      </c>
      <c r="J58" s="35">
        <v>0.1572052401746724</v>
      </c>
      <c r="K58" s="22">
        <v>2</v>
      </c>
      <c r="N58" s="101">
        <v>12</v>
      </c>
      <c r="O58" s="78" t="s">
        <v>47</v>
      </c>
      <c r="P58" s="43">
        <v>3028</v>
      </c>
      <c r="Q58" s="68">
        <v>0.0164029447294435</v>
      </c>
      <c r="R58" s="43">
        <v>3167</v>
      </c>
      <c r="S58" s="68">
        <v>0.01914659508609015</v>
      </c>
      <c r="T58" s="75">
        <v>-0.04389011682980737</v>
      </c>
      <c r="U58" s="22">
        <v>-3</v>
      </c>
    </row>
    <row r="59" spans="1:21" ht="15">
      <c r="A59" s="101">
        <v>13</v>
      </c>
      <c r="B59" s="78" t="s">
        <v>54</v>
      </c>
      <c r="C59" s="43">
        <v>741</v>
      </c>
      <c r="D59" s="68">
        <v>0.016571249664549603</v>
      </c>
      <c r="E59" s="43">
        <v>756</v>
      </c>
      <c r="F59" s="68">
        <v>0.019150876481913062</v>
      </c>
      <c r="G59" s="34">
        <v>-0.019841269841269882</v>
      </c>
      <c r="H59" s="44">
        <v>-3</v>
      </c>
      <c r="I59" s="43">
        <v>943</v>
      </c>
      <c r="J59" s="35">
        <v>-0.2142099681866384</v>
      </c>
      <c r="K59" s="22">
        <v>-2</v>
      </c>
      <c r="N59" s="101">
        <v>13</v>
      </c>
      <c r="O59" s="78" t="s">
        <v>55</v>
      </c>
      <c r="P59" s="43">
        <v>2953</v>
      </c>
      <c r="Q59" s="68">
        <v>0.01599666307333113</v>
      </c>
      <c r="R59" s="43">
        <v>2468</v>
      </c>
      <c r="S59" s="68">
        <v>0.014920680982781969</v>
      </c>
      <c r="T59" s="75">
        <v>0.19651539708265808</v>
      </c>
      <c r="U59" s="22">
        <v>3</v>
      </c>
    </row>
    <row r="60" spans="1:21" ht="15">
      <c r="A60" s="101">
        <v>14</v>
      </c>
      <c r="B60" s="78" t="s">
        <v>86</v>
      </c>
      <c r="C60" s="43">
        <v>736</v>
      </c>
      <c r="D60" s="68">
        <v>0.016459432865193666</v>
      </c>
      <c r="E60" s="43">
        <v>510</v>
      </c>
      <c r="F60" s="68">
        <v>0.012919242071131827</v>
      </c>
      <c r="G60" s="34">
        <v>0.44313725490196076</v>
      </c>
      <c r="H60" s="44">
        <v>5</v>
      </c>
      <c r="I60" s="43">
        <v>597</v>
      </c>
      <c r="J60" s="35">
        <v>0.2328308207705192</v>
      </c>
      <c r="K60" s="22">
        <v>8</v>
      </c>
      <c r="N60" s="101">
        <v>14</v>
      </c>
      <c r="O60" s="78" t="s">
        <v>43</v>
      </c>
      <c r="P60" s="43">
        <v>2860</v>
      </c>
      <c r="Q60" s="68">
        <v>0.01549287381975179</v>
      </c>
      <c r="R60" s="43">
        <v>2653</v>
      </c>
      <c r="S60" s="68">
        <v>0.0160391274908106</v>
      </c>
      <c r="T60" s="75">
        <v>0.07802487749717302</v>
      </c>
      <c r="U60" s="22">
        <v>-1</v>
      </c>
    </row>
    <row r="61" spans="1:21" ht="15">
      <c r="A61" s="100">
        <v>15</v>
      </c>
      <c r="B61" s="79" t="s">
        <v>55</v>
      </c>
      <c r="C61" s="45">
        <v>686</v>
      </c>
      <c r="D61" s="73">
        <v>0.015341264871634314</v>
      </c>
      <c r="E61" s="45">
        <v>537</v>
      </c>
      <c r="F61" s="73">
        <v>0.013603201945485865</v>
      </c>
      <c r="G61" s="36">
        <v>0.27746741154562393</v>
      </c>
      <c r="H61" s="46">
        <v>-1</v>
      </c>
      <c r="I61" s="45">
        <v>798</v>
      </c>
      <c r="J61" s="37">
        <v>-0.14035087719298245</v>
      </c>
      <c r="K61" s="24">
        <v>-3</v>
      </c>
      <c r="N61" s="100">
        <v>15</v>
      </c>
      <c r="O61" s="79" t="s">
        <v>67</v>
      </c>
      <c r="P61" s="45">
        <v>2668</v>
      </c>
      <c r="Q61" s="73">
        <v>0.014452792780104116</v>
      </c>
      <c r="R61" s="45">
        <v>2315</v>
      </c>
      <c r="S61" s="73">
        <v>0.01399569549235829</v>
      </c>
      <c r="T61" s="76">
        <v>0.15248380129589623</v>
      </c>
      <c r="U61" s="24">
        <v>2</v>
      </c>
    </row>
    <row r="62" spans="1:21" ht="15">
      <c r="A62" s="38">
        <v>16</v>
      </c>
      <c r="B62" s="77" t="s">
        <v>75</v>
      </c>
      <c r="C62" s="41">
        <v>681</v>
      </c>
      <c r="D62" s="71">
        <v>0.015229448072278379</v>
      </c>
      <c r="E62" s="41">
        <v>530</v>
      </c>
      <c r="F62" s="71">
        <v>0.01342587901509778</v>
      </c>
      <c r="G62" s="32">
        <v>0.28490566037735854</v>
      </c>
      <c r="H62" s="42">
        <v>1</v>
      </c>
      <c r="I62" s="41">
        <v>682</v>
      </c>
      <c r="J62" s="33">
        <v>-0.0014662756598240456</v>
      </c>
      <c r="K62" s="20">
        <v>-1</v>
      </c>
      <c r="N62" s="38">
        <v>16</v>
      </c>
      <c r="O62" s="77" t="s">
        <v>75</v>
      </c>
      <c r="P62" s="41">
        <v>2649</v>
      </c>
      <c r="Q62" s="71">
        <v>0.014349868093888982</v>
      </c>
      <c r="R62" s="41">
        <v>2627</v>
      </c>
      <c r="S62" s="71">
        <v>0.015881940414006576</v>
      </c>
      <c r="T62" s="74">
        <v>0.008374571754853344</v>
      </c>
      <c r="U62" s="20">
        <v>-2</v>
      </c>
    </row>
    <row r="63" spans="1:21" ht="15">
      <c r="A63" s="101">
        <v>17</v>
      </c>
      <c r="B63" s="78" t="s">
        <v>119</v>
      </c>
      <c r="C63" s="43">
        <v>605</v>
      </c>
      <c r="D63" s="68">
        <v>0.013529832722068164</v>
      </c>
      <c r="E63" s="43">
        <v>533</v>
      </c>
      <c r="F63" s="68">
        <v>0.013501874556692673</v>
      </c>
      <c r="G63" s="34">
        <v>0.13508442776735463</v>
      </c>
      <c r="H63" s="44">
        <v>-2</v>
      </c>
      <c r="I63" s="43">
        <v>510</v>
      </c>
      <c r="J63" s="35">
        <v>0.18627450980392157</v>
      </c>
      <c r="K63" s="22">
        <v>10</v>
      </c>
      <c r="N63" s="101">
        <v>17</v>
      </c>
      <c r="O63" s="78" t="s">
        <v>65</v>
      </c>
      <c r="P63" s="43">
        <v>2621</v>
      </c>
      <c r="Q63" s="68">
        <v>0.014198189608940363</v>
      </c>
      <c r="R63" s="43">
        <v>2258</v>
      </c>
      <c r="S63" s="68">
        <v>0.013651093054749468</v>
      </c>
      <c r="T63" s="75">
        <v>0.16076173604960142</v>
      </c>
      <c r="U63" s="22">
        <v>2</v>
      </c>
    </row>
    <row r="64" spans="1:21" ht="15">
      <c r="A64" s="101">
        <v>18</v>
      </c>
      <c r="B64" s="78" t="s">
        <v>67</v>
      </c>
      <c r="C64" s="43">
        <v>593</v>
      </c>
      <c r="D64" s="68">
        <v>0.013261472403613918</v>
      </c>
      <c r="E64" s="43">
        <v>503</v>
      </c>
      <c r="F64" s="68">
        <v>0.012741919140743742</v>
      </c>
      <c r="G64" s="34">
        <v>0.17892644135188873</v>
      </c>
      <c r="H64" s="44">
        <v>2</v>
      </c>
      <c r="I64" s="43">
        <v>677</v>
      </c>
      <c r="J64" s="35">
        <v>-0.12407680945347122</v>
      </c>
      <c r="K64" s="22">
        <v>-2</v>
      </c>
      <c r="N64" s="101">
        <v>18</v>
      </c>
      <c r="O64" s="78" t="s">
        <v>79</v>
      </c>
      <c r="P64" s="43">
        <v>2363</v>
      </c>
      <c r="Q64" s="68">
        <v>0.012800580711913803</v>
      </c>
      <c r="R64" s="43">
        <v>1921</v>
      </c>
      <c r="S64" s="68">
        <v>0.01161370671309731</v>
      </c>
      <c r="T64" s="75">
        <v>0.23008849557522115</v>
      </c>
      <c r="U64" s="22">
        <v>6</v>
      </c>
    </row>
    <row r="65" spans="1:21" ht="15">
      <c r="A65" s="101">
        <v>19</v>
      </c>
      <c r="B65" s="78" t="s">
        <v>51</v>
      </c>
      <c r="C65" s="43">
        <v>571</v>
      </c>
      <c r="D65" s="68">
        <v>0.012769478486447805</v>
      </c>
      <c r="E65" s="43">
        <v>493</v>
      </c>
      <c r="F65" s="68">
        <v>0.012488600668760766</v>
      </c>
      <c r="G65" s="34">
        <v>0.1582150101419879</v>
      </c>
      <c r="H65" s="44">
        <v>2</v>
      </c>
      <c r="I65" s="43">
        <v>566</v>
      </c>
      <c r="J65" s="35">
        <v>0.008833922261484162</v>
      </c>
      <c r="K65" s="22">
        <v>4</v>
      </c>
      <c r="N65" s="101">
        <v>19</v>
      </c>
      <c r="O65" s="78" t="s">
        <v>49</v>
      </c>
      <c r="P65" s="43">
        <v>2297</v>
      </c>
      <c r="Q65" s="68">
        <v>0.012443052854534916</v>
      </c>
      <c r="R65" s="43">
        <v>2666</v>
      </c>
      <c r="S65" s="68">
        <v>0.016117721029212613</v>
      </c>
      <c r="T65" s="75">
        <v>-0.13840960240060018</v>
      </c>
      <c r="U65" s="22">
        <v>-7</v>
      </c>
    </row>
    <row r="66" spans="1:21" ht="15">
      <c r="A66" s="100"/>
      <c r="B66" s="79" t="s">
        <v>79</v>
      </c>
      <c r="C66" s="45">
        <v>571</v>
      </c>
      <c r="D66" s="73">
        <v>0.012769478486447805</v>
      </c>
      <c r="E66" s="45">
        <v>515</v>
      </c>
      <c r="F66" s="73">
        <v>0.013045901307123315</v>
      </c>
      <c r="G66" s="36">
        <v>0.10873786407766994</v>
      </c>
      <c r="H66" s="46">
        <v>-1</v>
      </c>
      <c r="I66" s="45">
        <v>635</v>
      </c>
      <c r="J66" s="37">
        <v>-0.10078740157480315</v>
      </c>
      <c r="K66" s="24">
        <v>-1</v>
      </c>
      <c r="N66" s="100">
        <v>20</v>
      </c>
      <c r="O66" s="79" t="s">
        <v>86</v>
      </c>
      <c r="P66" s="45">
        <v>2293</v>
      </c>
      <c r="Q66" s="73">
        <v>0.012421384499542255</v>
      </c>
      <c r="R66" s="45">
        <v>2010</v>
      </c>
      <c r="S66" s="73">
        <v>0.012151770168311085</v>
      </c>
      <c r="T66" s="76">
        <v>0.14079601990049762</v>
      </c>
      <c r="U66" s="24">
        <v>1</v>
      </c>
    </row>
    <row r="67" spans="1:21" ht="15">
      <c r="A67" s="128" t="s">
        <v>53</v>
      </c>
      <c r="B67" s="129"/>
      <c r="C67" s="49">
        <f>SUM(C47:C66)</f>
        <v>18484</v>
      </c>
      <c r="D67" s="6">
        <f>C67/C69</f>
        <v>0.4133643438590214</v>
      </c>
      <c r="E67" s="49">
        <f>SUM(E47:E66)</f>
        <v>16213</v>
      </c>
      <c r="F67" s="6">
        <f>E67/E69</f>
        <v>0.4107052386260006</v>
      </c>
      <c r="G67" s="25">
        <f>C67/E67-1</f>
        <v>0.14007278110158516</v>
      </c>
      <c r="H67" s="48"/>
      <c r="I67" s="49">
        <f>SUM(I47:I66)</f>
        <v>20228</v>
      </c>
      <c r="J67" s="26">
        <f>D67/I67-1</f>
        <v>-0.9999795647447173</v>
      </c>
      <c r="K67" s="27"/>
      <c r="N67" s="128" t="s">
        <v>53</v>
      </c>
      <c r="O67" s="129"/>
      <c r="P67" s="49">
        <f>SUM(P47:P66)</f>
        <v>76204</v>
      </c>
      <c r="Q67" s="6">
        <f>P67/P69</f>
        <v>0.4128038309651627</v>
      </c>
      <c r="R67" s="49">
        <f>SUM(R47:R66)</f>
        <v>69842</v>
      </c>
      <c r="S67" s="6">
        <f>R67/R69</f>
        <v>0.4222407622364094</v>
      </c>
      <c r="T67" s="25">
        <f>P67/R67-1</f>
        <v>0.09109132040892298</v>
      </c>
      <c r="U67" s="50"/>
    </row>
    <row r="68" spans="1:21" ht="15">
      <c r="A68" s="128" t="s">
        <v>12</v>
      </c>
      <c r="B68" s="129"/>
      <c r="C68" s="49">
        <f>C69-SUM(C47:C66)</f>
        <v>26232</v>
      </c>
      <c r="D68" s="6">
        <f>C68/C69</f>
        <v>0.5866356561409786</v>
      </c>
      <c r="E68" s="49">
        <f>E69-SUM(E47:E66)</f>
        <v>23263</v>
      </c>
      <c r="F68" s="6">
        <f>E68/E69</f>
        <v>0.5892947613739994</v>
      </c>
      <c r="G68" s="25">
        <f>C68/E68-1</f>
        <v>0.12762756308300727</v>
      </c>
      <c r="H68" s="3"/>
      <c r="I68" s="49">
        <f>I69-SUM(I47:I66)</f>
        <v>31441</v>
      </c>
      <c r="J68" s="26">
        <f>D68/I68-1</f>
        <v>-0.999981341698542</v>
      </c>
      <c r="K68" s="27"/>
      <c r="N68" s="128" t="s">
        <v>12</v>
      </c>
      <c r="O68" s="129"/>
      <c r="P68" s="49">
        <f>P69-SUM(P47:P66)</f>
        <v>108397</v>
      </c>
      <c r="Q68" s="6">
        <f>P68/P69</f>
        <v>0.5871961690348373</v>
      </c>
      <c r="R68" s="49">
        <f>R69-SUM(R47:R66)</f>
        <v>95566</v>
      </c>
      <c r="S68" s="6">
        <f>R68/R69</f>
        <v>0.5777592377635906</v>
      </c>
      <c r="T68" s="25">
        <f>P68/R68-1</f>
        <v>0.13426323169328014</v>
      </c>
      <c r="U68" s="51"/>
    </row>
    <row r="69" spans="1:21" ht="15">
      <c r="A69" s="124" t="s">
        <v>38</v>
      </c>
      <c r="B69" s="125"/>
      <c r="C69" s="47">
        <v>44716</v>
      </c>
      <c r="D69" s="28">
        <v>1</v>
      </c>
      <c r="E69" s="47">
        <v>39476</v>
      </c>
      <c r="F69" s="28">
        <v>1</v>
      </c>
      <c r="G69" s="29">
        <v>0.13273887931908002</v>
      </c>
      <c r="H69" s="29"/>
      <c r="I69" s="47">
        <v>51669</v>
      </c>
      <c r="J69" s="102">
        <v>-0.13456811627861964</v>
      </c>
      <c r="K69" s="30"/>
      <c r="L69" s="14"/>
      <c r="N69" s="124" t="s">
        <v>38</v>
      </c>
      <c r="O69" s="125"/>
      <c r="P69" s="47">
        <v>184601</v>
      </c>
      <c r="Q69" s="28">
        <v>1</v>
      </c>
      <c r="R69" s="47">
        <v>165408</v>
      </c>
      <c r="S69" s="28">
        <v>1</v>
      </c>
      <c r="T69" s="52">
        <v>0.11603429096537043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91" dxfId="201" operator="lessThan">
      <formula>0</formula>
    </cfRule>
  </conditionalFormatting>
  <conditionalFormatting sqref="G31 N31">
    <cfRule type="cellIs" priority="1151" dxfId="201" operator="lessThan">
      <formula>0</formula>
    </cfRule>
  </conditionalFormatting>
  <conditionalFormatting sqref="J68">
    <cfRule type="cellIs" priority="327" dxfId="201" operator="lessThan">
      <formula>0</formula>
    </cfRule>
  </conditionalFormatting>
  <conditionalFormatting sqref="G68 I68">
    <cfRule type="cellIs" priority="328" dxfId="201" operator="lessThan">
      <formula>0</formula>
    </cfRule>
  </conditionalFormatting>
  <conditionalFormatting sqref="J67">
    <cfRule type="cellIs" priority="325" dxfId="201" operator="lessThan">
      <formula>0</formula>
    </cfRule>
  </conditionalFormatting>
  <conditionalFormatting sqref="G67 I67">
    <cfRule type="cellIs" priority="326" dxfId="201" operator="lessThan">
      <formula>0</formula>
    </cfRule>
  </conditionalFormatting>
  <conditionalFormatting sqref="K68">
    <cfRule type="cellIs" priority="323" dxfId="201" operator="lessThan">
      <formula>0</formula>
    </cfRule>
  </conditionalFormatting>
  <conditionalFormatting sqref="J68">
    <cfRule type="cellIs" priority="324" dxfId="201" operator="lessThan">
      <formula>0</formula>
    </cfRule>
  </conditionalFormatting>
  <conditionalFormatting sqref="K67">
    <cfRule type="cellIs" priority="321" dxfId="201" operator="lessThan">
      <formula>0</formula>
    </cfRule>
  </conditionalFormatting>
  <conditionalFormatting sqref="J67">
    <cfRule type="cellIs" priority="322" dxfId="201" operator="lessThan">
      <formula>0</formula>
    </cfRule>
  </conditionalFormatting>
  <conditionalFormatting sqref="U67">
    <cfRule type="cellIs" priority="318" dxfId="201" operator="lessThan">
      <formula>0</formula>
    </cfRule>
    <cfRule type="cellIs" priority="319" dxfId="202" operator="equal">
      <formula>0</formula>
    </cfRule>
    <cfRule type="cellIs" priority="320" dxfId="203" operator="greaterThan">
      <formula>0</formula>
    </cfRule>
  </conditionalFormatting>
  <conditionalFormatting sqref="U68">
    <cfRule type="cellIs" priority="317" dxfId="201" operator="lessThan">
      <formula>0</formula>
    </cfRule>
  </conditionalFormatting>
  <conditionalFormatting sqref="T68">
    <cfRule type="cellIs" priority="316" dxfId="201" operator="lessThan">
      <formula>0</formula>
    </cfRule>
  </conditionalFormatting>
  <conditionalFormatting sqref="T67">
    <cfRule type="cellIs" priority="315" dxfId="201" operator="lessThan">
      <formula>0</formula>
    </cfRule>
  </conditionalFormatting>
  <conditionalFormatting sqref="K69">
    <cfRule type="cellIs" priority="79" dxfId="201" operator="lessThan">
      <formula>0</formula>
    </cfRule>
  </conditionalFormatting>
  <conditionalFormatting sqref="G69:H69 J69">
    <cfRule type="cellIs" priority="26" dxfId="201" operator="lessThan">
      <formula>0</formula>
    </cfRule>
  </conditionalFormatting>
  <conditionalFormatting sqref="G11:G15 I11:I15 N11:N15">
    <cfRule type="cellIs" priority="20" dxfId="201" operator="lessThan">
      <formula>0</formula>
    </cfRule>
  </conditionalFormatting>
  <conditionalFormatting sqref="G16:G30 I16:I30 N16:N30">
    <cfRule type="cellIs" priority="19" dxfId="201" operator="lessThan">
      <formula>0</formula>
    </cfRule>
  </conditionalFormatting>
  <conditionalFormatting sqref="C11:D30 F11:I30 K11:K30 M11:N30">
    <cfRule type="cellIs" priority="18" dxfId="204" operator="equal">
      <formula>0</formula>
    </cfRule>
  </conditionalFormatting>
  <conditionalFormatting sqref="E11:E30">
    <cfRule type="cellIs" priority="17" dxfId="204" operator="equal">
      <formula>0</formula>
    </cfRule>
  </conditionalFormatting>
  <conditionalFormatting sqref="J11:J30">
    <cfRule type="cellIs" priority="16" dxfId="204" operator="equal">
      <formula>0</formula>
    </cfRule>
  </conditionalFormatting>
  <conditionalFormatting sqref="L11:L30">
    <cfRule type="cellIs" priority="15" dxfId="204" operator="equal">
      <formula>0</formula>
    </cfRule>
  </conditionalFormatting>
  <conditionalFormatting sqref="N33 I33 G33">
    <cfRule type="cellIs" priority="14" dxfId="201" operator="lessThan">
      <formula>0</formula>
    </cfRule>
  </conditionalFormatting>
  <conditionalFormatting sqref="J47:J66 G47:G66">
    <cfRule type="cellIs" priority="13" dxfId="201" operator="lessThan">
      <formula>0</formula>
    </cfRule>
  </conditionalFormatting>
  <conditionalFormatting sqref="K47:K66">
    <cfRule type="cellIs" priority="10" dxfId="201" operator="lessThan">
      <formula>0</formula>
    </cfRule>
    <cfRule type="cellIs" priority="11" dxfId="202" operator="equal">
      <formula>0</formula>
    </cfRule>
    <cfRule type="cellIs" priority="12" dxfId="203" operator="greaterThan">
      <formula>0</formula>
    </cfRule>
  </conditionalFormatting>
  <conditionalFormatting sqref="H47:H66">
    <cfRule type="cellIs" priority="7" dxfId="201" operator="lessThan">
      <formula>0</formula>
    </cfRule>
    <cfRule type="cellIs" priority="8" dxfId="202" operator="equal">
      <formula>0</formula>
    </cfRule>
    <cfRule type="cellIs" priority="9" dxfId="203" operator="greaterThan">
      <formula>0</formula>
    </cfRule>
  </conditionalFormatting>
  <conditionalFormatting sqref="T47:T66">
    <cfRule type="cellIs" priority="6" dxfId="201" operator="lessThan">
      <formula>0</formula>
    </cfRule>
  </conditionalFormatting>
  <conditionalFormatting sqref="U47:U66">
    <cfRule type="cellIs" priority="3" dxfId="201" operator="lessThan">
      <formula>0</formula>
    </cfRule>
    <cfRule type="cellIs" priority="4" dxfId="202" operator="equal">
      <formula>0</formula>
    </cfRule>
    <cfRule type="cellIs" priority="5" dxfId="203" operator="greaterThan">
      <formula>0</formula>
    </cfRule>
  </conditionalFormatting>
  <conditionalFormatting sqref="T69">
    <cfRule type="cellIs" priority="2" dxfId="201" operator="lessThan">
      <formula>0</formula>
    </cfRule>
  </conditionalFormatting>
  <conditionalFormatting sqref="U69">
    <cfRule type="cellIs" priority="1" dxfId="20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09"/>
      <c r="K1" t="s">
        <v>108</v>
      </c>
      <c r="O1" s="108"/>
      <c r="U1" t="s">
        <v>108</v>
      </c>
    </row>
    <row r="2" spans="1:21" ht="14.25" customHeight="1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4"/>
      <c r="M2" s="31"/>
      <c r="N2" s="136" t="s">
        <v>84</v>
      </c>
      <c r="O2" s="136"/>
      <c r="P2" s="136"/>
      <c r="Q2" s="136"/>
      <c r="R2" s="136"/>
      <c r="S2" s="136"/>
      <c r="T2" s="136"/>
      <c r="U2" s="136"/>
    </row>
    <row r="3" spans="1:21" ht="14.25" customHeight="1">
      <c r="A3" s="137" t="s">
        <v>121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37" t="s">
        <v>85</v>
      </c>
      <c r="O3" s="137"/>
      <c r="P3" s="137"/>
      <c r="Q3" s="137"/>
      <c r="R3" s="137"/>
      <c r="S3" s="137"/>
      <c r="T3" s="137"/>
      <c r="U3" s="13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4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4" t="s">
        <v>4</v>
      </c>
    </row>
    <row r="5" spans="1:21" ht="14.25" customHeight="1">
      <c r="A5" s="140" t="s">
        <v>0</v>
      </c>
      <c r="B5" s="140" t="s">
        <v>1</v>
      </c>
      <c r="C5" s="142" t="s">
        <v>109</v>
      </c>
      <c r="D5" s="143"/>
      <c r="E5" s="143"/>
      <c r="F5" s="143"/>
      <c r="G5" s="143"/>
      <c r="H5" s="144"/>
      <c r="I5" s="142" t="s">
        <v>93</v>
      </c>
      <c r="J5" s="143"/>
      <c r="K5" s="144"/>
      <c r="L5" s="14"/>
      <c r="M5" s="14"/>
      <c r="N5" s="140" t="s">
        <v>0</v>
      </c>
      <c r="O5" s="140" t="s">
        <v>1</v>
      </c>
      <c r="P5" s="142" t="s">
        <v>110</v>
      </c>
      <c r="Q5" s="143"/>
      <c r="R5" s="143"/>
      <c r="S5" s="143"/>
      <c r="T5" s="143"/>
      <c r="U5" s="144"/>
    </row>
    <row r="6" spans="1:21" ht="14.25" customHeight="1">
      <c r="A6" s="141"/>
      <c r="B6" s="141"/>
      <c r="C6" s="172" t="s">
        <v>111</v>
      </c>
      <c r="D6" s="173"/>
      <c r="E6" s="173"/>
      <c r="F6" s="173"/>
      <c r="G6" s="173"/>
      <c r="H6" s="174"/>
      <c r="I6" s="149" t="s">
        <v>94</v>
      </c>
      <c r="J6" s="150"/>
      <c r="K6" s="151"/>
      <c r="L6" s="14"/>
      <c r="M6" s="14"/>
      <c r="N6" s="141"/>
      <c r="O6" s="141"/>
      <c r="P6" s="149" t="s">
        <v>112</v>
      </c>
      <c r="Q6" s="150"/>
      <c r="R6" s="150"/>
      <c r="S6" s="150"/>
      <c r="T6" s="150"/>
      <c r="U6" s="151"/>
    </row>
    <row r="7" spans="1:21" ht="14.25" customHeight="1">
      <c r="A7" s="141"/>
      <c r="B7" s="141"/>
      <c r="C7" s="145">
        <v>2018</v>
      </c>
      <c r="D7" s="146"/>
      <c r="E7" s="155">
        <v>2017</v>
      </c>
      <c r="F7" s="146"/>
      <c r="G7" s="130" t="s">
        <v>5</v>
      </c>
      <c r="H7" s="126" t="s">
        <v>61</v>
      </c>
      <c r="I7" s="160">
        <v>2018</v>
      </c>
      <c r="J7" s="127" t="s">
        <v>113</v>
      </c>
      <c r="K7" s="126" t="s">
        <v>117</v>
      </c>
      <c r="L7" s="14"/>
      <c r="M7" s="14"/>
      <c r="N7" s="141"/>
      <c r="O7" s="141"/>
      <c r="P7" s="154">
        <v>2018</v>
      </c>
      <c r="Q7" s="170"/>
      <c r="R7" s="171">
        <v>2017</v>
      </c>
      <c r="S7" s="170"/>
      <c r="T7" s="131" t="s">
        <v>5</v>
      </c>
      <c r="U7" s="138" t="s">
        <v>68</v>
      </c>
    </row>
    <row r="8" spans="1:21" ht="14.25" customHeight="1">
      <c r="A8" s="134" t="s">
        <v>6</v>
      </c>
      <c r="B8" s="134" t="s">
        <v>7</v>
      </c>
      <c r="C8" s="147"/>
      <c r="D8" s="148"/>
      <c r="E8" s="156"/>
      <c r="F8" s="148"/>
      <c r="G8" s="131"/>
      <c r="H8" s="127"/>
      <c r="I8" s="160"/>
      <c r="J8" s="127"/>
      <c r="K8" s="127"/>
      <c r="L8" s="14"/>
      <c r="M8" s="14"/>
      <c r="N8" s="134" t="s">
        <v>6</v>
      </c>
      <c r="O8" s="134" t="s">
        <v>7</v>
      </c>
      <c r="P8" s="147"/>
      <c r="Q8" s="148"/>
      <c r="R8" s="156"/>
      <c r="S8" s="148"/>
      <c r="T8" s="131"/>
      <c r="U8" s="139"/>
    </row>
    <row r="9" spans="1:21" ht="14.25" customHeight="1">
      <c r="A9" s="134"/>
      <c r="B9" s="134"/>
      <c r="C9" s="110" t="s">
        <v>8</v>
      </c>
      <c r="D9" s="17" t="s">
        <v>2</v>
      </c>
      <c r="E9" s="110" t="s">
        <v>8</v>
      </c>
      <c r="F9" s="17" t="s">
        <v>2</v>
      </c>
      <c r="G9" s="132" t="s">
        <v>9</v>
      </c>
      <c r="H9" s="132" t="s">
        <v>62</v>
      </c>
      <c r="I9" s="18" t="s">
        <v>8</v>
      </c>
      <c r="J9" s="161" t="s">
        <v>114</v>
      </c>
      <c r="K9" s="161" t="s">
        <v>118</v>
      </c>
      <c r="L9" s="14"/>
      <c r="M9" s="14"/>
      <c r="N9" s="134"/>
      <c r="O9" s="134"/>
      <c r="P9" s="110" t="s">
        <v>8</v>
      </c>
      <c r="Q9" s="17" t="s">
        <v>2</v>
      </c>
      <c r="R9" s="110" t="s">
        <v>8</v>
      </c>
      <c r="S9" s="17" t="s">
        <v>2</v>
      </c>
      <c r="T9" s="132" t="s">
        <v>9</v>
      </c>
      <c r="U9" s="122" t="s">
        <v>69</v>
      </c>
    </row>
    <row r="10" spans="1:21" ht="14.25" customHeight="1">
      <c r="A10" s="135"/>
      <c r="B10" s="135"/>
      <c r="C10" s="114" t="s">
        <v>10</v>
      </c>
      <c r="D10" s="95" t="s">
        <v>11</v>
      </c>
      <c r="E10" s="114" t="s">
        <v>10</v>
      </c>
      <c r="F10" s="95" t="s">
        <v>11</v>
      </c>
      <c r="G10" s="163"/>
      <c r="H10" s="163"/>
      <c r="I10" s="114" t="s">
        <v>10</v>
      </c>
      <c r="J10" s="162"/>
      <c r="K10" s="162"/>
      <c r="L10" s="14"/>
      <c r="M10" s="14"/>
      <c r="N10" s="135"/>
      <c r="O10" s="135"/>
      <c r="P10" s="114" t="s">
        <v>10</v>
      </c>
      <c r="Q10" s="95" t="s">
        <v>11</v>
      </c>
      <c r="R10" s="114" t="s">
        <v>10</v>
      </c>
      <c r="S10" s="95" t="s">
        <v>11</v>
      </c>
      <c r="T10" s="133"/>
      <c r="U10" s="123"/>
    </row>
    <row r="11" spans="1:21" ht="14.25" customHeight="1">
      <c r="A11" s="70">
        <v>1</v>
      </c>
      <c r="B11" s="77" t="s">
        <v>20</v>
      </c>
      <c r="C11" s="41">
        <v>4266</v>
      </c>
      <c r="D11" s="86">
        <v>0.1305785123966942</v>
      </c>
      <c r="E11" s="41">
        <v>3004</v>
      </c>
      <c r="F11" s="86">
        <v>0.10646819067871699</v>
      </c>
      <c r="G11" s="19">
        <v>0.4201065246338216</v>
      </c>
      <c r="H11" s="42">
        <v>2</v>
      </c>
      <c r="I11" s="41">
        <v>4056</v>
      </c>
      <c r="J11" s="83">
        <v>0.05177514792899407</v>
      </c>
      <c r="K11" s="20">
        <v>1</v>
      </c>
      <c r="L11" s="14"/>
      <c r="M11" s="14"/>
      <c r="N11" s="70">
        <v>1</v>
      </c>
      <c r="O11" s="77" t="s">
        <v>19</v>
      </c>
      <c r="P11" s="41">
        <v>16765</v>
      </c>
      <c r="Q11" s="86">
        <v>0.1352245138289549</v>
      </c>
      <c r="R11" s="41">
        <v>14465</v>
      </c>
      <c r="S11" s="86">
        <v>0.13292104682790562</v>
      </c>
      <c r="T11" s="53">
        <v>0.15900449360525415</v>
      </c>
      <c r="U11" s="20">
        <v>0</v>
      </c>
    </row>
    <row r="12" spans="1:21" ht="14.25" customHeight="1">
      <c r="A12" s="101">
        <v>2</v>
      </c>
      <c r="B12" s="78" t="s">
        <v>19</v>
      </c>
      <c r="C12" s="43">
        <v>4017</v>
      </c>
      <c r="D12" s="87">
        <v>0.12295684113865932</v>
      </c>
      <c r="E12" s="43">
        <v>3403</v>
      </c>
      <c r="F12" s="87">
        <v>0.12060960482013114</v>
      </c>
      <c r="G12" s="21">
        <v>0.1804290332059948</v>
      </c>
      <c r="H12" s="44">
        <v>-1</v>
      </c>
      <c r="I12" s="43">
        <v>4479</v>
      </c>
      <c r="J12" s="84">
        <v>-0.1031480241125251</v>
      </c>
      <c r="K12" s="22">
        <v>-1</v>
      </c>
      <c r="L12" s="14"/>
      <c r="M12" s="14"/>
      <c r="N12" s="101">
        <v>2</v>
      </c>
      <c r="O12" s="78" t="s">
        <v>20</v>
      </c>
      <c r="P12" s="43">
        <v>14757</v>
      </c>
      <c r="Q12" s="87">
        <v>0.11902822252155607</v>
      </c>
      <c r="R12" s="43">
        <v>12200</v>
      </c>
      <c r="S12" s="87">
        <v>0.11210762331838565</v>
      </c>
      <c r="T12" s="54">
        <v>0.2095901639344262</v>
      </c>
      <c r="U12" s="22">
        <v>0</v>
      </c>
    </row>
    <row r="13" spans="1:21" ht="14.25" customHeight="1">
      <c r="A13" s="69">
        <v>3</v>
      </c>
      <c r="B13" s="78" t="s">
        <v>21</v>
      </c>
      <c r="C13" s="43">
        <v>3508</v>
      </c>
      <c r="D13" s="87">
        <v>0.1073767982858892</v>
      </c>
      <c r="E13" s="43">
        <v>3039</v>
      </c>
      <c r="F13" s="87">
        <v>0.10770866560340245</v>
      </c>
      <c r="G13" s="21">
        <v>0.15432708127673567</v>
      </c>
      <c r="H13" s="44">
        <v>-1</v>
      </c>
      <c r="I13" s="43">
        <v>3058</v>
      </c>
      <c r="J13" s="84">
        <v>0.14715500327011122</v>
      </c>
      <c r="K13" s="22">
        <v>0</v>
      </c>
      <c r="L13" s="14"/>
      <c r="M13" s="14"/>
      <c r="N13" s="69">
        <v>3</v>
      </c>
      <c r="O13" s="78" t="s">
        <v>21</v>
      </c>
      <c r="P13" s="43">
        <v>11715</v>
      </c>
      <c r="Q13" s="87">
        <v>0.09449180909670186</v>
      </c>
      <c r="R13" s="43">
        <v>11257</v>
      </c>
      <c r="S13" s="87">
        <v>0.10344225538484159</v>
      </c>
      <c r="T13" s="54">
        <v>0.04068579550501905</v>
      </c>
      <c r="U13" s="22">
        <v>0</v>
      </c>
    </row>
    <row r="14" spans="1:21" ht="14.25" customHeight="1">
      <c r="A14" s="69">
        <v>4</v>
      </c>
      <c r="B14" s="78" t="s">
        <v>23</v>
      </c>
      <c r="C14" s="43">
        <v>2288</v>
      </c>
      <c r="D14" s="87">
        <v>0.07003367003367003</v>
      </c>
      <c r="E14" s="43">
        <v>2037</v>
      </c>
      <c r="F14" s="87">
        <v>0.07219564061669324</v>
      </c>
      <c r="G14" s="21">
        <v>0.12322042218949436</v>
      </c>
      <c r="H14" s="44">
        <v>0</v>
      </c>
      <c r="I14" s="43">
        <v>2587</v>
      </c>
      <c r="J14" s="84">
        <v>-0.11557788944723613</v>
      </c>
      <c r="K14" s="22">
        <v>0</v>
      </c>
      <c r="L14" s="14"/>
      <c r="M14" s="14"/>
      <c r="N14" s="69">
        <v>4</v>
      </c>
      <c r="O14" s="78" t="s">
        <v>23</v>
      </c>
      <c r="P14" s="43">
        <v>9361</v>
      </c>
      <c r="Q14" s="87">
        <v>0.0755047225739843</v>
      </c>
      <c r="R14" s="43">
        <v>8238</v>
      </c>
      <c r="S14" s="87">
        <v>0.07570021318826729</v>
      </c>
      <c r="T14" s="54">
        <v>0.13631949502306395</v>
      </c>
      <c r="U14" s="22">
        <v>0</v>
      </c>
    </row>
    <row r="15" spans="1:21" ht="14.25" customHeight="1">
      <c r="A15" s="72">
        <v>5</v>
      </c>
      <c r="B15" s="79" t="s">
        <v>22</v>
      </c>
      <c r="C15" s="45">
        <v>2113</v>
      </c>
      <c r="D15" s="88">
        <v>0.06467707376798286</v>
      </c>
      <c r="E15" s="45">
        <v>1814</v>
      </c>
      <c r="F15" s="88">
        <v>0.06429204323941166</v>
      </c>
      <c r="G15" s="23">
        <v>0.16482910694597575</v>
      </c>
      <c r="H15" s="46">
        <v>0</v>
      </c>
      <c r="I15" s="45">
        <v>2236</v>
      </c>
      <c r="J15" s="85">
        <v>-0.05500894454382832</v>
      </c>
      <c r="K15" s="24">
        <v>1</v>
      </c>
      <c r="L15" s="14"/>
      <c r="M15" s="14"/>
      <c r="N15" s="72">
        <v>5</v>
      </c>
      <c r="O15" s="79" t="s">
        <v>22</v>
      </c>
      <c r="P15" s="45">
        <v>7634</v>
      </c>
      <c r="Q15" s="88">
        <v>0.06157494414376628</v>
      </c>
      <c r="R15" s="45">
        <v>6391</v>
      </c>
      <c r="S15" s="88">
        <v>0.058727854149819896</v>
      </c>
      <c r="T15" s="55">
        <v>0.19449225473321863</v>
      </c>
      <c r="U15" s="24">
        <v>0</v>
      </c>
    </row>
    <row r="16" spans="1:21" ht="14.25" customHeight="1">
      <c r="A16" s="70">
        <v>6</v>
      </c>
      <c r="B16" s="77" t="s">
        <v>26</v>
      </c>
      <c r="C16" s="41">
        <v>1553</v>
      </c>
      <c r="D16" s="86">
        <v>0.0475359657177839</v>
      </c>
      <c r="E16" s="41">
        <v>1718</v>
      </c>
      <c r="F16" s="86">
        <v>0.060889597731702993</v>
      </c>
      <c r="G16" s="19">
        <v>-0.09604190919674038</v>
      </c>
      <c r="H16" s="42">
        <v>0</v>
      </c>
      <c r="I16" s="41">
        <v>2372</v>
      </c>
      <c r="J16" s="83">
        <v>-0.34527824620573355</v>
      </c>
      <c r="K16" s="20">
        <v>-1</v>
      </c>
      <c r="L16" s="14"/>
      <c r="M16" s="14"/>
      <c r="N16" s="70">
        <v>6</v>
      </c>
      <c r="O16" s="77" t="s">
        <v>26</v>
      </c>
      <c r="P16" s="41">
        <v>6208</v>
      </c>
      <c r="Q16" s="86">
        <v>0.050072996233233046</v>
      </c>
      <c r="R16" s="41">
        <v>6211</v>
      </c>
      <c r="S16" s="86">
        <v>0.05707380724840109</v>
      </c>
      <c r="T16" s="53">
        <v>-0.0004830140074062461</v>
      </c>
      <c r="U16" s="20">
        <v>0</v>
      </c>
    </row>
    <row r="17" spans="1:21" ht="14.25" customHeight="1">
      <c r="A17" s="69">
        <v>7</v>
      </c>
      <c r="B17" s="78" t="s">
        <v>34</v>
      </c>
      <c r="C17" s="43">
        <v>1350</v>
      </c>
      <c r="D17" s="87">
        <v>0.04132231404958678</v>
      </c>
      <c r="E17" s="43">
        <v>1234</v>
      </c>
      <c r="F17" s="87">
        <v>0.043735601630338475</v>
      </c>
      <c r="G17" s="21">
        <v>0.09400324149108585</v>
      </c>
      <c r="H17" s="44">
        <v>0</v>
      </c>
      <c r="I17" s="43">
        <v>1471</v>
      </c>
      <c r="J17" s="84">
        <v>-0.08225696804894633</v>
      </c>
      <c r="K17" s="22">
        <v>2</v>
      </c>
      <c r="L17" s="14"/>
      <c r="M17" s="14"/>
      <c r="N17" s="69">
        <v>7</v>
      </c>
      <c r="O17" s="78" t="s">
        <v>34</v>
      </c>
      <c r="P17" s="43">
        <v>5311</v>
      </c>
      <c r="Q17" s="87">
        <v>0.04283789996692988</v>
      </c>
      <c r="R17" s="43">
        <v>4150</v>
      </c>
      <c r="S17" s="87">
        <v>0.03813497022715578</v>
      </c>
      <c r="T17" s="54">
        <v>0.2797590361445783</v>
      </c>
      <c r="U17" s="22">
        <v>1</v>
      </c>
    </row>
    <row r="18" spans="1:21" ht="14.25" customHeight="1">
      <c r="A18" s="69">
        <v>8</v>
      </c>
      <c r="B18" s="78" t="s">
        <v>24</v>
      </c>
      <c r="C18" s="43">
        <v>1250</v>
      </c>
      <c r="D18" s="87">
        <v>0.038261401897765536</v>
      </c>
      <c r="E18" s="43">
        <v>1180</v>
      </c>
      <c r="F18" s="87">
        <v>0.04182172603225235</v>
      </c>
      <c r="G18" s="21">
        <v>0.05932203389830515</v>
      </c>
      <c r="H18" s="44">
        <v>0</v>
      </c>
      <c r="I18" s="43">
        <v>1264</v>
      </c>
      <c r="J18" s="84">
        <v>-0.011075949367088556</v>
      </c>
      <c r="K18" s="22">
        <v>4</v>
      </c>
      <c r="L18" s="14"/>
      <c r="M18" s="14"/>
      <c r="N18" s="69">
        <v>8</v>
      </c>
      <c r="O18" s="78" t="s">
        <v>35</v>
      </c>
      <c r="P18" s="43">
        <v>4835</v>
      </c>
      <c r="Q18" s="87">
        <v>0.03899854007533534</v>
      </c>
      <c r="R18" s="43">
        <v>3733</v>
      </c>
      <c r="S18" s="87">
        <v>0.03430309490553554</v>
      </c>
      <c r="T18" s="54">
        <v>0.29520492901151885</v>
      </c>
      <c r="U18" s="22">
        <v>3</v>
      </c>
    </row>
    <row r="19" spans="1:21" ht="14.25" customHeight="1">
      <c r="A19" s="69">
        <v>9</v>
      </c>
      <c r="B19" s="78" t="s">
        <v>29</v>
      </c>
      <c r="C19" s="43">
        <v>1190</v>
      </c>
      <c r="D19" s="87">
        <v>0.03642485460667279</v>
      </c>
      <c r="E19" s="43">
        <v>989</v>
      </c>
      <c r="F19" s="87">
        <v>0.035052277157540314</v>
      </c>
      <c r="G19" s="21">
        <v>0.20323559150657222</v>
      </c>
      <c r="H19" s="44">
        <v>2</v>
      </c>
      <c r="I19" s="43">
        <v>1102</v>
      </c>
      <c r="J19" s="84">
        <v>0.07985480943738654</v>
      </c>
      <c r="K19" s="22">
        <v>6</v>
      </c>
      <c r="L19" s="14"/>
      <c r="M19" s="14"/>
      <c r="N19" s="69">
        <v>9</v>
      </c>
      <c r="O19" s="78" t="s">
        <v>31</v>
      </c>
      <c r="P19" s="43">
        <v>4611</v>
      </c>
      <c r="Q19" s="87">
        <v>0.03719178247929085</v>
      </c>
      <c r="R19" s="43">
        <v>3845</v>
      </c>
      <c r="S19" s="87">
        <v>0.035332279644196135</v>
      </c>
      <c r="T19" s="54">
        <v>0.19921976592977897</v>
      </c>
      <c r="U19" s="22">
        <v>1</v>
      </c>
    </row>
    <row r="20" spans="1:21" ht="14.25" customHeight="1">
      <c r="A20" s="72">
        <v>10</v>
      </c>
      <c r="B20" s="79" t="s">
        <v>18</v>
      </c>
      <c r="C20" s="45">
        <v>1158</v>
      </c>
      <c r="D20" s="88">
        <v>0.03544536271808999</v>
      </c>
      <c r="E20" s="45">
        <v>1013</v>
      </c>
      <c r="F20" s="88">
        <v>0.035902888534467485</v>
      </c>
      <c r="G20" s="23">
        <v>0.14313919052319846</v>
      </c>
      <c r="H20" s="46">
        <v>0</v>
      </c>
      <c r="I20" s="45">
        <v>1195</v>
      </c>
      <c r="J20" s="85">
        <v>-0.030962343096234357</v>
      </c>
      <c r="K20" s="24">
        <v>3</v>
      </c>
      <c r="L20" s="14"/>
      <c r="M20" s="14"/>
      <c r="N20" s="72">
        <v>10</v>
      </c>
      <c r="O20" s="79" t="s">
        <v>24</v>
      </c>
      <c r="P20" s="45">
        <v>4586</v>
      </c>
      <c r="Q20" s="88">
        <v>0.036990135426160885</v>
      </c>
      <c r="R20" s="45">
        <v>3988</v>
      </c>
      <c r="S20" s="88">
        <v>0.03664632801587885</v>
      </c>
      <c r="T20" s="55">
        <v>0.14994984954864599</v>
      </c>
      <c r="U20" s="24">
        <v>-1</v>
      </c>
    </row>
    <row r="21" spans="1:21" ht="14.25" customHeight="1">
      <c r="A21" s="70">
        <v>11</v>
      </c>
      <c r="B21" s="77" t="s">
        <v>27</v>
      </c>
      <c r="C21" s="41">
        <v>1128</v>
      </c>
      <c r="D21" s="86">
        <v>0.03452708907254362</v>
      </c>
      <c r="E21" s="41">
        <v>642</v>
      </c>
      <c r="F21" s="86">
        <v>0.0227538543328017</v>
      </c>
      <c r="G21" s="19">
        <v>0.7570093457943925</v>
      </c>
      <c r="H21" s="42">
        <v>6</v>
      </c>
      <c r="I21" s="41">
        <v>1582</v>
      </c>
      <c r="J21" s="83">
        <v>-0.2869785082174463</v>
      </c>
      <c r="K21" s="20">
        <v>-3</v>
      </c>
      <c r="L21" s="14"/>
      <c r="M21" s="14"/>
      <c r="N21" s="70">
        <v>11</v>
      </c>
      <c r="O21" s="77" t="s">
        <v>27</v>
      </c>
      <c r="P21" s="41">
        <v>4292</v>
      </c>
      <c r="Q21" s="86">
        <v>0.03461876608135249</v>
      </c>
      <c r="R21" s="41">
        <v>3171</v>
      </c>
      <c r="S21" s="86">
        <v>0.02913879291332794</v>
      </c>
      <c r="T21" s="53">
        <v>0.35351624093345957</v>
      </c>
      <c r="U21" s="20">
        <v>4</v>
      </c>
    </row>
    <row r="22" spans="1:21" ht="14.25" customHeight="1">
      <c r="A22" s="69">
        <v>12</v>
      </c>
      <c r="B22" s="78" t="s">
        <v>25</v>
      </c>
      <c r="C22" s="43">
        <v>1049</v>
      </c>
      <c r="D22" s="87">
        <v>0.03210896847260484</v>
      </c>
      <c r="E22" s="43">
        <v>826</v>
      </c>
      <c r="F22" s="87">
        <v>0.029275208222576645</v>
      </c>
      <c r="G22" s="21">
        <v>0.2699757869249395</v>
      </c>
      <c r="H22" s="44">
        <v>2</v>
      </c>
      <c r="I22" s="43">
        <v>1107</v>
      </c>
      <c r="J22" s="84">
        <v>-0.05239385727190604</v>
      </c>
      <c r="K22" s="22">
        <v>2</v>
      </c>
      <c r="L22" s="14"/>
      <c r="M22" s="14"/>
      <c r="N22" s="69">
        <v>12</v>
      </c>
      <c r="O22" s="78" t="s">
        <v>29</v>
      </c>
      <c r="P22" s="43">
        <v>4162</v>
      </c>
      <c r="Q22" s="87">
        <v>0.03357020140507667</v>
      </c>
      <c r="R22" s="43">
        <v>3396</v>
      </c>
      <c r="S22" s="87">
        <v>0.03120635154010145</v>
      </c>
      <c r="T22" s="54">
        <v>0.22555948174322737</v>
      </c>
      <c r="U22" s="22">
        <v>1</v>
      </c>
    </row>
    <row r="23" spans="1:21" ht="14.25" customHeight="1">
      <c r="A23" s="69">
        <v>13</v>
      </c>
      <c r="B23" s="78" t="s">
        <v>31</v>
      </c>
      <c r="C23" s="43">
        <v>1035</v>
      </c>
      <c r="D23" s="87">
        <v>0.03168044077134986</v>
      </c>
      <c r="E23" s="43">
        <v>1102</v>
      </c>
      <c r="F23" s="87">
        <v>0.039057239057239054</v>
      </c>
      <c r="G23" s="21">
        <v>-0.060798548094373905</v>
      </c>
      <c r="H23" s="44">
        <v>-4</v>
      </c>
      <c r="I23" s="43">
        <v>1471</v>
      </c>
      <c r="J23" s="84">
        <v>-0.2963970088375255</v>
      </c>
      <c r="K23" s="22">
        <v>-4</v>
      </c>
      <c r="L23" s="14"/>
      <c r="M23" s="14"/>
      <c r="N23" s="69">
        <v>13</v>
      </c>
      <c r="O23" s="78" t="s">
        <v>25</v>
      </c>
      <c r="P23" s="43">
        <v>3923</v>
      </c>
      <c r="Q23" s="87">
        <v>0.03164245557715419</v>
      </c>
      <c r="R23" s="43">
        <v>3455</v>
      </c>
      <c r="S23" s="87">
        <v>0.03174851135778872</v>
      </c>
      <c r="T23" s="54">
        <v>0.1354558610709118</v>
      </c>
      <c r="U23" s="22">
        <v>-1</v>
      </c>
    </row>
    <row r="24" spans="1:21" ht="14.25" customHeight="1">
      <c r="A24" s="69">
        <v>14</v>
      </c>
      <c r="B24" s="78" t="s">
        <v>56</v>
      </c>
      <c r="C24" s="43">
        <v>998</v>
      </c>
      <c r="D24" s="87">
        <v>0.030547903275176</v>
      </c>
      <c r="E24" s="43">
        <v>896</v>
      </c>
      <c r="F24" s="87">
        <v>0.031756158071947545</v>
      </c>
      <c r="G24" s="21">
        <v>0.11383928571428581</v>
      </c>
      <c r="H24" s="44">
        <v>-1</v>
      </c>
      <c r="I24" s="43">
        <v>886</v>
      </c>
      <c r="J24" s="84">
        <v>0.12641083521444685</v>
      </c>
      <c r="K24" s="22">
        <v>2</v>
      </c>
      <c r="L24" s="14"/>
      <c r="M24" s="14"/>
      <c r="N24" s="69">
        <v>14</v>
      </c>
      <c r="O24" s="78" t="s">
        <v>18</v>
      </c>
      <c r="P24" s="43">
        <v>3790</v>
      </c>
      <c r="Q24" s="87">
        <v>0.03056969325450278</v>
      </c>
      <c r="R24" s="43">
        <v>4293</v>
      </c>
      <c r="S24" s="87">
        <v>0.03944901859883849</v>
      </c>
      <c r="T24" s="54">
        <v>-0.11716748194735616</v>
      </c>
      <c r="U24" s="22">
        <v>-7</v>
      </c>
    </row>
    <row r="25" spans="1:21" ht="14.25" customHeight="1">
      <c r="A25" s="72">
        <v>15</v>
      </c>
      <c r="B25" s="79" t="s">
        <v>36</v>
      </c>
      <c r="C25" s="45">
        <v>837</v>
      </c>
      <c r="D25" s="88">
        <v>0.0256198347107438</v>
      </c>
      <c r="E25" s="45">
        <v>730</v>
      </c>
      <c r="F25" s="88">
        <v>0.025872762714867978</v>
      </c>
      <c r="G25" s="23">
        <v>0.14657534246575343</v>
      </c>
      <c r="H25" s="46">
        <v>0</v>
      </c>
      <c r="I25" s="45">
        <v>1333</v>
      </c>
      <c r="J25" s="85">
        <v>-0.37209302325581395</v>
      </c>
      <c r="K25" s="24">
        <v>-4</v>
      </c>
      <c r="L25" s="14"/>
      <c r="M25" s="14"/>
      <c r="N25" s="72">
        <v>15</v>
      </c>
      <c r="O25" s="79" t="s">
        <v>36</v>
      </c>
      <c r="P25" s="45">
        <v>3606</v>
      </c>
      <c r="Q25" s="88">
        <v>0.029085570943466234</v>
      </c>
      <c r="R25" s="45">
        <v>3234</v>
      </c>
      <c r="S25" s="88">
        <v>0.029717709328824525</v>
      </c>
      <c r="T25" s="55">
        <v>0.1150278293135436</v>
      </c>
      <c r="U25" s="24">
        <v>-1</v>
      </c>
    </row>
    <row r="26" spans="1:21" ht="14.25" customHeight="1">
      <c r="A26" s="70">
        <v>16</v>
      </c>
      <c r="B26" s="77" t="s">
        <v>28</v>
      </c>
      <c r="C26" s="41">
        <v>779</v>
      </c>
      <c r="D26" s="86">
        <v>0.02384450566268748</v>
      </c>
      <c r="E26" s="41">
        <v>673</v>
      </c>
      <c r="F26" s="86">
        <v>0.02385256069466596</v>
      </c>
      <c r="G26" s="19">
        <v>0.1575037147102527</v>
      </c>
      <c r="H26" s="42">
        <v>0</v>
      </c>
      <c r="I26" s="41">
        <v>653</v>
      </c>
      <c r="J26" s="83">
        <v>0.1929555895865238</v>
      </c>
      <c r="K26" s="20">
        <v>1</v>
      </c>
      <c r="L26" s="14"/>
      <c r="M26" s="14"/>
      <c r="N26" s="70">
        <v>16</v>
      </c>
      <c r="O26" s="77" t="s">
        <v>56</v>
      </c>
      <c r="P26" s="41">
        <v>3139</v>
      </c>
      <c r="Q26" s="86">
        <v>0.025318803990998475</v>
      </c>
      <c r="R26" s="41">
        <v>2965</v>
      </c>
      <c r="S26" s="86">
        <v>0.027245828126148643</v>
      </c>
      <c r="T26" s="53">
        <v>0.05868465430016867</v>
      </c>
      <c r="U26" s="20">
        <v>0</v>
      </c>
    </row>
    <row r="27" spans="1:21" ht="14.25" customHeight="1">
      <c r="A27" s="69">
        <v>17</v>
      </c>
      <c r="B27" s="78" t="s">
        <v>35</v>
      </c>
      <c r="C27" s="43">
        <v>765</v>
      </c>
      <c r="D27" s="87">
        <v>0.023415977961432508</v>
      </c>
      <c r="E27" s="43">
        <v>928</v>
      </c>
      <c r="F27" s="87">
        <v>0.0328903065745171</v>
      </c>
      <c r="G27" s="21">
        <v>-0.1756465517241379</v>
      </c>
      <c r="H27" s="44">
        <v>-5</v>
      </c>
      <c r="I27" s="43">
        <v>1857</v>
      </c>
      <c r="J27" s="84">
        <v>-0.5880452342487883</v>
      </c>
      <c r="K27" s="22">
        <v>-10</v>
      </c>
      <c r="L27" s="14"/>
      <c r="M27" s="14"/>
      <c r="N27" s="69">
        <v>17</v>
      </c>
      <c r="O27" s="78" t="s">
        <v>28</v>
      </c>
      <c r="P27" s="43">
        <v>2726</v>
      </c>
      <c r="Q27" s="87">
        <v>0.021987594673291446</v>
      </c>
      <c r="R27" s="43">
        <v>2764</v>
      </c>
      <c r="S27" s="87">
        <v>0.02539880908623098</v>
      </c>
      <c r="T27" s="54">
        <v>-0.01374819102749636</v>
      </c>
      <c r="U27" s="22">
        <v>0</v>
      </c>
    </row>
    <row r="28" spans="1:21" ht="14.25" customHeight="1">
      <c r="A28" s="69">
        <v>18</v>
      </c>
      <c r="B28" s="78" t="s">
        <v>50</v>
      </c>
      <c r="C28" s="43">
        <v>554</v>
      </c>
      <c r="D28" s="87">
        <v>0.016957453321089683</v>
      </c>
      <c r="E28" s="43">
        <v>589</v>
      </c>
      <c r="F28" s="87">
        <v>0.020875420875420877</v>
      </c>
      <c r="G28" s="21">
        <v>-0.05942275042444822</v>
      </c>
      <c r="H28" s="44">
        <v>0</v>
      </c>
      <c r="I28" s="43">
        <v>600</v>
      </c>
      <c r="J28" s="84">
        <v>-0.07666666666666666</v>
      </c>
      <c r="K28" s="22">
        <v>0</v>
      </c>
      <c r="L28" s="14"/>
      <c r="M28" s="14"/>
      <c r="N28" s="69">
        <v>18</v>
      </c>
      <c r="O28" s="78" t="s">
        <v>50</v>
      </c>
      <c r="P28" s="43">
        <v>2238</v>
      </c>
      <c r="Q28" s="87">
        <v>0.018051444196194515</v>
      </c>
      <c r="R28" s="43">
        <v>2086</v>
      </c>
      <c r="S28" s="87">
        <v>0.01916856575755348</v>
      </c>
      <c r="T28" s="54">
        <v>0.07286673058485138</v>
      </c>
      <c r="U28" s="22">
        <v>0</v>
      </c>
    </row>
    <row r="29" spans="1:21" ht="14.25" customHeight="1">
      <c r="A29" s="69">
        <v>19</v>
      </c>
      <c r="B29" s="78" t="s">
        <v>30</v>
      </c>
      <c r="C29" s="43">
        <v>441</v>
      </c>
      <c r="D29" s="87">
        <v>0.01349862258953168</v>
      </c>
      <c r="E29" s="43">
        <v>567</v>
      </c>
      <c r="F29" s="87">
        <v>0.020095693779904306</v>
      </c>
      <c r="G29" s="21">
        <v>-0.2222222222222222</v>
      </c>
      <c r="H29" s="44">
        <v>0</v>
      </c>
      <c r="I29" s="43">
        <v>541</v>
      </c>
      <c r="J29" s="84">
        <v>-0.18484288354898337</v>
      </c>
      <c r="K29" s="22">
        <v>0</v>
      </c>
      <c r="N29" s="69">
        <v>19</v>
      </c>
      <c r="O29" s="78" t="s">
        <v>30</v>
      </c>
      <c r="P29" s="43">
        <v>2011</v>
      </c>
      <c r="Q29" s="87">
        <v>0.01622048895377443</v>
      </c>
      <c r="R29" s="43">
        <v>1953</v>
      </c>
      <c r="S29" s="87">
        <v>0.01794640888039403</v>
      </c>
      <c r="T29" s="54">
        <v>0.029697900665642596</v>
      </c>
      <c r="U29" s="22">
        <v>0</v>
      </c>
    </row>
    <row r="30" spans="1:21" ht="14.25" customHeight="1">
      <c r="A30" s="72">
        <v>20</v>
      </c>
      <c r="B30" s="79" t="s">
        <v>122</v>
      </c>
      <c r="C30" s="45">
        <v>382</v>
      </c>
      <c r="D30" s="88">
        <v>0.011692684419957147</v>
      </c>
      <c r="E30" s="45">
        <v>268</v>
      </c>
      <c r="F30" s="88">
        <v>0.009498493709020025</v>
      </c>
      <c r="G30" s="23">
        <v>0.4253731343283582</v>
      </c>
      <c r="H30" s="46">
        <v>1</v>
      </c>
      <c r="I30" s="45">
        <v>286</v>
      </c>
      <c r="J30" s="85">
        <v>0.3356643356643356</v>
      </c>
      <c r="K30" s="24">
        <v>1</v>
      </c>
      <c r="N30" s="72">
        <v>20</v>
      </c>
      <c r="O30" s="79" t="s">
        <v>32</v>
      </c>
      <c r="P30" s="45">
        <v>1218</v>
      </c>
      <c r="Q30" s="88">
        <v>0.009824244428491922</v>
      </c>
      <c r="R30" s="45">
        <v>1019</v>
      </c>
      <c r="S30" s="88">
        <v>0.0093637432919209</v>
      </c>
      <c r="T30" s="55">
        <v>0.19528949950932284</v>
      </c>
      <c r="U30" s="24">
        <v>1</v>
      </c>
    </row>
    <row r="31" spans="1:21" ht="14.25" customHeight="1">
      <c r="A31" s="128" t="s">
        <v>53</v>
      </c>
      <c r="B31" s="129"/>
      <c r="C31" s="3">
        <f>SUM(C11:C30)</f>
        <v>30661</v>
      </c>
      <c r="D31" s="6">
        <f>C31/C33</f>
        <v>0.9385062748699112</v>
      </c>
      <c r="E31" s="3">
        <f>SUM(E11:E30)</f>
        <v>26652</v>
      </c>
      <c r="F31" s="6">
        <f>E31/E33</f>
        <v>0.9446039340776183</v>
      </c>
      <c r="G31" s="25">
        <f>C31/E31-1</f>
        <v>0.15042023112711989</v>
      </c>
      <c r="H31" s="25"/>
      <c r="I31" s="3">
        <f>SUM(I11:I30)</f>
        <v>34136</v>
      </c>
      <c r="J31" s="26">
        <f>C31/I31-1</f>
        <v>-0.10179868760253108</v>
      </c>
      <c r="K31" s="27"/>
      <c r="N31" s="128" t="s">
        <v>53</v>
      </c>
      <c r="O31" s="129"/>
      <c r="P31" s="3">
        <f>SUM(P11:P30)</f>
        <v>116888</v>
      </c>
      <c r="Q31" s="6">
        <f>P31/P33</f>
        <v>0.9428048298502165</v>
      </c>
      <c r="R31" s="3">
        <f>SUM(R11:R30)</f>
        <v>102814</v>
      </c>
      <c r="S31" s="6">
        <f>R31/R33</f>
        <v>0.9447732117915166</v>
      </c>
      <c r="T31" s="25">
        <f>P31/R31-1</f>
        <v>0.13688797245511308</v>
      </c>
      <c r="U31" s="50"/>
    </row>
    <row r="32" spans="1:21" ht="14.25" customHeight="1">
      <c r="A32" s="128" t="s">
        <v>12</v>
      </c>
      <c r="B32" s="129"/>
      <c r="C32" s="3">
        <f>C33-SUM(C11:C30)</f>
        <v>2009</v>
      </c>
      <c r="D32" s="6">
        <f>C32/C33</f>
        <v>0.061493725130088765</v>
      </c>
      <c r="E32" s="3">
        <f>E33-SUM(E11:E30)</f>
        <v>1563</v>
      </c>
      <c r="F32" s="6">
        <f>E32/E33</f>
        <v>0.055396065922381714</v>
      </c>
      <c r="G32" s="25">
        <f>C32/E32-1</f>
        <v>0.2853486884197056</v>
      </c>
      <c r="H32" s="25"/>
      <c r="I32" s="3">
        <f>I33-SUM(I11:I30)</f>
        <v>1877</v>
      </c>
      <c r="J32" s="26">
        <f>C32/I32-1</f>
        <v>0.07032498668087372</v>
      </c>
      <c r="K32" s="27"/>
      <c r="N32" s="128" t="s">
        <v>12</v>
      </c>
      <c r="O32" s="129"/>
      <c r="P32" s="3">
        <f>P33-SUM(P11:P30)</f>
        <v>7091</v>
      </c>
      <c r="Q32" s="6">
        <f>P32/P33</f>
        <v>0.05719517014978343</v>
      </c>
      <c r="R32" s="3">
        <f>R33-SUM(R11:R30)</f>
        <v>6010</v>
      </c>
      <c r="S32" s="6">
        <f>R32/R33</f>
        <v>0.055226788208483424</v>
      </c>
      <c r="T32" s="25">
        <f>P32/R32-1</f>
        <v>0.1798668885191348</v>
      </c>
      <c r="U32" s="51"/>
    </row>
    <row r="33" spans="1:21" ht="14.25" customHeight="1">
      <c r="A33" s="124" t="s">
        <v>38</v>
      </c>
      <c r="B33" s="125"/>
      <c r="C33" s="47">
        <v>32670</v>
      </c>
      <c r="D33" s="28">
        <v>1</v>
      </c>
      <c r="E33" s="47">
        <v>28215</v>
      </c>
      <c r="F33" s="28">
        <v>0.9985823143717879</v>
      </c>
      <c r="G33" s="29">
        <v>0.1578947368421053</v>
      </c>
      <c r="H33" s="29"/>
      <c r="I33" s="47">
        <v>36013</v>
      </c>
      <c r="J33" s="102">
        <v>-0.09282759003693108</v>
      </c>
      <c r="K33" s="30"/>
      <c r="L33" s="14"/>
      <c r="M33" s="14"/>
      <c r="N33" s="124" t="s">
        <v>38</v>
      </c>
      <c r="O33" s="125"/>
      <c r="P33" s="47">
        <v>123979</v>
      </c>
      <c r="Q33" s="28">
        <v>1</v>
      </c>
      <c r="R33" s="47">
        <v>108824</v>
      </c>
      <c r="S33" s="28">
        <v>1</v>
      </c>
      <c r="T33" s="52">
        <v>0.1392615599500111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6" t="s">
        <v>123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4"/>
      <c r="M39" s="31"/>
      <c r="N39" s="136" t="s">
        <v>87</v>
      </c>
      <c r="O39" s="136"/>
      <c r="P39" s="136"/>
      <c r="Q39" s="136"/>
      <c r="R39" s="136"/>
      <c r="S39" s="136"/>
      <c r="T39" s="136"/>
      <c r="U39" s="136"/>
    </row>
    <row r="40" spans="1:21" ht="15">
      <c r="A40" s="137" t="s">
        <v>124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37" t="s">
        <v>88</v>
      </c>
      <c r="O40" s="137"/>
      <c r="P40" s="137"/>
      <c r="Q40" s="137"/>
      <c r="R40" s="137"/>
      <c r="S40" s="137"/>
      <c r="T40" s="137"/>
      <c r="U40" s="13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4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4" t="s">
        <v>4</v>
      </c>
    </row>
    <row r="42" spans="1:21" ht="15">
      <c r="A42" s="140" t="s">
        <v>0</v>
      </c>
      <c r="B42" s="140" t="s">
        <v>52</v>
      </c>
      <c r="C42" s="142" t="s">
        <v>109</v>
      </c>
      <c r="D42" s="143"/>
      <c r="E42" s="143"/>
      <c r="F42" s="143"/>
      <c r="G42" s="143"/>
      <c r="H42" s="144"/>
      <c r="I42" s="142" t="s">
        <v>93</v>
      </c>
      <c r="J42" s="143"/>
      <c r="K42" s="144"/>
      <c r="L42" s="14"/>
      <c r="M42" s="14"/>
      <c r="N42" s="140" t="s">
        <v>0</v>
      </c>
      <c r="O42" s="140" t="s">
        <v>52</v>
      </c>
      <c r="P42" s="142" t="s">
        <v>110</v>
      </c>
      <c r="Q42" s="143"/>
      <c r="R42" s="143"/>
      <c r="S42" s="143"/>
      <c r="T42" s="143"/>
      <c r="U42" s="144"/>
    </row>
    <row r="43" spans="1:21" ht="15">
      <c r="A43" s="141"/>
      <c r="B43" s="141"/>
      <c r="C43" s="172" t="s">
        <v>111</v>
      </c>
      <c r="D43" s="173"/>
      <c r="E43" s="173"/>
      <c r="F43" s="173"/>
      <c r="G43" s="173"/>
      <c r="H43" s="174"/>
      <c r="I43" s="149" t="s">
        <v>94</v>
      </c>
      <c r="J43" s="150"/>
      <c r="K43" s="151"/>
      <c r="L43" s="14"/>
      <c r="M43" s="14"/>
      <c r="N43" s="141"/>
      <c r="O43" s="141"/>
      <c r="P43" s="149" t="s">
        <v>112</v>
      </c>
      <c r="Q43" s="150"/>
      <c r="R43" s="150"/>
      <c r="S43" s="150"/>
      <c r="T43" s="150"/>
      <c r="U43" s="151"/>
    </row>
    <row r="44" spans="1:21" ht="15" customHeight="1">
      <c r="A44" s="141"/>
      <c r="B44" s="141"/>
      <c r="C44" s="145">
        <v>2018</v>
      </c>
      <c r="D44" s="146"/>
      <c r="E44" s="155">
        <v>2017</v>
      </c>
      <c r="F44" s="146"/>
      <c r="G44" s="130" t="s">
        <v>5</v>
      </c>
      <c r="H44" s="126" t="s">
        <v>61</v>
      </c>
      <c r="I44" s="160">
        <v>2018</v>
      </c>
      <c r="J44" s="127" t="s">
        <v>113</v>
      </c>
      <c r="K44" s="126" t="s">
        <v>117</v>
      </c>
      <c r="L44" s="14"/>
      <c r="M44" s="14"/>
      <c r="N44" s="141"/>
      <c r="O44" s="141"/>
      <c r="P44" s="145">
        <v>2018</v>
      </c>
      <c r="Q44" s="146"/>
      <c r="R44" s="145">
        <v>2017</v>
      </c>
      <c r="S44" s="146"/>
      <c r="T44" s="130" t="s">
        <v>5</v>
      </c>
      <c r="U44" s="138" t="s">
        <v>68</v>
      </c>
    </row>
    <row r="45" spans="1:21" ht="15" customHeight="1">
      <c r="A45" s="134" t="s">
        <v>6</v>
      </c>
      <c r="B45" s="134" t="s">
        <v>52</v>
      </c>
      <c r="C45" s="147"/>
      <c r="D45" s="148"/>
      <c r="E45" s="156"/>
      <c r="F45" s="148"/>
      <c r="G45" s="131"/>
      <c r="H45" s="127"/>
      <c r="I45" s="160"/>
      <c r="J45" s="127"/>
      <c r="K45" s="127"/>
      <c r="L45" s="14"/>
      <c r="M45" s="14"/>
      <c r="N45" s="134" t="s">
        <v>6</v>
      </c>
      <c r="O45" s="134" t="s">
        <v>52</v>
      </c>
      <c r="P45" s="147"/>
      <c r="Q45" s="148"/>
      <c r="R45" s="147"/>
      <c r="S45" s="148"/>
      <c r="T45" s="131"/>
      <c r="U45" s="139"/>
    </row>
    <row r="46" spans="1:21" ht="15" customHeight="1">
      <c r="A46" s="134"/>
      <c r="B46" s="134"/>
      <c r="C46" s="110" t="s">
        <v>8</v>
      </c>
      <c r="D46" s="17" t="s">
        <v>2</v>
      </c>
      <c r="E46" s="110" t="s">
        <v>8</v>
      </c>
      <c r="F46" s="17" t="s">
        <v>2</v>
      </c>
      <c r="G46" s="132" t="s">
        <v>9</v>
      </c>
      <c r="H46" s="132" t="s">
        <v>62</v>
      </c>
      <c r="I46" s="18" t="s">
        <v>8</v>
      </c>
      <c r="J46" s="161" t="s">
        <v>114</v>
      </c>
      <c r="K46" s="161" t="s">
        <v>118</v>
      </c>
      <c r="L46" s="14"/>
      <c r="M46" s="14"/>
      <c r="N46" s="134"/>
      <c r="O46" s="134"/>
      <c r="P46" s="110" t="s">
        <v>8</v>
      </c>
      <c r="Q46" s="17" t="s">
        <v>2</v>
      </c>
      <c r="R46" s="110" t="s">
        <v>8</v>
      </c>
      <c r="S46" s="17" t="s">
        <v>2</v>
      </c>
      <c r="T46" s="132" t="s">
        <v>9</v>
      </c>
      <c r="U46" s="122" t="s">
        <v>69</v>
      </c>
    </row>
    <row r="47" spans="1:21" ht="15" customHeight="1">
      <c r="A47" s="135"/>
      <c r="B47" s="135"/>
      <c r="C47" s="114" t="s">
        <v>10</v>
      </c>
      <c r="D47" s="95" t="s">
        <v>11</v>
      </c>
      <c r="E47" s="114" t="s">
        <v>10</v>
      </c>
      <c r="F47" s="95" t="s">
        <v>11</v>
      </c>
      <c r="G47" s="163"/>
      <c r="H47" s="163"/>
      <c r="I47" s="114" t="s">
        <v>10</v>
      </c>
      <c r="J47" s="162"/>
      <c r="K47" s="162"/>
      <c r="L47" s="14"/>
      <c r="M47" s="14"/>
      <c r="N47" s="135"/>
      <c r="O47" s="135"/>
      <c r="P47" s="114" t="s">
        <v>10</v>
      </c>
      <c r="Q47" s="95" t="s">
        <v>11</v>
      </c>
      <c r="R47" s="114" t="s">
        <v>10</v>
      </c>
      <c r="S47" s="95" t="s">
        <v>11</v>
      </c>
      <c r="T47" s="133"/>
      <c r="U47" s="123"/>
    </row>
    <row r="48" spans="1:21" ht="15">
      <c r="A48" s="70">
        <v>1</v>
      </c>
      <c r="B48" s="77" t="s">
        <v>39</v>
      </c>
      <c r="C48" s="41">
        <v>1265</v>
      </c>
      <c r="D48" s="71">
        <v>0.03872053872053872</v>
      </c>
      <c r="E48" s="41">
        <v>1160</v>
      </c>
      <c r="F48" s="71">
        <v>0.04111288321814638</v>
      </c>
      <c r="G48" s="32">
        <v>0.09051724137931028</v>
      </c>
      <c r="H48" s="42">
        <v>0</v>
      </c>
      <c r="I48" s="41">
        <v>1435</v>
      </c>
      <c r="J48" s="33">
        <v>-0.11846689895470386</v>
      </c>
      <c r="K48" s="20">
        <v>0</v>
      </c>
      <c r="L48" s="14"/>
      <c r="M48" s="14"/>
      <c r="N48" s="70">
        <v>1</v>
      </c>
      <c r="O48" s="77" t="s">
        <v>39</v>
      </c>
      <c r="P48" s="41">
        <v>5618</v>
      </c>
      <c r="Q48" s="71">
        <v>0.04531412577936586</v>
      </c>
      <c r="R48" s="41">
        <v>5019</v>
      </c>
      <c r="S48" s="71">
        <v>0.04612034110122767</v>
      </c>
      <c r="T48" s="74">
        <v>0.11934648336321985</v>
      </c>
      <c r="U48" s="20">
        <v>0</v>
      </c>
    </row>
    <row r="49" spans="1:21" ht="15">
      <c r="A49" s="101">
        <v>2</v>
      </c>
      <c r="B49" s="78" t="s">
        <v>42</v>
      </c>
      <c r="C49" s="43">
        <v>1082</v>
      </c>
      <c r="D49" s="68">
        <v>0.03311906948270585</v>
      </c>
      <c r="E49" s="43">
        <v>930</v>
      </c>
      <c r="F49" s="68">
        <v>0.0329611908559277</v>
      </c>
      <c r="G49" s="34">
        <v>0.16344086021505366</v>
      </c>
      <c r="H49" s="44">
        <v>2</v>
      </c>
      <c r="I49" s="43">
        <v>1173</v>
      </c>
      <c r="J49" s="35">
        <v>-0.07757885763000849</v>
      </c>
      <c r="K49" s="22">
        <v>1</v>
      </c>
      <c r="L49" s="14"/>
      <c r="M49" s="14"/>
      <c r="N49" s="101">
        <v>2</v>
      </c>
      <c r="O49" s="78" t="s">
        <v>42</v>
      </c>
      <c r="P49" s="43">
        <v>4489</v>
      </c>
      <c r="Q49" s="68">
        <v>0.036207744860016614</v>
      </c>
      <c r="R49" s="43">
        <v>4204</v>
      </c>
      <c r="S49" s="68">
        <v>0.03863118429758142</v>
      </c>
      <c r="T49" s="75">
        <v>0.06779257849666975</v>
      </c>
      <c r="U49" s="22">
        <v>0</v>
      </c>
    </row>
    <row r="50" spans="1:21" ht="15">
      <c r="A50" s="101">
        <v>3</v>
      </c>
      <c r="B50" s="78" t="s">
        <v>40</v>
      </c>
      <c r="C50" s="43">
        <v>1067</v>
      </c>
      <c r="D50" s="68">
        <v>0.03265993265993266</v>
      </c>
      <c r="E50" s="43">
        <v>800</v>
      </c>
      <c r="F50" s="68">
        <v>0.02835371256423888</v>
      </c>
      <c r="G50" s="34">
        <v>0.33375</v>
      </c>
      <c r="H50" s="44">
        <v>3</v>
      </c>
      <c r="I50" s="43">
        <v>1079</v>
      </c>
      <c r="J50" s="35">
        <v>-0.011121408711770142</v>
      </c>
      <c r="K50" s="22">
        <v>2</v>
      </c>
      <c r="L50" s="14"/>
      <c r="M50" s="14"/>
      <c r="N50" s="101">
        <v>3</v>
      </c>
      <c r="O50" s="78" t="s">
        <v>44</v>
      </c>
      <c r="P50" s="43">
        <v>4122</v>
      </c>
      <c r="Q50" s="68">
        <v>0.03324756612006872</v>
      </c>
      <c r="R50" s="43">
        <v>3687</v>
      </c>
      <c r="S50" s="68">
        <v>0.03388039403072852</v>
      </c>
      <c r="T50" s="75">
        <v>0.1179820992676972</v>
      </c>
      <c r="U50" s="22">
        <v>0</v>
      </c>
    </row>
    <row r="51" spans="1:21" ht="15">
      <c r="A51" s="101">
        <v>4</v>
      </c>
      <c r="B51" s="78" t="s">
        <v>44</v>
      </c>
      <c r="C51" s="43">
        <v>991</v>
      </c>
      <c r="D51" s="68">
        <v>0.030333639424548517</v>
      </c>
      <c r="E51" s="43">
        <v>926</v>
      </c>
      <c r="F51" s="68">
        <v>0.032819422293106505</v>
      </c>
      <c r="G51" s="34">
        <v>0.07019438444924408</v>
      </c>
      <c r="H51" s="44">
        <v>1</v>
      </c>
      <c r="I51" s="43">
        <v>1254</v>
      </c>
      <c r="J51" s="35">
        <v>-0.20972886762360443</v>
      </c>
      <c r="K51" s="22">
        <v>-2</v>
      </c>
      <c r="L51" s="14"/>
      <c r="M51" s="14"/>
      <c r="N51" s="101">
        <v>4</v>
      </c>
      <c r="O51" s="78" t="s">
        <v>40</v>
      </c>
      <c r="P51" s="43">
        <v>3791</v>
      </c>
      <c r="Q51" s="68">
        <v>0.030577759136627976</v>
      </c>
      <c r="R51" s="43">
        <v>3156</v>
      </c>
      <c r="S51" s="68">
        <v>0.029000955671543042</v>
      </c>
      <c r="T51" s="75">
        <v>0.20120405576679334</v>
      </c>
      <c r="U51" s="22">
        <v>0</v>
      </c>
    </row>
    <row r="52" spans="1:21" ht="15">
      <c r="A52" s="101">
        <v>5</v>
      </c>
      <c r="B52" s="79" t="s">
        <v>41</v>
      </c>
      <c r="C52" s="45">
        <v>947</v>
      </c>
      <c r="D52" s="73">
        <v>0.028986838077747167</v>
      </c>
      <c r="E52" s="45">
        <v>970</v>
      </c>
      <c r="F52" s="73">
        <v>0.03437887648413964</v>
      </c>
      <c r="G52" s="36">
        <v>-0.023711340206185594</v>
      </c>
      <c r="H52" s="46">
        <v>-3</v>
      </c>
      <c r="I52" s="45">
        <v>1025</v>
      </c>
      <c r="J52" s="37">
        <v>-0.07609756097560971</v>
      </c>
      <c r="K52" s="24">
        <v>1</v>
      </c>
      <c r="L52" s="14"/>
      <c r="M52" s="14"/>
      <c r="N52" s="101">
        <v>5</v>
      </c>
      <c r="O52" s="79" t="s">
        <v>41</v>
      </c>
      <c r="P52" s="45">
        <v>3483</v>
      </c>
      <c r="Q52" s="73">
        <v>0.0280934674420668</v>
      </c>
      <c r="R52" s="45">
        <v>3124</v>
      </c>
      <c r="S52" s="73">
        <v>0.02870690288906859</v>
      </c>
      <c r="T52" s="76">
        <v>0.11491677336747763</v>
      </c>
      <c r="U52" s="24">
        <v>0</v>
      </c>
    </row>
    <row r="53" spans="1:21" ht="15">
      <c r="A53" s="38">
        <v>6</v>
      </c>
      <c r="B53" s="77" t="s">
        <v>48</v>
      </c>
      <c r="C53" s="41">
        <v>873</v>
      </c>
      <c r="D53" s="71">
        <v>0.02672176308539945</v>
      </c>
      <c r="E53" s="41">
        <v>939</v>
      </c>
      <c r="F53" s="71">
        <v>0.03328017012227538</v>
      </c>
      <c r="G53" s="32">
        <v>-0.07028753993610226</v>
      </c>
      <c r="H53" s="42">
        <v>-3</v>
      </c>
      <c r="I53" s="41">
        <v>648</v>
      </c>
      <c r="J53" s="33">
        <v>0.3472222222222223</v>
      </c>
      <c r="K53" s="20">
        <v>3</v>
      </c>
      <c r="L53" s="14"/>
      <c r="M53" s="14"/>
      <c r="N53" s="38">
        <v>6</v>
      </c>
      <c r="O53" s="77" t="s">
        <v>46</v>
      </c>
      <c r="P53" s="41">
        <v>2679</v>
      </c>
      <c r="Q53" s="71">
        <v>0.021608498213407108</v>
      </c>
      <c r="R53" s="41">
        <v>2141</v>
      </c>
      <c r="S53" s="71">
        <v>0.01967396897743145</v>
      </c>
      <c r="T53" s="74">
        <v>0.2512844465203177</v>
      </c>
      <c r="U53" s="20">
        <v>3</v>
      </c>
    </row>
    <row r="54" spans="1:21" ht="15">
      <c r="A54" s="101">
        <v>7</v>
      </c>
      <c r="B54" s="78" t="s">
        <v>46</v>
      </c>
      <c r="C54" s="43">
        <v>794</v>
      </c>
      <c r="D54" s="68">
        <v>0.02430364248546067</v>
      </c>
      <c r="E54" s="43">
        <v>651</v>
      </c>
      <c r="F54" s="68">
        <v>0.023072833599149387</v>
      </c>
      <c r="G54" s="34">
        <v>0.2196620583717357</v>
      </c>
      <c r="H54" s="44">
        <v>1</v>
      </c>
      <c r="I54" s="43">
        <v>753</v>
      </c>
      <c r="J54" s="35">
        <v>0.05444887118193886</v>
      </c>
      <c r="K54" s="22">
        <v>1</v>
      </c>
      <c r="L54" s="14"/>
      <c r="M54" s="14"/>
      <c r="N54" s="101">
        <v>7</v>
      </c>
      <c r="O54" s="78" t="s">
        <v>48</v>
      </c>
      <c r="P54" s="43">
        <v>2579</v>
      </c>
      <c r="Q54" s="68">
        <v>0.02080191000088725</v>
      </c>
      <c r="R54" s="43">
        <v>2870</v>
      </c>
      <c r="S54" s="68">
        <v>0.026372858928177607</v>
      </c>
      <c r="T54" s="75">
        <v>-0.10139372822299653</v>
      </c>
      <c r="U54" s="22">
        <v>-1</v>
      </c>
    </row>
    <row r="55" spans="1:21" ht="15">
      <c r="A55" s="101">
        <v>8</v>
      </c>
      <c r="B55" s="78" t="s">
        <v>43</v>
      </c>
      <c r="C55" s="43">
        <v>730</v>
      </c>
      <c r="D55" s="68">
        <v>0.022344658708295072</v>
      </c>
      <c r="E55" s="43">
        <v>560</v>
      </c>
      <c r="F55" s="68">
        <v>0.019847598794967215</v>
      </c>
      <c r="G55" s="34">
        <v>0.3035714285714286</v>
      </c>
      <c r="H55" s="44">
        <v>1</v>
      </c>
      <c r="I55" s="43">
        <v>613</v>
      </c>
      <c r="J55" s="35">
        <v>0.19086460032626418</v>
      </c>
      <c r="K55" s="22">
        <v>4</v>
      </c>
      <c r="L55" s="14"/>
      <c r="M55" s="14"/>
      <c r="N55" s="101">
        <v>8</v>
      </c>
      <c r="O55" s="78" t="s">
        <v>43</v>
      </c>
      <c r="P55" s="43">
        <v>2541</v>
      </c>
      <c r="Q55" s="68">
        <v>0.0204954064801297</v>
      </c>
      <c r="R55" s="43">
        <v>2285</v>
      </c>
      <c r="S55" s="68">
        <v>0.02099720649856649</v>
      </c>
      <c r="T55" s="75">
        <v>0.11203501094091894</v>
      </c>
      <c r="U55" s="22">
        <v>-1</v>
      </c>
    </row>
    <row r="56" spans="1:21" ht="15">
      <c r="A56" s="101">
        <v>9</v>
      </c>
      <c r="B56" s="78" t="s">
        <v>86</v>
      </c>
      <c r="C56" s="43">
        <v>616</v>
      </c>
      <c r="D56" s="68">
        <v>0.018855218855218854</v>
      </c>
      <c r="E56" s="43">
        <v>363</v>
      </c>
      <c r="F56" s="68">
        <v>0.012865497076023392</v>
      </c>
      <c r="G56" s="34">
        <v>0.696969696969697</v>
      </c>
      <c r="H56" s="44">
        <v>8</v>
      </c>
      <c r="I56" s="43">
        <v>440</v>
      </c>
      <c r="J56" s="35">
        <v>0.3999999999999999</v>
      </c>
      <c r="K56" s="22">
        <v>10</v>
      </c>
      <c r="L56" s="14"/>
      <c r="M56" s="14"/>
      <c r="N56" s="101">
        <v>9</v>
      </c>
      <c r="O56" s="78" t="s">
        <v>57</v>
      </c>
      <c r="P56" s="43">
        <v>2395</v>
      </c>
      <c r="Q56" s="68">
        <v>0.0193177876898507</v>
      </c>
      <c r="R56" s="43">
        <v>1902</v>
      </c>
      <c r="S56" s="68">
        <v>0.01747776225832537</v>
      </c>
      <c r="T56" s="75">
        <v>0.2592008412197686</v>
      </c>
      <c r="U56" s="22">
        <v>3</v>
      </c>
    </row>
    <row r="57" spans="1:21" ht="15">
      <c r="A57" s="100">
        <v>10</v>
      </c>
      <c r="B57" s="79" t="s">
        <v>65</v>
      </c>
      <c r="C57" s="45">
        <v>615</v>
      </c>
      <c r="D57" s="73">
        <v>0.018824609733700644</v>
      </c>
      <c r="E57" s="45">
        <v>391</v>
      </c>
      <c r="F57" s="73">
        <v>0.013857877015771753</v>
      </c>
      <c r="G57" s="36">
        <v>0.5728900255754477</v>
      </c>
      <c r="H57" s="46">
        <v>6</v>
      </c>
      <c r="I57" s="45">
        <v>342</v>
      </c>
      <c r="J57" s="37">
        <v>0.7982456140350878</v>
      </c>
      <c r="K57" s="24">
        <v>17</v>
      </c>
      <c r="L57" s="14"/>
      <c r="M57" s="14"/>
      <c r="N57" s="100">
        <v>10</v>
      </c>
      <c r="O57" s="79" t="s">
        <v>55</v>
      </c>
      <c r="P57" s="45">
        <v>2362</v>
      </c>
      <c r="Q57" s="73">
        <v>0.019051613579719146</v>
      </c>
      <c r="R57" s="45">
        <v>2103</v>
      </c>
      <c r="S57" s="73">
        <v>0.019324781298243034</v>
      </c>
      <c r="T57" s="76">
        <v>0.12315739419876359</v>
      </c>
      <c r="U57" s="24">
        <v>0</v>
      </c>
    </row>
    <row r="58" spans="1:21" ht="15">
      <c r="A58" s="38">
        <v>11</v>
      </c>
      <c r="B58" s="77" t="s">
        <v>57</v>
      </c>
      <c r="C58" s="41">
        <v>599</v>
      </c>
      <c r="D58" s="71">
        <v>0.018334863789409243</v>
      </c>
      <c r="E58" s="41">
        <v>337</v>
      </c>
      <c r="F58" s="71">
        <v>0.011944001417685628</v>
      </c>
      <c r="G58" s="32">
        <v>0.7774480712166172</v>
      </c>
      <c r="H58" s="42">
        <v>9</v>
      </c>
      <c r="I58" s="41">
        <v>859</v>
      </c>
      <c r="J58" s="33">
        <v>-0.30267753201396974</v>
      </c>
      <c r="K58" s="20">
        <v>-4</v>
      </c>
      <c r="L58" s="14"/>
      <c r="M58" s="14"/>
      <c r="N58" s="38">
        <v>11</v>
      </c>
      <c r="O58" s="77" t="s">
        <v>47</v>
      </c>
      <c r="P58" s="41">
        <v>2284</v>
      </c>
      <c r="Q58" s="71">
        <v>0.018422474773953652</v>
      </c>
      <c r="R58" s="41">
        <v>2194</v>
      </c>
      <c r="S58" s="71">
        <v>0.020160993898404762</v>
      </c>
      <c r="T58" s="74">
        <v>0.04102096627164986</v>
      </c>
      <c r="U58" s="20">
        <v>-3</v>
      </c>
    </row>
    <row r="59" spans="1:21" ht="15">
      <c r="A59" s="101">
        <v>12</v>
      </c>
      <c r="B59" s="78" t="s">
        <v>55</v>
      </c>
      <c r="C59" s="43">
        <v>582</v>
      </c>
      <c r="D59" s="68">
        <v>0.01781450872359963</v>
      </c>
      <c r="E59" s="43">
        <v>459</v>
      </c>
      <c r="F59" s="68">
        <v>0.016267942583732056</v>
      </c>
      <c r="G59" s="34">
        <v>0.26797385620915026</v>
      </c>
      <c r="H59" s="44">
        <v>0</v>
      </c>
      <c r="I59" s="43">
        <v>642</v>
      </c>
      <c r="J59" s="35">
        <v>-0.09345794392523366</v>
      </c>
      <c r="K59" s="22">
        <v>-2</v>
      </c>
      <c r="L59" s="14"/>
      <c r="M59" s="14"/>
      <c r="N59" s="101">
        <v>12</v>
      </c>
      <c r="O59" s="78" t="s">
        <v>54</v>
      </c>
      <c r="P59" s="43">
        <v>2234</v>
      </c>
      <c r="Q59" s="68">
        <v>0.018019180667693722</v>
      </c>
      <c r="R59" s="43">
        <v>1965</v>
      </c>
      <c r="S59" s="68">
        <v>0.018056678673821953</v>
      </c>
      <c r="T59" s="75">
        <v>0.1368956743002545</v>
      </c>
      <c r="U59" s="22">
        <v>-1</v>
      </c>
    </row>
    <row r="60" spans="1:21" ht="15">
      <c r="A60" s="101">
        <v>13</v>
      </c>
      <c r="B60" s="78" t="s">
        <v>54</v>
      </c>
      <c r="C60" s="43">
        <v>528</v>
      </c>
      <c r="D60" s="68">
        <v>0.01616161616161616</v>
      </c>
      <c r="E60" s="43">
        <v>446</v>
      </c>
      <c r="F60" s="68">
        <v>0.015807194754563176</v>
      </c>
      <c r="G60" s="34">
        <v>0.18385650224215255</v>
      </c>
      <c r="H60" s="44">
        <v>0</v>
      </c>
      <c r="I60" s="43">
        <v>614</v>
      </c>
      <c r="J60" s="35">
        <v>-0.1400651465798045</v>
      </c>
      <c r="K60" s="22">
        <v>-2</v>
      </c>
      <c r="L60" s="14"/>
      <c r="M60" s="14"/>
      <c r="N60" s="101">
        <v>13</v>
      </c>
      <c r="O60" s="78" t="s">
        <v>73</v>
      </c>
      <c r="P60" s="43">
        <v>1708</v>
      </c>
      <c r="Q60" s="68">
        <v>0.013776526669839247</v>
      </c>
      <c r="R60" s="43">
        <v>1247</v>
      </c>
      <c r="S60" s="68">
        <v>0.011458869367051386</v>
      </c>
      <c r="T60" s="75">
        <v>0.36968724939855657</v>
      </c>
      <c r="U60" s="22">
        <v>11</v>
      </c>
    </row>
    <row r="61" spans="1:21" ht="15">
      <c r="A61" s="101">
        <v>14</v>
      </c>
      <c r="B61" s="78" t="s">
        <v>73</v>
      </c>
      <c r="C61" s="43">
        <v>527</v>
      </c>
      <c r="D61" s="68">
        <v>0.01613100704009795</v>
      </c>
      <c r="E61" s="43">
        <v>355</v>
      </c>
      <c r="F61" s="68">
        <v>0.012581959950381003</v>
      </c>
      <c r="G61" s="34">
        <v>0.48450704225352115</v>
      </c>
      <c r="H61" s="44">
        <v>5</v>
      </c>
      <c r="I61" s="43">
        <v>376</v>
      </c>
      <c r="J61" s="35">
        <v>0.40159574468085113</v>
      </c>
      <c r="K61" s="22">
        <v>7</v>
      </c>
      <c r="L61" s="14"/>
      <c r="M61" s="14"/>
      <c r="N61" s="101">
        <v>14</v>
      </c>
      <c r="O61" s="78" t="s">
        <v>86</v>
      </c>
      <c r="P61" s="43">
        <v>1707</v>
      </c>
      <c r="Q61" s="68">
        <v>0.013768460787714048</v>
      </c>
      <c r="R61" s="43">
        <v>1349</v>
      </c>
      <c r="S61" s="68">
        <v>0.012396162611188708</v>
      </c>
      <c r="T61" s="75">
        <v>0.2653817642698295</v>
      </c>
      <c r="U61" s="22">
        <v>5</v>
      </c>
    </row>
    <row r="62" spans="1:21" ht="15">
      <c r="A62" s="100">
        <v>15</v>
      </c>
      <c r="B62" s="79" t="s">
        <v>119</v>
      </c>
      <c r="C62" s="45">
        <v>493</v>
      </c>
      <c r="D62" s="73">
        <v>0.015090296908478726</v>
      </c>
      <c r="E62" s="45">
        <v>488</v>
      </c>
      <c r="F62" s="73">
        <v>0.01729576466418572</v>
      </c>
      <c r="G62" s="36">
        <v>0.010245901639344357</v>
      </c>
      <c r="H62" s="46">
        <v>-4</v>
      </c>
      <c r="I62" s="45">
        <v>323</v>
      </c>
      <c r="J62" s="37">
        <v>0.5263157894736843</v>
      </c>
      <c r="K62" s="24">
        <v>14</v>
      </c>
      <c r="L62" s="14"/>
      <c r="M62" s="14"/>
      <c r="N62" s="100">
        <v>15</v>
      </c>
      <c r="O62" s="79" t="s">
        <v>75</v>
      </c>
      <c r="P62" s="45">
        <v>1624</v>
      </c>
      <c r="Q62" s="73">
        <v>0.013098992571322562</v>
      </c>
      <c r="R62" s="45">
        <v>1491</v>
      </c>
      <c r="S62" s="73">
        <v>0.013701021833419098</v>
      </c>
      <c r="T62" s="76">
        <v>0.08920187793427226</v>
      </c>
      <c r="U62" s="24">
        <v>1</v>
      </c>
    </row>
    <row r="63" spans="1:21" ht="15">
      <c r="A63" s="38">
        <v>16</v>
      </c>
      <c r="B63" s="77" t="s">
        <v>75</v>
      </c>
      <c r="C63" s="41">
        <v>462</v>
      </c>
      <c r="D63" s="71">
        <v>0.014141414141414142</v>
      </c>
      <c r="E63" s="41">
        <v>317</v>
      </c>
      <c r="F63" s="71">
        <v>0.011235158603579657</v>
      </c>
      <c r="G63" s="32">
        <v>0.4574132492113565</v>
      </c>
      <c r="H63" s="42">
        <v>6</v>
      </c>
      <c r="I63" s="41">
        <v>445</v>
      </c>
      <c r="J63" s="33">
        <v>0.038202247191011285</v>
      </c>
      <c r="K63" s="20">
        <v>1</v>
      </c>
      <c r="L63" s="14"/>
      <c r="M63" s="14"/>
      <c r="N63" s="38">
        <v>16</v>
      </c>
      <c r="O63" s="77" t="s">
        <v>79</v>
      </c>
      <c r="P63" s="41">
        <v>1524</v>
      </c>
      <c r="Q63" s="71">
        <v>0.012292404358802701</v>
      </c>
      <c r="R63" s="41">
        <v>1331</v>
      </c>
      <c r="S63" s="71">
        <v>0.012230757921046827</v>
      </c>
      <c r="T63" s="74">
        <v>0.14500375657400455</v>
      </c>
      <c r="U63" s="20">
        <v>4</v>
      </c>
    </row>
    <row r="64" spans="1:21" ht="15">
      <c r="A64" s="101">
        <v>17</v>
      </c>
      <c r="B64" s="78" t="s">
        <v>82</v>
      </c>
      <c r="C64" s="43">
        <v>456</v>
      </c>
      <c r="D64" s="68">
        <v>0.013957759412304867</v>
      </c>
      <c r="E64" s="43">
        <v>117</v>
      </c>
      <c r="F64" s="68">
        <v>0.004146730462519936</v>
      </c>
      <c r="G64" s="34">
        <v>2.8974358974358974</v>
      </c>
      <c r="H64" s="44">
        <v>55</v>
      </c>
      <c r="I64" s="43">
        <v>392</v>
      </c>
      <c r="J64" s="35">
        <v>0.16326530612244894</v>
      </c>
      <c r="K64" s="22">
        <v>3</v>
      </c>
      <c r="L64" s="14"/>
      <c r="M64" s="14"/>
      <c r="N64" s="101">
        <v>17</v>
      </c>
      <c r="O64" s="78" t="s">
        <v>45</v>
      </c>
      <c r="P64" s="43">
        <v>1509</v>
      </c>
      <c r="Q64" s="68">
        <v>0.012171416126924722</v>
      </c>
      <c r="R64" s="43">
        <v>1612</v>
      </c>
      <c r="S64" s="68">
        <v>0.01481290891715063</v>
      </c>
      <c r="T64" s="75">
        <v>-0.06389578163771714</v>
      </c>
      <c r="U64" s="22">
        <v>-2</v>
      </c>
    </row>
    <row r="65" spans="1:21" ht="15">
      <c r="A65" s="101">
        <v>18</v>
      </c>
      <c r="B65" s="78" t="s">
        <v>79</v>
      </c>
      <c r="C65" s="43">
        <v>411</v>
      </c>
      <c r="D65" s="68">
        <v>0.012580348943985308</v>
      </c>
      <c r="E65" s="43">
        <v>425</v>
      </c>
      <c r="F65" s="68">
        <v>0.015062909799751905</v>
      </c>
      <c r="G65" s="34">
        <v>-0.03294117647058825</v>
      </c>
      <c r="H65" s="44">
        <v>-4</v>
      </c>
      <c r="I65" s="43">
        <v>441</v>
      </c>
      <c r="J65" s="35">
        <v>-0.0680272108843537</v>
      </c>
      <c r="K65" s="22">
        <v>0</v>
      </c>
      <c r="L65" s="14"/>
      <c r="M65" s="14"/>
      <c r="N65" s="101">
        <v>18</v>
      </c>
      <c r="O65" s="78" t="s">
        <v>82</v>
      </c>
      <c r="P65" s="43">
        <v>1493</v>
      </c>
      <c r="Q65" s="68">
        <v>0.012042362012921543</v>
      </c>
      <c r="R65" s="43">
        <v>567</v>
      </c>
      <c r="S65" s="68">
        <v>0.005210247739469234</v>
      </c>
      <c r="T65" s="75">
        <v>1.6331569664902998</v>
      </c>
      <c r="U65" s="22">
        <v>30</v>
      </c>
    </row>
    <row r="66" spans="1:21" ht="15">
      <c r="A66" s="101">
        <v>19</v>
      </c>
      <c r="B66" s="78" t="s">
        <v>47</v>
      </c>
      <c r="C66" s="43">
        <v>409</v>
      </c>
      <c r="D66" s="68">
        <v>0.012519130700948882</v>
      </c>
      <c r="E66" s="43">
        <v>720</v>
      </c>
      <c r="F66" s="68">
        <v>0.025518341307814992</v>
      </c>
      <c r="G66" s="34">
        <v>-0.43194444444444446</v>
      </c>
      <c r="H66" s="44">
        <v>-12</v>
      </c>
      <c r="I66" s="43">
        <v>1140</v>
      </c>
      <c r="J66" s="35">
        <v>-0.6412280701754386</v>
      </c>
      <c r="K66" s="22">
        <v>-15</v>
      </c>
      <c r="N66" s="101">
        <v>19</v>
      </c>
      <c r="O66" s="78" t="s">
        <v>65</v>
      </c>
      <c r="P66" s="43">
        <v>1483</v>
      </c>
      <c r="Q66" s="68">
        <v>0.011961703191669558</v>
      </c>
      <c r="R66" s="43">
        <v>1316</v>
      </c>
      <c r="S66" s="68">
        <v>0.012092920679261928</v>
      </c>
      <c r="T66" s="75">
        <v>0.12689969604863216</v>
      </c>
      <c r="U66" s="22">
        <v>2</v>
      </c>
    </row>
    <row r="67" spans="1:21" ht="15">
      <c r="A67" s="100">
        <v>20</v>
      </c>
      <c r="B67" s="79" t="s">
        <v>125</v>
      </c>
      <c r="C67" s="45">
        <v>357</v>
      </c>
      <c r="D67" s="73">
        <v>0.010927456382001837</v>
      </c>
      <c r="E67" s="45">
        <v>222</v>
      </c>
      <c r="F67" s="73">
        <v>0.00786815523657629</v>
      </c>
      <c r="G67" s="36">
        <v>0.6081081081081081</v>
      </c>
      <c r="H67" s="46">
        <v>9</v>
      </c>
      <c r="I67" s="45">
        <v>200</v>
      </c>
      <c r="J67" s="37">
        <v>0.7849999999999999</v>
      </c>
      <c r="K67" s="24">
        <v>35</v>
      </c>
      <c r="N67" s="100">
        <v>20</v>
      </c>
      <c r="O67" s="79" t="s">
        <v>119</v>
      </c>
      <c r="P67" s="45">
        <v>1428</v>
      </c>
      <c r="Q67" s="73">
        <v>0.011518079674783632</v>
      </c>
      <c r="R67" s="45">
        <v>1638</v>
      </c>
      <c r="S67" s="73">
        <v>0.015051826802911122</v>
      </c>
      <c r="T67" s="76">
        <v>-0.1282051282051282</v>
      </c>
      <c r="U67" s="24">
        <v>-6</v>
      </c>
    </row>
    <row r="68" spans="1:21" ht="15">
      <c r="A68" s="128" t="s">
        <v>53</v>
      </c>
      <c r="B68" s="129"/>
      <c r="C68" s="3">
        <f>SUM(C48:C67)</f>
        <v>13804</v>
      </c>
      <c r="D68" s="6">
        <f>C68/C70</f>
        <v>0.4225283134374043</v>
      </c>
      <c r="E68" s="3">
        <f>SUM(E48:E67)</f>
        <v>11576</v>
      </c>
      <c r="F68" s="6">
        <f>E68/E70</f>
        <v>0.4102782208045366</v>
      </c>
      <c r="G68" s="25">
        <f>C68/E68-1</f>
        <v>0.19246717346233577</v>
      </c>
      <c r="H68" s="25"/>
      <c r="I68" s="3">
        <f>SUM(I48:I67)</f>
        <v>14194</v>
      </c>
      <c r="J68" s="26">
        <f>C68/I68-1</f>
        <v>-0.027476398478230246</v>
      </c>
      <c r="K68" s="27"/>
      <c r="N68" s="128" t="s">
        <v>53</v>
      </c>
      <c r="O68" s="129"/>
      <c r="P68" s="3">
        <f>SUM(P48:P67)</f>
        <v>51053</v>
      </c>
      <c r="Q68" s="6">
        <f>P68/P70</f>
        <v>0.4117874801377653</v>
      </c>
      <c r="R68" s="3">
        <f>SUM(R48:R67)</f>
        <v>45201</v>
      </c>
      <c r="S68" s="6">
        <f>R68/R70</f>
        <v>0.41535874439461884</v>
      </c>
      <c r="T68" s="25">
        <f>P68/R68-1</f>
        <v>0.12946616225304752</v>
      </c>
      <c r="U68" s="50"/>
    </row>
    <row r="69" spans="1:21" ht="15">
      <c r="A69" s="128" t="s">
        <v>12</v>
      </c>
      <c r="B69" s="129"/>
      <c r="C69" s="49">
        <f>C70-SUM(C48:C67)</f>
        <v>18866</v>
      </c>
      <c r="D69" s="6">
        <f>C69/C70</f>
        <v>0.5774716865625956</v>
      </c>
      <c r="E69" s="49">
        <f>E70-SUM(E48:E67)</f>
        <v>16639</v>
      </c>
      <c r="F69" s="6">
        <f>E69/E70</f>
        <v>0.5897217791954634</v>
      </c>
      <c r="G69" s="25">
        <f>C69/E69-1</f>
        <v>0.1338421780155057</v>
      </c>
      <c r="H69" s="25"/>
      <c r="I69" s="49">
        <f>I70-SUM(I48:I67)</f>
        <v>21819</v>
      </c>
      <c r="J69" s="26">
        <f>C69/I69-1</f>
        <v>-0.1353407580549063</v>
      </c>
      <c r="K69" s="27"/>
      <c r="N69" s="128" t="s">
        <v>12</v>
      </c>
      <c r="O69" s="129"/>
      <c r="P69" s="3">
        <f>P70-SUM(P48:P67)</f>
        <v>72926</v>
      </c>
      <c r="Q69" s="6">
        <f>P69/P70</f>
        <v>0.5882125198622348</v>
      </c>
      <c r="R69" s="3">
        <f>R70-SUM(R48:R67)</f>
        <v>63623</v>
      </c>
      <c r="S69" s="6">
        <f>R69/R70</f>
        <v>0.5846412556053812</v>
      </c>
      <c r="T69" s="25">
        <f>P69/R69-1</f>
        <v>0.14622070634833317</v>
      </c>
      <c r="U69" s="51"/>
    </row>
    <row r="70" spans="1:21" ht="15">
      <c r="A70" s="124" t="s">
        <v>38</v>
      </c>
      <c r="B70" s="125"/>
      <c r="C70" s="47">
        <v>32670</v>
      </c>
      <c r="D70" s="28">
        <v>1</v>
      </c>
      <c r="E70" s="47">
        <v>28215</v>
      </c>
      <c r="F70" s="28">
        <v>1</v>
      </c>
      <c r="G70" s="29">
        <v>0.1578947368421053</v>
      </c>
      <c r="H70" s="29"/>
      <c r="I70" s="47">
        <v>36013</v>
      </c>
      <c r="J70" s="102">
        <v>-0.09282759003693108</v>
      </c>
      <c r="K70" s="30"/>
      <c r="L70" s="14"/>
      <c r="N70" s="124" t="s">
        <v>38</v>
      </c>
      <c r="O70" s="125"/>
      <c r="P70" s="47">
        <v>123979</v>
      </c>
      <c r="Q70" s="28">
        <v>1</v>
      </c>
      <c r="R70" s="47">
        <v>108824</v>
      </c>
      <c r="S70" s="28">
        <v>1</v>
      </c>
      <c r="T70" s="52">
        <v>0.1392615599500111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83" dxfId="201" operator="lessThan">
      <formula>0</formula>
    </cfRule>
  </conditionalFormatting>
  <conditionalFormatting sqref="K31">
    <cfRule type="cellIs" priority="482" dxfId="201" operator="lessThan">
      <formula>0</formula>
    </cfRule>
  </conditionalFormatting>
  <conditionalFormatting sqref="K32">
    <cfRule type="cellIs" priority="484" dxfId="201" operator="lessThan">
      <formula>0</formula>
    </cfRule>
  </conditionalFormatting>
  <conditionalFormatting sqref="G32:H32 J32">
    <cfRule type="cellIs" priority="485" dxfId="201" operator="lessThan">
      <formula>0</formula>
    </cfRule>
  </conditionalFormatting>
  <conditionalFormatting sqref="K68">
    <cfRule type="cellIs" priority="478" dxfId="201" operator="lessThan">
      <formula>0</formula>
    </cfRule>
  </conditionalFormatting>
  <conditionalFormatting sqref="K69">
    <cfRule type="cellIs" priority="480" dxfId="201" operator="lessThan">
      <formula>0</formula>
    </cfRule>
  </conditionalFormatting>
  <conditionalFormatting sqref="G69:H69 J69">
    <cfRule type="cellIs" priority="481" dxfId="201" operator="lessThan">
      <formula>0</formula>
    </cfRule>
  </conditionalFormatting>
  <conditionalFormatting sqref="G68:H68 J68">
    <cfRule type="cellIs" priority="479" dxfId="201" operator="lessThan">
      <formula>0</formula>
    </cfRule>
  </conditionalFormatting>
  <conditionalFormatting sqref="U32">
    <cfRule type="cellIs" priority="474" dxfId="201" operator="lessThan">
      <formula>0</formula>
    </cfRule>
  </conditionalFormatting>
  <conditionalFormatting sqref="T32">
    <cfRule type="cellIs" priority="473" dxfId="201" operator="lessThan">
      <formula>0</formula>
    </cfRule>
  </conditionalFormatting>
  <conditionalFormatting sqref="T31">
    <cfRule type="cellIs" priority="472" dxfId="201" operator="lessThan">
      <formula>0</formula>
    </cfRule>
  </conditionalFormatting>
  <conditionalFormatting sqref="U31">
    <cfRule type="cellIs" priority="475" dxfId="201" operator="lessThan">
      <formula>0</formula>
    </cfRule>
    <cfRule type="cellIs" priority="476" dxfId="202" operator="equal">
      <formula>0</formula>
    </cfRule>
    <cfRule type="cellIs" priority="477" dxfId="203" operator="greaterThan">
      <formula>0</formula>
    </cfRule>
  </conditionalFormatting>
  <conditionalFormatting sqref="T68">
    <cfRule type="cellIs" priority="466" dxfId="201" operator="lessThan">
      <formula>0</formula>
    </cfRule>
  </conditionalFormatting>
  <conditionalFormatting sqref="U69">
    <cfRule type="cellIs" priority="468" dxfId="201" operator="lessThan">
      <formula>0</formula>
    </cfRule>
  </conditionalFormatting>
  <conditionalFormatting sqref="U68">
    <cfRule type="cellIs" priority="469" dxfId="201" operator="lessThan">
      <formula>0</formula>
    </cfRule>
    <cfRule type="cellIs" priority="470" dxfId="202" operator="equal">
      <formula>0</formula>
    </cfRule>
    <cfRule type="cellIs" priority="471" dxfId="203" operator="greaterThan">
      <formula>0</formula>
    </cfRule>
  </conditionalFormatting>
  <conditionalFormatting sqref="T69">
    <cfRule type="cellIs" priority="467" dxfId="201" operator="lessThan">
      <formula>0</formula>
    </cfRule>
  </conditionalFormatting>
  <conditionalFormatting sqref="G11:G30 J11:J30">
    <cfRule type="cellIs" priority="32" dxfId="201" operator="lessThan">
      <formula>0</formula>
    </cfRule>
  </conditionalFormatting>
  <conditionalFormatting sqref="K11:K30">
    <cfRule type="cellIs" priority="29" dxfId="201" operator="lessThan">
      <formula>0</formula>
    </cfRule>
    <cfRule type="cellIs" priority="30" dxfId="202" operator="equal">
      <formula>0</formula>
    </cfRule>
    <cfRule type="cellIs" priority="31" dxfId="203" operator="greaterThan">
      <formula>0</formula>
    </cfRule>
  </conditionalFormatting>
  <conditionalFormatting sqref="H11:H30">
    <cfRule type="cellIs" priority="26" dxfId="201" operator="lessThan">
      <formula>0</formula>
    </cfRule>
    <cfRule type="cellIs" priority="27" dxfId="202" operator="equal">
      <formula>0</formula>
    </cfRule>
    <cfRule type="cellIs" priority="28" dxfId="203" operator="greaterThan">
      <formula>0</formula>
    </cfRule>
  </conditionalFormatting>
  <conditionalFormatting sqref="G33 J33">
    <cfRule type="cellIs" priority="25" dxfId="201" operator="lessThan">
      <formula>0</formula>
    </cfRule>
  </conditionalFormatting>
  <conditionalFormatting sqref="K33">
    <cfRule type="cellIs" priority="24" dxfId="201" operator="lessThan">
      <formula>0</formula>
    </cfRule>
  </conditionalFormatting>
  <conditionalFormatting sqref="H33">
    <cfRule type="cellIs" priority="23" dxfId="201" operator="lessThan">
      <formula>0</formula>
    </cfRule>
  </conditionalFormatting>
  <conditionalFormatting sqref="T11:T30">
    <cfRule type="cellIs" priority="22" dxfId="201" operator="lessThan">
      <formula>0</formula>
    </cfRule>
  </conditionalFormatting>
  <conditionalFormatting sqref="U11:U30">
    <cfRule type="cellIs" priority="19" dxfId="201" operator="lessThan">
      <formula>0</formula>
    </cfRule>
    <cfRule type="cellIs" priority="20" dxfId="202" operator="equal">
      <formula>0</formula>
    </cfRule>
    <cfRule type="cellIs" priority="21" dxfId="203" operator="greaterThan">
      <formula>0</formula>
    </cfRule>
  </conditionalFormatting>
  <conditionalFormatting sqref="T33">
    <cfRule type="cellIs" priority="18" dxfId="201" operator="lessThan">
      <formula>0</formula>
    </cfRule>
  </conditionalFormatting>
  <conditionalFormatting sqref="U33">
    <cfRule type="cellIs" priority="17" dxfId="201" operator="lessThan">
      <formula>0</formula>
    </cfRule>
  </conditionalFormatting>
  <conditionalFormatting sqref="G48:G67 J48:J67">
    <cfRule type="cellIs" priority="16" dxfId="201" operator="lessThan">
      <formula>0</formula>
    </cfRule>
  </conditionalFormatting>
  <conditionalFormatting sqref="K48:K67">
    <cfRule type="cellIs" priority="13" dxfId="201" operator="lessThan">
      <formula>0</formula>
    </cfRule>
    <cfRule type="cellIs" priority="14" dxfId="202" operator="equal">
      <formula>0</formula>
    </cfRule>
    <cfRule type="cellIs" priority="15" dxfId="203" operator="greaterThan">
      <formula>0</formula>
    </cfRule>
  </conditionalFormatting>
  <conditionalFormatting sqref="H48:H67">
    <cfRule type="cellIs" priority="10" dxfId="201" operator="lessThan">
      <formula>0</formula>
    </cfRule>
    <cfRule type="cellIs" priority="11" dxfId="202" operator="equal">
      <formula>0</formula>
    </cfRule>
    <cfRule type="cellIs" priority="12" dxfId="203" operator="greaterThan">
      <formula>0</formula>
    </cfRule>
  </conditionalFormatting>
  <conditionalFormatting sqref="G70 J70">
    <cfRule type="cellIs" priority="9" dxfId="201" operator="lessThan">
      <formula>0</formula>
    </cfRule>
  </conditionalFormatting>
  <conditionalFormatting sqref="K70">
    <cfRule type="cellIs" priority="8" dxfId="201" operator="lessThan">
      <formula>0</formula>
    </cfRule>
  </conditionalFormatting>
  <conditionalFormatting sqref="H70">
    <cfRule type="cellIs" priority="7" dxfId="201" operator="lessThan">
      <formula>0</formula>
    </cfRule>
  </conditionalFormatting>
  <conditionalFormatting sqref="T48:T67">
    <cfRule type="cellIs" priority="6" dxfId="201" operator="lessThan">
      <formula>0</formula>
    </cfRule>
  </conditionalFormatting>
  <conditionalFormatting sqref="U48:U67">
    <cfRule type="cellIs" priority="3" dxfId="201" operator="lessThan">
      <formula>0</formula>
    </cfRule>
    <cfRule type="cellIs" priority="4" dxfId="202" operator="equal">
      <formula>0</formula>
    </cfRule>
    <cfRule type="cellIs" priority="5" dxfId="203" operator="greaterThan">
      <formula>0</formula>
    </cfRule>
  </conditionalFormatting>
  <conditionalFormatting sqref="T70">
    <cfRule type="cellIs" priority="2" dxfId="201" operator="lessThan">
      <formula>0</formula>
    </cfRule>
  </conditionalFormatting>
  <conditionalFormatting sqref="U70">
    <cfRule type="cellIs" priority="1" dxfId="20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09"/>
      <c r="K1" t="s">
        <v>108</v>
      </c>
      <c r="O1" s="109"/>
      <c r="U1" t="s">
        <v>108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5" t="s">
        <v>89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36" t="s">
        <v>126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"/>
      <c r="M3" s="3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37" t="s">
        <v>127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4"/>
      <c r="M4" s="31"/>
      <c r="N4" s="137" t="s">
        <v>90</v>
      </c>
      <c r="O4" s="137"/>
      <c r="P4" s="137"/>
      <c r="Q4" s="137"/>
      <c r="R4" s="137"/>
      <c r="S4" s="137"/>
      <c r="T4" s="137"/>
      <c r="U4" s="13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4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4" t="s">
        <v>4</v>
      </c>
    </row>
    <row r="6" spans="1:21" ht="14.25" customHeight="1">
      <c r="A6" s="140" t="s">
        <v>0</v>
      </c>
      <c r="B6" s="140" t="s">
        <v>1</v>
      </c>
      <c r="C6" s="142" t="s">
        <v>109</v>
      </c>
      <c r="D6" s="143"/>
      <c r="E6" s="143"/>
      <c r="F6" s="143"/>
      <c r="G6" s="143"/>
      <c r="H6" s="144"/>
      <c r="I6" s="142" t="s">
        <v>93</v>
      </c>
      <c r="J6" s="143"/>
      <c r="K6" s="144"/>
      <c r="L6" s="14"/>
      <c r="M6" s="14"/>
      <c r="N6" s="140" t="s">
        <v>0</v>
      </c>
      <c r="O6" s="140" t="s">
        <v>1</v>
      </c>
      <c r="P6" s="142" t="s">
        <v>110</v>
      </c>
      <c r="Q6" s="143"/>
      <c r="R6" s="143"/>
      <c r="S6" s="143"/>
      <c r="T6" s="143"/>
      <c r="U6" s="144"/>
    </row>
    <row r="7" spans="1:21" ht="14.25" customHeight="1">
      <c r="A7" s="141"/>
      <c r="B7" s="141"/>
      <c r="C7" s="172" t="s">
        <v>111</v>
      </c>
      <c r="D7" s="173"/>
      <c r="E7" s="173"/>
      <c r="F7" s="173"/>
      <c r="G7" s="173"/>
      <c r="H7" s="174"/>
      <c r="I7" s="149" t="s">
        <v>94</v>
      </c>
      <c r="J7" s="150"/>
      <c r="K7" s="151"/>
      <c r="L7" s="14"/>
      <c r="M7" s="14"/>
      <c r="N7" s="141"/>
      <c r="O7" s="141"/>
      <c r="P7" s="149" t="s">
        <v>112</v>
      </c>
      <c r="Q7" s="150"/>
      <c r="R7" s="150"/>
      <c r="S7" s="150"/>
      <c r="T7" s="150"/>
      <c r="U7" s="151"/>
    </row>
    <row r="8" spans="1:21" ht="14.25" customHeight="1">
      <c r="A8" s="141"/>
      <c r="B8" s="141"/>
      <c r="C8" s="145">
        <v>2018</v>
      </c>
      <c r="D8" s="146"/>
      <c r="E8" s="155">
        <v>2017</v>
      </c>
      <c r="F8" s="146"/>
      <c r="G8" s="130" t="s">
        <v>5</v>
      </c>
      <c r="H8" s="126" t="s">
        <v>61</v>
      </c>
      <c r="I8" s="160">
        <v>2018</v>
      </c>
      <c r="J8" s="127" t="s">
        <v>113</v>
      </c>
      <c r="K8" s="126" t="s">
        <v>117</v>
      </c>
      <c r="L8" s="14"/>
      <c r="M8" s="14"/>
      <c r="N8" s="141"/>
      <c r="O8" s="141"/>
      <c r="P8" s="154">
        <v>2018</v>
      </c>
      <c r="Q8" s="170"/>
      <c r="R8" s="171">
        <v>2017</v>
      </c>
      <c r="S8" s="170"/>
      <c r="T8" s="131" t="s">
        <v>5</v>
      </c>
      <c r="U8" s="138" t="s">
        <v>68</v>
      </c>
    </row>
    <row r="9" spans="1:21" ht="14.25" customHeight="1">
      <c r="A9" s="134" t="s">
        <v>6</v>
      </c>
      <c r="B9" s="134" t="s">
        <v>7</v>
      </c>
      <c r="C9" s="147"/>
      <c r="D9" s="148"/>
      <c r="E9" s="156"/>
      <c r="F9" s="148"/>
      <c r="G9" s="131"/>
      <c r="H9" s="127"/>
      <c r="I9" s="160"/>
      <c r="J9" s="127"/>
      <c r="K9" s="127"/>
      <c r="L9" s="14"/>
      <c r="M9" s="14"/>
      <c r="N9" s="134" t="s">
        <v>6</v>
      </c>
      <c r="O9" s="134" t="s">
        <v>7</v>
      </c>
      <c r="P9" s="147"/>
      <c r="Q9" s="148"/>
      <c r="R9" s="156"/>
      <c r="S9" s="148"/>
      <c r="T9" s="131"/>
      <c r="U9" s="139"/>
    </row>
    <row r="10" spans="1:21" ht="14.25" customHeight="1">
      <c r="A10" s="134"/>
      <c r="B10" s="134"/>
      <c r="C10" s="110" t="s">
        <v>8</v>
      </c>
      <c r="D10" s="17" t="s">
        <v>2</v>
      </c>
      <c r="E10" s="110" t="s">
        <v>8</v>
      </c>
      <c r="F10" s="17" t="s">
        <v>2</v>
      </c>
      <c r="G10" s="132" t="s">
        <v>9</v>
      </c>
      <c r="H10" s="132" t="s">
        <v>62</v>
      </c>
      <c r="I10" s="18" t="s">
        <v>8</v>
      </c>
      <c r="J10" s="161" t="s">
        <v>114</v>
      </c>
      <c r="K10" s="161" t="s">
        <v>118</v>
      </c>
      <c r="L10" s="14"/>
      <c r="M10" s="14"/>
      <c r="N10" s="134"/>
      <c r="O10" s="134"/>
      <c r="P10" s="110" t="s">
        <v>8</v>
      </c>
      <c r="Q10" s="17" t="s">
        <v>2</v>
      </c>
      <c r="R10" s="110" t="s">
        <v>8</v>
      </c>
      <c r="S10" s="17" t="s">
        <v>2</v>
      </c>
      <c r="T10" s="132" t="s">
        <v>9</v>
      </c>
      <c r="U10" s="122" t="s">
        <v>69</v>
      </c>
    </row>
    <row r="11" spans="1:21" ht="14.25" customHeight="1">
      <c r="A11" s="135"/>
      <c r="B11" s="135"/>
      <c r="C11" s="114" t="s">
        <v>10</v>
      </c>
      <c r="D11" s="95" t="s">
        <v>11</v>
      </c>
      <c r="E11" s="114" t="s">
        <v>10</v>
      </c>
      <c r="F11" s="95" t="s">
        <v>11</v>
      </c>
      <c r="G11" s="163"/>
      <c r="H11" s="163"/>
      <c r="I11" s="114" t="s">
        <v>10</v>
      </c>
      <c r="J11" s="162"/>
      <c r="K11" s="162"/>
      <c r="L11" s="14"/>
      <c r="M11" s="14"/>
      <c r="N11" s="135"/>
      <c r="O11" s="135"/>
      <c r="P11" s="114" t="s">
        <v>10</v>
      </c>
      <c r="Q11" s="95" t="s">
        <v>11</v>
      </c>
      <c r="R11" s="114" t="s">
        <v>10</v>
      </c>
      <c r="S11" s="95" t="s">
        <v>11</v>
      </c>
      <c r="T11" s="133"/>
      <c r="U11" s="123"/>
    </row>
    <row r="12" spans="1:21" ht="14.25" customHeight="1">
      <c r="A12" s="70">
        <v>1</v>
      </c>
      <c r="B12" s="77" t="s">
        <v>21</v>
      </c>
      <c r="C12" s="41">
        <v>1598</v>
      </c>
      <c r="D12" s="86">
        <v>0.13265814378216836</v>
      </c>
      <c r="E12" s="41">
        <v>1384</v>
      </c>
      <c r="F12" s="86">
        <v>0.1229020513275908</v>
      </c>
      <c r="G12" s="19">
        <v>0.1546242774566473</v>
      </c>
      <c r="H12" s="42">
        <v>1</v>
      </c>
      <c r="I12" s="41">
        <v>2190</v>
      </c>
      <c r="J12" s="83">
        <v>-0.2703196347031963</v>
      </c>
      <c r="K12" s="20">
        <v>0</v>
      </c>
      <c r="L12" s="14"/>
      <c r="M12" s="14"/>
      <c r="N12" s="70">
        <v>1</v>
      </c>
      <c r="O12" s="77" t="s">
        <v>21</v>
      </c>
      <c r="P12" s="41">
        <v>9263</v>
      </c>
      <c r="Q12" s="86">
        <v>0.15279931378047573</v>
      </c>
      <c r="R12" s="41">
        <v>8378</v>
      </c>
      <c r="S12" s="86">
        <v>0.14806305669447192</v>
      </c>
      <c r="T12" s="53">
        <v>0.10563380281690149</v>
      </c>
      <c r="U12" s="20">
        <v>0</v>
      </c>
    </row>
    <row r="13" spans="1:21" ht="14.25" customHeight="1">
      <c r="A13" s="101">
        <v>2</v>
      </c>
      <c r="B13" s="78" t="s">
        <v>19</v>
      </c>
      <c r="C13" s="43">
        <v>1426</v>
      </c>
      <c r="D13" s="87">
        <v>0.11837954507720405</v>
      </c>
      <c r="E13" s="43">
        <v>1406</v>
      </c>
      <c r="F13" s="87">
        <v>0.12485569665216233</v>
      </c>
      <c r="G13" s="21">
        <v>0.014224751066856278</v>
      </c>
      <c r="H13" s="44">
        <v>-1</v>
      </c>
      <c r="I13" s="43">
        <v>1880</v>
      </c>
      <c r="J13" s="84">
        <v>-0.24148936170212765</v>
      </c>
      <c r="K13" s="22">
        <v>0</v>
      </c>
      <c r="L13" s="14"/>
      <c r="M13" s="14"/>
      <c r="N13" s="101">
        <v>2</v>
      </c>
      <c r="O13" s="78" t="s">
        <v>19</v>
      </c>
      <c r="P13" s="43">
        <v>7564</v>
      </c>
      <c r="Q13" s="87">
        <v>0.1247731846524364</v>
      </c>
      <c r="R13" s="43">
        <v>6219</v>
      </c>
      <c r="S13" s="87">
        <v>0.10990739431641454</v>
      </c>
      <c r="T13" s="54">
        <v>0.21627271265476766</v>
      </c>
      <c r="U13" s="22">
        <v>1</v>
      </c>
    </row>
    <row r="14" spans="1:21" ht="14.25" customHeight="1">
      <c r="A14" s="69">
        <v>3</v>
      </c>
      <c r="B14" s="78" t="s">
        <v>22</v>
      </c>
      <c r="C14" s="43">
        <v>960</v>
      </c>
      <c r="D14" s="87">
        <v>0.07969450439980076</v>
      </c>
      <c r="E14" s="43">
        <v>1140</v>
      </c>
      <c r="F14" s="87">
        <v>0.10123434863688838</v>
      </c>
      <c r="G14" s="21">
        <v>-0.1578947368421053</v>
      </c>
      <c r="H14" s="44">
        <v>0</v>
      </c>
      <c r="I14" s="43">
        <v>1455</v>
      </c>
      <c r="J14" s="84">
        <v>-0.3402061855670103</v>
      </c>
      <c r="K14" s="22">
        <v>0</v>
      </c>
      <c r="L14" s="14"/>
      <c r="M14" s="14"/>
      <c r="N14" s="69">
        <v>3</v>
      </c>
      <c r="O14" s="78" t="s">
        <v>22</v>
      </c>
      <c r="P14" s="43">
        <v>5101</v>
      </c>
      <c r="Q14" s="87">
        <v>0.08414437003068193</v>
      </c>
      <c r="R14" s="43">
        <v>6584</v>
      </c>
      <c r="S14" s="87">
        <v>0.11635798105471512</v>
      </c>
      <c r="T14" s="54">
        <v>-0.22524301336573516</v>
      </c>
      <c r="U14" s="22">
        <v>-1</v>
      </c>
    </row>
    <row r="15" spans="1:21" ht="14.25" customHeight="1">
      <c r="A15" s="69">
        <v>4</v>
      </c>
      <c r="B15" s="78" t="s">
        <v>24</v>
      </c>
      <c r="C15" s="43">
        <v>923</v>
      </c>
      <c r="D15" s="87">
        <v>0.07662294537605845</v>
      </c>
      <c r="E15" s="43">
        <v>704</v>
      </c>
      <c r="F15" s="87">
        <v>0.06251665038628897</v>
      </c>
      <c r="G15" s="21">
        <v>0.3110795454545454</v>
      </c>
      <c r="H15" s="44">
        <v>2</v>
      </c>
      <c r="I15" s="43">
        <v>1078</v>
      </c>
      <c r="J15" s="84">
        <v>-0.1437847866419295</v>
      </c>
      <c r="K15" s="22">
        <v>2</v>
      </c>
      <c r="L15" s="14"/>
      <c r="M15" s="14"/>
      <c r="N15" s="69">
        <v>4</v>
      </c>
      <c r="O15" s="78" t="s">
        <v>24</v>
      </c>
      <c r="P15" s="43">
        <v>4503</v>
      </c>
      <c r="Q15" s="87">
        <v>0.07427996436937086</v>
      </c>
      <c r="R15" s="43">
        <v>3791</v>
      </c>
      <c r="S15" s="87">
        <v>0.0669977378764315</v>
      </c>
      <c r="T15" s="54">
        <v>0.18781324188868376</v>
      </c>
      <c r="U15" s="22">
        <v>1</v>
      </c>
    </row>
    <row r="16" spans="1:21" ht="14.25" customHeight="1">
      <c r="A16" s="72">
        <v>5</v>
      </c>
      <c r="B16" s="79" t="s">
        <v>31</v>
      </c>
      <c r="C16" s="45">
        <v>861</v>
      </c>
      <c r="D16" s="88">
        <v>0.07147600863357131</v>
      </c>
      <c r="E16" s="45">
        <v>761</v>
      </c>
      <c r="F16" s="88">
        <v>0.06757836781813338</v>
      </c>
      <c r="G16" s="23">
        <v>0.13140604467805517</v>
      </c>
      <c r="H16" s="46">
        <v>0</v>
      </c>
      <c r="I16" s="45">
        <v>1099</v>
      </c>
      <c r="J16" s="85">
        <v>-0.21656050955414008</v>
      </c>
      <c r="K16" s="24">
        <v>0</v>
      </c>
      <c r="L16" s="14"/>
      <c r="M16" s="14"/>
      <c r="N16" s="72">
        <v>5</v>
      </c>
      <c r="O16" s="79" t="s">
        <v>20</v>
      </c>
      <c r="P16" s="45">
        <v>4182</v>
      </c>
      <c r="Q16" s="88">
        <v>0.06898485698261357</v>
      </c>
      <c r="R16" s="45">
        <v>4605</v>
      </c>
      <c r="S16" s="88">
        <v>0.08138342994486074</v>
      </c>
      <c r="T16" s="55">
        <v>-0.09185667752442994</v>
      </c>
      <c r="U16" s="24">
        <v>-1</v>
      </c>
    </row>
    <row r="17" spans="1:21" ht="14.25" customHeight="1">
      <c r="A17" s="70">
        <v>6</v>
      </c>
      <c r="B17" s="77" t="s">
        <v>25</v>
      </c>
      <c r="C17" s="41">
        <v>764</v>
      </c>
      <c r="D17" s="86">
        <v>0.06342354308484144</v>
      </c>
      <c r="E17" s="41">
        <v>617</v>
      </c>
      <c r="F17" s="86">
        <v>0.054790871148210636</v>
      </c>
      <c r="G17" s="19">
        <v>0.2382495948136143</v>
      </c>
      <c r="H17" s="42">
        <v>1</v>
      </c>
      <c r="I17" s="41">
        <v>907</v>
      </c>
      <c r="J17" s="83">
        <v>-0.1576626240352812</v>
      </c>
      <c r="K17" s="20">
        <v>1</v>
      </c>
      <c r="L17" s="14"/>
      <c r="M17" s="14"/>
      <c r="N17" s="70">
        <v>6</v>
      </c>
      <c r="O17" s="77" t="s">
        <v>25</v>
      </c>
      <c r="P17" s="41">
        <v>3956</v>
      </c>
      <c r="Q17" s="86">
        <v>0.06525683745175019</v>
      </c>
      <c r="R17" s="41">
        <v>3231</v>
      </c>
      <c r="S17" s="86">
        <v>0.057100947264244306</v>
      </c>
      <c r="T17" s="53">
        <v>0.22438873413803773</v>
      </c>
      <c r="U17" s="20">
        <v>0</v>
      </c>
    </row>
    <row r="18" spans="1:21" ht="14.25" customHeight="1">
      <c r="A18" s="69">
        <v>7</v>
      </c>
      <c r="B18" s="78" t="s">
        <v>20</v>
      </c>
      <c r="C18" s="43">
        <v>745</v>
      </c>
      <c r="D18" s="87">
        <v>0.061846256018595384</v>
      </c>
      <c r="E18" s="43">
        <v>778</v>
      </c>
      <c r="F18" s="87">
        <v>0.06908800284166593</v>
      </c>
      <c r="G18" s="21">
        <v>-0.042416452442159414</v>
      </c>
      <c r="H18" s="44">
        <v>-3</v>
      </c>
      <c r="I18" s="43">
        <v>1157</v>
      </c>
      <c r="J18" s="84">
        <v>-0.35609334485738975</v>
      </c>
      <c r="K18" s="22">
        <v>-3</v>
      </c>
      <c r="L18" s="14"/>
      <c r="M18" s="14"/>
      <c r="N18" s="69">
        <v>7</v>
      </c>
      <c r="O18" s="78" t="s">
        <v>31</v>
      </c>
      <c r="P18" s="43">
        <v>3412</v>
      </c>
      <c r="Q18" s="87">
        <v>0.05628319751905249</v>
      </c>
      <c r="R18" s="43">
        <v>2824</v>
      </c>
      <c r="S18" s="87">
        <v>0.04990810123002969</v>
      </c>
      <c r="T18" s="54">
        <v>0.208215297450425</v>
      </c>
      <c r="U18" s="22">
        <v>1</v>
      </c>
    </row>
    <row r="19" spans="1:21" ht="14.25" customHeight="1">
      <c r="A19" s="69">
        <v>8</v>
      </c>
      <c r="B19" s="78" t="s">
        <v>33</v>
      </c>
      <c r="C19" s="43">
        <v>539</v>
      </c>
      <c r="D19" s="87">
        <v>0.044745143616138135</v>
      </c>
      <c r="E19" s="43">
        <v>501</v>
      </c>
      <c r="F19" s="87">
        <v>0.04448983216410621</v>
      </c>
      <c r="G19" s="21">
        <v>0.07584830339321358</v>
      </c>
      <c r="H19" s="44">
        <v>2</v>
      </c>
      <c r="I19" s="43">
        <v>588</v>
      </c>
      <c r="J19" s="84">
        <v>-0.08333333333333337</v>
      </c>
      <c r="K19" s="22">
        <v>1</v>
      </c>
      <c r="L19" s="14"/>
      <c r="M19" s="14"/>
      <c r="N19" s="69">
        <v>8</v>
      </c>
      <c r="O19" s="78" t="s">
        <v>26</v>
      </c>
      <c r="P19" s="43">
        <v>2413</v>
      </c>
      <c r="Q19" s="87">
        <v>0.039804031539705055</v>
      </c>
      <c r="R19" s="43">
        <v>2856</v>
      </c>
      <c r="S19" s="87">
        <v>0.05047363212215467</v>
      </c>
      <c r="T19" s="54">
        <v>-0.15511204481792717</v>
      </c>
      <c r="U19" s="22">
        <v>-1</v>
      </c>
    </row>
    <row r="20" spans="1:21" ht="14.25" customHeight="1">
      <c r="A20" s="69">
        <v>9</v>
      </c>
      <c r="B20" s="78" t="s">
        <v>28</v>
      </c>
      <c r="C20" s="43">
        <v>519</v>
      </c>
      <c r="D20" s="87">
        <v>0.04308484144114229</v>
      </c>
      <c r="E20" s="43">
        <v>538</v>
      </c>
      <c r="F20" s="87">
        <v>0.04777550839179469</v>
      </c>
      <c r="G20" s="21">
        <v>-0.03531598513011147</v>
      </c>
      <c r="H20" s="44">
        <v>-1</v>
      </c>
      <c r="I20" s="43">
        <v>363</v>
      </c>
      <c r="J20" s="84">
        <v>0.4297520661157024</v>
      </c>
      <c r="K20" s="22">
        <v>7</v>
      </c>
      <c r="L20" s="14"/>
      <c r="M20" s="14"/>
      <c r="N20" s="69">
        <v>9</v>
      </c>
      <c r="O20" s="78" t="s">
        <v>23</v>
      </c>
      <c r="P20" s="43">
        <v>2304</v>
      </c>
      <c r="Q20" s="87">
        <v>0.03800600442083732</v>
      </c>
      <c r="R20" s="43">
        <v>1927</v>
      </c>
      <c r="S20" s="87">
        <v>0.03405556341015128</v>
      </c>
      <c r="T20" s="54">
        <v>0.19564089257913864</v>
      </c>
      <c r="U20" s="22">
        <v>1</v>
      </c>
    </row>
    <row r="21" spans="1:21" ht="14.25" customHeight="1">
      <c r="A21" s="72">
        <v>10</v>
      </c>
      <c r="B21" s="79" t="s">
        <v>23</v>
      </c>
      <c r="C21" s="45">
        <v>491</v>
      </c>
      <c r="D21" s="88">
        <v>0.0407604183961481</v>
      </c>
      <c r="E21" s="45">
        <v>388</v>
      </c>
      <c r="F21" s="88">
        <v>0.03445519936062517</v>
      </c>
      <c r="G21" s="23">
        <v>0.26546391752577314</v>
      </c>
      <c r="H21" s="46">
        <v>2</v>
      </c>
      <c r="I21" s="45">
        <v>653</v>
      </c>
      <c r="J21" s="85">
        <v>-0.24808575803981625</v>
      </c>
      <c r="K21" s="24">
        <v>-2</v>
      </c>
      <c r="L21" s="14"/>
      <c r="M21" s="14"/>
      <c r="N21" s="72">
        <v>10</v>
      </c>
      <c r="O21" s="79" t="s">
        <v>33</v>
      </c>
      <c r="P21" s="45">
        <v>2182</v>
      </c>
      <c r="Q21" s="88">
        <v>0.03599353370063673</v>
      </c>
      <c r="R21" s="45">
        <v>1892</v>
      </c>
      <c r="S21" s="88">
        <v>0.03343701399688958</v>
      </c>
      <c r="T21" s="55">
        <v>0.15327695560253707</v>
      </c>
      <c r="U21" s="24">
        <v>1</v>
      </c>
    </row>
    <row r="22" spans="1:21" ht="14.25" customHeight="1">
      <c r="A22" s="70">
        <v>11</v>
      </c>
      <c r="B22" s="77" t="s">
        <v>26</v>
      </c>
      <c r="C22" s="41">
        <v>466</v>
      </c>
      <c r="D22" s="86">
        <v>0.03868504067740329</v>
      </c>
      <c r="E22" s="41">
        <v>531</v>
      </c>
      <c r="F22" s="86">
        <v>0.04715389397034011</v>
      </c>
      <c r="G22" s="19">
        <v>-0.12241054613935964</v>
      </c>
      <c r="H22" s="42">
        <v>-2</v>
      </c>
      <c r="I22" s="41">
        <v>570</v>
      </c>
      <c r="J22" s="83">
        <v>-0.1824561403508772</v>
      </c>
      <c r="K22" s="20">
        <v>-1</v>
      </c>
      <c r="L22" s="14"/>
      <c r="M22" s="14"/>
      <c r="N22" s="70">
        <v>11</v>
      </c>
      <c r="O22" s="77" t="s">
        <v>28</v>
      </c>
      <c r="P22" s="41">
        <v>1951</v>
      </c>
      <c r="Q22" s="86">
        <v>0.032183035861568406</v>
      </c>
      <c r="R22" s="41">
        <v>2126</v>
      </c>
      <c r="S22" s="86">
        <v>0.037572458645553516</v>
      </c>
      <c r="T22" s="53">
        <v>-0.08231420507996234</v>
      </c>
      <c r="U22" s="20">
        <v>-2</v>
      </c>
    </row>
    <row r="23" spans="1:21" ht="14.25" customHeight="1">
      <c r="A23" s="69">
        <v>12</v>
      </c>
      <c r="B23" s="78" t="s">
        <v>27</v>
      </c>
      <c r="C23" s="43">
        <v>366</v>
      </c>
      <c r="D23" s="87">
        <v>0.03038352980242404</v>
      </c>
      <c r="E23" s="43">
        <v>288</v>
      </c>
      <c r="F23" s="87">
        <v>0.025574993339845486</v>
      </c>
      <c r="G23" s="21">
        <v>0.27083333333333326</v>
      </c>
      <c r="H23" s="44">
        <v>1</v>
      </c>
      <c r="I23" s="43">
        <v>545</v>
      </c>
      <c r="J23" s="84">
        <v>-0.328440366972477</v>
      </c>
      <c r="K23" s="22">
        <v>-1</v>
      </c>
      <c r="L23" s="14"/>
      <c r="M23" s="14"/>
      <c r="N23" s="69">
        <v>12</v>
      </c>
      <c r="O23" s="78" t="s">
        <v>27</v>
      </c>
      <c r="P23" s="43">
        <v>1861</v>
      </c>
      <c r="Q23" s="87">
        <v>0.03069842631387945</v>
      </c>
      <c r="R23" s="43">
        <v>1751</v>
      </c>
      <c r="S23" s="87">
        <v>0.030945143503463876</v>
      </c>
      <c r="T23" s="54">
        <v>0.06282124500285557</v>
      </c>
      <c r="U23" s="22">
        <v>0</v>
      </c>
    </row>
    <row r="24" spans="1:21" ht="14.25" customHeight="1">
      <c r="A24" s="69">
        <v>13</v>
      </c>
      <c r="B24" s="78" t="s">
        <v>56</v>
      </c>
      <c r="C24" s="43">
        <v>350</v>
      </c>
      <c r="D24" s="87">
        <v>0.02905528806242736</v>
      </c>
      <c r="E24" s="43">
        <v>239</v>
      </c>
      <c r="F24" s="87">
        <v>0.02122369238966344</v>
      </c>
      <c r="G24" s="21">
        <v>0.4644351464435146</v>
      </c>
      <c r="H24" s="44">
        <v>2</v>
      </c>
      <c r="I24" s="43">
        <v>431</v>
      </c>
      <c r="J24" s="84">
        <v>-0.18793503480278417</v>
      </c>
      <c r="K24" s="22">
        <v>0</v>
      </c>
      <c r="L24" s="14"/>
      <c r="M24" s="14"/>
      <c r="N24" s="69">
        <v>13</v>
      </c>
      <c r="O24" s="78" t="s">
        <v>50</v>
      </c>
      <c r="P24" s="43">
        <v>1731</v>
      </c>
      <c r="Q24" s="87">
        <v>0.028553990300550953</v>
      </c>
      <c r="R24" s="43">
        <v>1652</v>
      </c>
      <c r="S24" s="87">
        <v>0.02919553230595221</v>
      </c>
      <c r="T24" s="54">
        <v>0.04782082324455206</v>
      </c>
      <c r="U24" s="22">
        <v>0</v>
      </c>
    </row>
    <row r="25" spans="1:21" ht="14.25" customHeight="1">
      <c r="A25" s="69">
        <v>14</v>
      </c>
      <c r="B25" s="78" t="s">
        <v>50</v>
      </c>
      <c r="C25" s="43">
        <v>324</v>
      </c>
      <c r="D25" s="87">
        <v>0.026896895234932758</v>
      </c>
      <c r="E25" s="43">
        <v>435</v>
      </c>
      <c r="F25" s="87">
        <v>0.038628896190391615</v>
      </c>
      <c r="G25" s="21">
        <v>-0.2551724137931034</v>
      </c>
      <c r="H25" s="44">
        <v>-3</v>
      </c>
      <c r="I25" s="43">
        <v>441</v>
      </c>
      <c r="J25" s="84">
        <v>-0.26530612244897955</v>
      </c>
      <c r="K25" s="22">
        <v>-2</v>
      </c>
      <c r="L25" s="14"/>
      <c r="M25" s="14"/>
      <c r="N25" s="69">
        <v>14</v>
      </c>
      <c r="O25" s="78" t="s">
        <v>30</v>
      </c>
      <c r="P25" s="43">
        <v>1688</v>
      </c>
      <c r="Q25" s="87">
        <v>0.027844676849988453</v>
      </c>
      <c r="R25" s="43">
        <v>1286</v>
      </c>
      <c r="S25" s="87">
        <v>0.022727272727272728</v>
      </c>
      <c r="T25" s="54">
        <v>0.31259720062208407</v>
      </c>
      <c r="U25" s="22">
        <v>1</v>
      </c>
    </row>
    <row r="26" spans="1:21" ht="14.25" customHeight="1">
      <c r="A26" s="72">
        <v>15</v>
      </c>
      <c r="B26" s="79" t="s">
        <v>30</v>
      </c>
      <c r="C26" s="45">
        <v>295</v>
      </c>
      <c r="D26" s="88">
        <v>0.024489457081188777</v>
      </c>
      <c r="E26" s="45">
        <v>270</v>
      </c>
      <c r="F26" s="88">
        <v>0.02397655625610514</v>
      </c>
      <c r="G26" s="23">
        <v>0.09259259259259256</v>
      </c>
      <c r="H26" s="46">
        <v>-1</v>
      </c>
      <c r="I26" s="45">
        <v>410</v>
      </c>
      <c r="J26" s="85">
        <v>-0.2804878048780488</v>
      </c>
      <c r="K26" s="24">
        <v>-1</v>
      </c>
      <c r="L26" s="14"/>
      <c r="M26" s="14"/>
      <c r="N26" s="72">
        <v>15</v>
      </c>
      <c r="O26" s="79" t="s">
        <v>56</v>
      </c>
      <c r="P26" s="45">
        <v>1591</v>
      </c>
      <c r="Q26" s="88">
        <v>0.026244597670812577</v>
      </c>
      <c r="R26" s="45">
        <v>987</v>
      </c>
      <c r="S26" s="88">
        <v>0.017443093453979923</v>
      </c>
      <c r="T26" s="55">
        <v>0.6119554204660587</v>
      </c>
      <c r="U26" s="24">
        <v>2</v>
      </c>
    </row>
    <row r="27" spans="1:21" ht="14.25" customHeight="1">
      <c r="A27" s="70">
        <v>16</v>
      </c>
      <c r="B27" s="77" t="s">
        <v>32</v>
      </c>
      <c r="C27" s="41">
        <v>280</v>
      </c>
      <c r="D27" s="86">
        <v>0.02324423044994189</v>
      </c>
      <c r="E27" s="41">
        <v>189</v>
      </c>
      <c r="F27" s="86">
        <v>0.0167835893792736</v>
      </c>
      <c r="G27" s="19">
        <v>0.4814814814814814</v>
      </c>
      <c r="H27" s="42">
        <v>1</v>
      </c>
      <c r="I27" s="41">
        <v>356</v>
      </c>
      <c r="J27" s="83">
        <v>-0.2134831460674157</v>
      </c>
      <c r="K27" s="20">
        <v>1</v>
      </c>
      <c r="L27" s="14"/>
      <c r="M27" s="14"/>
      <c r="N27" s="70">
        <v>16</v>
      </c>
      <c r="O27" s="77" t="s">
        <v>32</v>
      </c>
      <c r="P27" s="41">
        <v>1436</v>
      </c>
      <c r="Q27" s="86">
        <v>0.02368777011645937</v>
      </c>
      <c r="R27" s="41">
        <v>1384</v>
      </c>
      <c r="S27" s="86">
        <v>0.024459211084405484</v>
      </c>
      <c r="T27" s="53">
        <v>0.037572254335260125</v>
      </c>
      <c r="U27" s="20">
        <v>-2</v>
      </c>
    </row>
    <row r="28" spans="1:21" ht="14.25" customHeight="1">
      <c r="A28" s="69">
        <v>17</v>
      </c>
      <c r="B28" s="78" t="s">
        <v>29</v>
      </c>
      <c r="C28" s="43">
        <v>277</v>
      </c>
      <c r="D28" s="87">
        <v>0.022995185123692512</v>
      </c>
      <c r="E28" s="43">
        <v>230</v>
      </c>
      <c r="F28" s="87">
        <v>0.020424473847793268</v>
      </c>
      <c r="G28" s="21">
        <v>0.20434782608695645</v>
      </c>
      <c r="H28" s="44">
        <v>-1</v>
      </c>
      <c r="I28" s="43">
        <v>379</v>
      </c>
      <c r="J28" s="84">
        <v>-0.2691292875989446</v>
      </c>
      <c r="K28" s="22">
        <v>-2</v>
      </c>
      <c r="L28" s="14"/>
      <c r="M28" s="14"/>
      <c r="N28" s="69">
        <v>17</v>
      </c>
      <c r="O28" s="78" t="s">
        <v>29</v>
      </c>
      <c r="P28" s="43">
        <v>1368</v>
      </c>
      <c r="Q28" s="87">
        <v>0.022566065124872157</v>
      </c>
      <c r="R28" s="43">
        <v>1061</v>
      </c>
      <c r="S28" s="87">
        <v>0.018750883642018944</v>
      </c>
      <c r="T28" s="54">
        <v>0.289349670122526</v>
      </c>
      <c r="U28" s="22">
        <v>-1</v>
      </c>
    </row>
    <row r="29" spans="1:21" ht="14.25" customHeight="1">
      <c r="A29" s="69">
        <v>18</v>
      </c>
      <c r="B29" s="78" t="s">
        <v>37</v>
      </c>
      <c r="C29" s="43">
        <v>152</v>
      </c>
      <c r="D29" s="87">
        <v>0.012618296529968454</v>
      </c>
      <c r="E29" s="43">
        <v>152</v>
      </c>
      <c r="F29" s="87">
        <v>0.013497913151585116</v>
      </c>
      <c r="G29" s="21">
        <v>0</v>
      </c>
      <c r="H29" s="44">
        <v>1</v>
      </c>
      <c r="I29" s="43">
        <v>183</v>
      </c>
      <c r="J29" s="84">
        <v>-0.1693989071038251</v>
      </c>
      <c r="K29" s="22">
        <v>1</v>
      </c>
      <c r="L29" s="14"/>
      <c r="M29" s="14"/>
      <c r="N29" s="69">
        <v>18</v>
      </c>
      <c r="O29" s="78" t="s">
        <v>37</v>
      </c>
      <c r="P29" s="43">
        <v>876</v>
      </c>
      <c r="Q29" s="87">
        <v>0.014450199597505856</v>
      </c>
      <c r="R29" s="43">
        <v>711</v>
      </c>
      <c r="S29" s="87">
        <v>0.012565389509401951</v>
      </c>
      <c r="T29" s="54">
        <v>0.23206751054852326</v>
      </c>
      <c r="U29" s="22">
        <v>0</v>
      </c>
    </row>
    <row r="30" spans="1:21" ht="14.25" customHeight="1">
      <c r="A30" s="69">
        <v>19</v>
      </c>
      <c r="B30" s="78" t="s">
        <v>34</v>
      </c>
      <c r="C30" s="43">
        <v>125</v>
      </c>
      <c r="D30" s="87">
        <v>0.010376888593724059</v>
      </c>
      <c r="E30" s="43">
        <v>159</v>
      </c>
      <c r="F30" s="87">
        <v>0.014119527573039695</v>
      </c>
      <c r="G30" s="21">
        <v>-0.21383647798742134</v>
      </c>
      <c r="H30" s="44">
        <v>-1</v>
      </c>
      <c r="I30" s="43">
        <v>147</v>
      </c>
      <c r="J30" s="84">
        <v>-0.1496598639455783</v>
      </c>
      <c r="K30" s="22">
        <v>2</v>
      </c>
      <c r="N30" s="69">
        <v>19</v>
      </c>
      <c r="O30" s="78" t="s">
        <v>35</v>
      </c>
      <c r="P30" s="43">
        <v>681</v>
      </c>
      <c r="Q30" s="87">
        <v>0.011233545577513115</v>
      </c>
      <c r="R30" s="43">
        <v>553</v>
      </c>
      <c r="S30" s="87">
        <v>0.009773080729534851</v>
      </c>
      <c r="T30" s="54">
        <v>0.23146473779385168</v>
      </c>
      <c r="U30" s="22">
        <v>2</v>
      </c>
    </row>
    <row r="31" spans="1:21" ht="14.25" customHeight="1">
      <c r="A31" s="72">
        <v>20</v>
      </c>
      <c r="B31" s="79" t="s">
        <v>36</v>
      </c>
      <c r="C31" s="45">
        <v>102</v>
      </c>
      <c r="D31" s="88">
        <v>0.00846754109247883</v>
      </c>
      <c r="E31" s="45">
        <v>107</v>
      </c>
      <c r="F31" s="88">
        <v>0.009501820442234259</v>
      </c>
      <c r="G31" s="23">
        <v>-0.04672897196261683</v>
      </c>
      <c r="H31" s="46">
        <v>0</v>
      </c>
      <c r="I31" s="45">
        <v>166</v>
      </c>
      <c r="J31" s="85">
        <v>-0.3855421686746988</v>
      </c>
      <c r="K31" s="24">
        <v>0</v>
      </c>
      <c r="N31" s="72">
        <v>20</v>
      </c>
      <c r="O31" s="79" t="s">
        <v>34</v>
      </c>
      <c r="P31" s="45">
        <v>608</v>
      </c>
      <c r="Q31" s="88">
        <v>0.010029362277720959</v>
      </c>
      <c r="R31" s="45">
        <v>584</v>
      </c>
      <c r="S31" s="88">
        <v>0.010320938781280927</v>
      </c>
      <c r="T31" s="55">
        <v>0.041095890410958846</v>
      </c>
      <c r="U31" s="24">
        <v>-1</v>
      </c>
    </row>
    <row r="32" spans="1:21" ht="14.25" customHeight="1">
      <c r="A32" s="128" t="s">
        <v>53</v>
      </c>
      <c r="B32" s="129"/>
      <c r="C32" s="3">
        <f>SUM(C12:C31)</f>
        <v>11563</v>
      </c>
      <c r="D32" s="6">
        <f>C32/C34</f>
        <v>0.9599037024738503</v>
      </c>
      <c r="E32" s="3">
        <f>SUM(E12:E31)</f>
        <v>10817</v>
      </c>
      <c r="F32" s="6">
        <f>E32/E34</f>
        <v>0.9605718852677382</v>
      </c>
      <c r="G32" s="25">
        <f>C32/E32-1</f>
        <v>0.06896551724137923</v>
      </c>
      <c r="H32" s="25"/>
      <c r="I32" s="3">
        <f>SUM(I12:I31)</f>
        <v>14998</v>
      </c>
      <c r="J32" s="26">
        <f>C32/I32-1</f>
        <v>-0.22903053740498736</v>
      </c>
      <c r="K32" s="27"/>
      <c r="N32" s="128" t="s">
        <v>53</v>
      </c>
      <c r="O32" s="129"/>
      <c r="P32" s="3">
        <f>SUM(P12:P31)</f>
        <v>58671</v>
      </c>
      <c r="Q32" s="6">
        <f>P32/P34</f>
        <v>0.9678169641384315</v>
      </c>
      <c r="R32" s="3">
        <f>SUM(R12:R31)</f>
        <v>54402</v>
      </c>
      <c r="S32" s="6">
        <f>R32/R34</f>
        <v>0.9614378622932278</v>
      </c>
      <c r="T32" s="25">
        <f>P32/R32-1</f>
        <v>0.07847137972868645</v>
      </c>
      <c r="U32" s="50"/>
    </row>
    <row r="33" spans="1:21" ht="14.25" customHeight="1">
      <c r="A33" s="128" t="s">
        <v>12</v>
      </c>
      <c r="B33" s="129"/>
      <c r="C33" s="3">
        <f>C34-SUM(C12:C31)</f>
        <v>483</v>
      </c>
      <c r="D33" s="6">
        <f>C33/C34</f>
        <v>0.04009629752614976</v>
      </c>
      <c r="E33" s="3">
        <f>E34-SUM(E12:E31)</f>
        <v>444</v>
      </c>
      <c r="F33" s="6">
        <f>E33/E34</f>
        <v>0.039428114732261786</v>
      </c>
      <c r="G33" s="25">
        <f>C33/E33-1</f>
        <v>0.08783783783783794</v>
      </c>
      <c r="H33" s="25"/>
      <c r="I33" s="3">
        <f>I34-SUM(I12:I31)</f>
        <v>658</v>
      </c>
      <c r="J33" s="26">
        <f>C33/I33-1</f>
        <v>-0.26595744680851063</v>
      </c>
      <c r="K33" s="27"/>
      <c r="N33" s="128" t="s">
        <v>12</v>
      </c>
      <c r="O33" s="129"/>
      <c r="P33" s="3">
        <f>P34-SUM(P12:P31)</f>
        <v>1951</v>
      </c>
      <c r="Q33" s="6">
        <f>P33/P34</f>
        <v>0.032183035861568406</v>
      </c>
      <c r="R33" s="3">
        <f>R34-SUM(R12:R31)</f>
        <v>2182</v>
      </c>
      <c r="S33" s="6">
        <f>R33/R34</f>
        <v>0.038562137706772234</v>
      </c>
      <c r="T33" s="25">
        <f>P33/R33-1</f>
        <v>-0.10586617781851515</v>
      </c>
      <c r="U33" s="51"/>
    </row>
    <row r="34" spans="1:21" ht="14.25" customHeight="1">
      <c r="A34" s="124" t="s">
        <v>38</v>
      </c>
      <c r="B34" s="125"/>
      <c r="C34" s="47">
        <v>12046</v>
      </c>
      <c r="D34" s="28">
        <v>1</v>
      </c>
      <c r="E34" s="47">
        <v>11261</v>
      </c>
      <c r="F34" s="28">
        <v>0.9996447917591688</v>
      </c>
      <c r="G34" s="29">
        <v>0.06970961726312042</v>
      </c>
      <c r="H34" s="29"/>
      <c r="I34" s="47">
        <v>15656</v>
      </c>
      <c r="J34" s="102">
        <v>-0.23058252427184467</v>
      </c>
      <c r="K34" s="30"/>
      <c r="N34" s="124" t="s">
        <v>38</v>
      </c>
      <c r="O34" s="125"/>
      <c r="P34" s="47">
        <v>60622</v>
      </c>
      <c r="Q34" s="28">
        <v>1</v>
      </c>
      <c r="R34" s="47">
        <v>56584</v>
      </c>
      <c r="S34" s="28">
        <v>1</v>
      </c>
      <c r="T34" s="52">
        <v>0.07136292945002132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5" t="s">
        <v>91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36" t="s">
        <v>128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4"/>
      <c r="M40" s="3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37" t="s">
        <v>129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4"/>
      <c r="M41" s="31"/>
      <c r="N41" s="137" t="s">
        <v>92</v>
      </c>
      <c r="O41" s="137"/>
      <c r="P41" s="137"/>
      <c r="Q41" s="137"/>
      <c r="R41" s="137"/>
      <c r="S41" s="137"/>
      <c r="T41" s="137"/>
      <c r="U41" s="13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4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4" t="s">
        <v>4</v>
      </c>
    </row>
    <row r="43" spans="1:21" ht="15">
      <c r="A43" s="140" t="s">
        <v>0</v>
      </c>
      <c r="B43" s="140" t="s">
        <v>52</v>
      </c>
      <c r="C43" s="142" t="s">
        <v>109</v>
      </c>
      <c r="D43" s="143"/>
      <c r="E43" s="143"/>
      <c r="F43" s="143"/>
      <c r="G43" s="143"/>
      <c r="H43" s="144"/>
      <c r="I43" s="142" t="s">
        <v>93</v>
      </c>
      <c r="J43" s="143"/>
      <c r="K43" s="144"/>
      <c r="L43" s="14"/>
      <c r="M43" s="14"/>
      <c r="N43" s="140" t="s">
        <v>0</v>
      </c>
      <c r="O43" s="140" t="s">
        <v>52</v>
      </c>
      <c r="P43" s="142" t="s">
        <v>110</v>
      </c>
      <c r="Q43" s="143"/>
      <c r="R43" s="143"/>
      <c r="S43" s="143"/>
      <c r="T43" s="143"/>
      <c r="U43" s="144"/>
    </row>
    <row r="44" spans="1:21" ht="15">
      <c r="A44" s="141"/>
      <c r="B44" s="141"/>
      <c r="C44" s="149" t="s">
        <v>111</v>
      </c>
      <c r="D44" s="150"/>
      <c r="E44" s="150"/>
      <c r="F44" s="150"/>
      <c r="G44" s="150"/>
      <c r="H44" s="151"/>
      <c r="I44" s="149" t="s">
        <v>94</v>
      </c>
      <c r="J44" s="150"/>
      <c r="K44" s="151"/>
      <c r="L44" s="14"/>
      <c r="M44" s="14"/>
      <c r="N44" s="141"/>
      <c r="O44" s="141"/>
      <c r="P44" s="149" t="s">
        <v>112</v>
      </c>
      <c r="Q44" s="150"/>
      <c r="R44" s="150"/>
      <c r="S44" s="150"/>
      <c r="T44" s="150"/>
      <c r="U44" s="151"/>
    </row>
    <row r="45" spans="1:21" ht="15" customHeight="1">
      <c r="A45" s="141"/>
      <c r="B45" s="141"/>
      <c r="C45" s="145">
        <v>2018</v>
      </c>
      <c r="D45" s="146"/>
      <c r="E45" s="155">
        <v>2017</v>
      </c>
      <c r="F45" s="146"/>
      <c r="G45" s="130" t="s">
        <v>5</v>
      </c>
      <c r="H45" s="126" t="s">
        <v>61</v>
      </c>
      <c r="I45" s="160">
        <v>2018</v>
      </c>
      <c r="J45" s="127" t="s">
        <v>113</v>
      </c>
      <c r="K45" s="126" t="s">
        <v>117</v>
      </c>
      <c r="L45" s="14"/>
      <c r="M45" s="14"/>
      <c r="N45" s="141"/>
      <c r="O45" s="141"/>
      <c r="P45" s="145">
        <v>2018</v>
      </c>
      <c r="Q45" s="146"/>
      <c r="R45" s="145">
        <v>2017</v>
      </c>
      <c r="S45" s="146"/>
      <c r="T45" s="130" t="s">
        <v>5</v>
      </c>
      <c r="U45" s="138" t="s">
        <v>68</v>
      </c>
    </row>
    <row r="46" spans="1:21" ht="15" customHeight="1">
      <c r="A46" s="134" t="s">
        <v>6</v>
      </c>
      <c r="B46" s="134" t="s">
        <v>52</v>
      </c>
      <c r="C46" s="147"/>
      <c r="D46" s="148"/>
      <c r="E46" s="156"/>
      <c r="F46" s="148"/>
      <c r="G46" s="131"/>
      <c r="H46" s="127"/>
      <c r="I46" s="160"/>
      <c r="J46" s="127"/>
      <c r="K46" s="127"/>
      <c r="L46" s="14"/>
      <c r="M46" s="14"/>
      <c r="N46" s="134" t="s">
        <v>6</v>
      </c>
      <c r="O46" s="134" t="s">
        <v>52</v>
      </c>
      <c r="P46" s="147"/>
      <c r="Q46" s="148"/>
      <c r="R46" s="147"/>
      <c r="S46" s="148"/>
      <c r="T46" s="131"/>
      <c r="U46" s="139"/>
    </row>
    <row r="47" spans="1:21" ht="15" customHeight="1">
      <c r="A47" s="134"/>
      <c r="B47" s="134"/>
      <c r="C47" s="110" t="s">
        <v>8</v>
      </c>
      <c r="D47" s="17" t="s">
        <v>2</v>
      </c>
      <c r="E47" s="110" t="s">
        <v>8</v>
      </c>
      <c r="F47" s="17" t="s">
        <v>2</v>
      </c>
      <c r="G47" s="132" t="s">
        <v>9</v>
      </c>
      <c r="H47" s="132" t="s">
        <v>62</v>
      </c>
      <c r="I47" s="18" t="s">
        <v>8</v>
      </c>
      <c r="J47" s="161" t="s">
        <v>114</v>
      </c>
      <c r="K47" s="161" t="s">
        <v>118</v>
      </c>
      <c r="L47" s="14"/>
      <c r="M47" s="14"/>
      <c r="N47" s="134"/>
      <c r="O47" s="134"/>
      <c r="P47" s="110" t="s">
        <v>8</v>
      </c>
      <c r="Q47" s="17" t="s">
        <v>2</v>
      </c>
      <c r="R47" s="110" t="s">
        <v>8</v>
      </c>
      <c r="S47" s="17" t="s">
        <v>2</v>
      </c>
      <c r="T47" s="132" t="s">
        <v>9</v>
      </c>
      <c r="U47" s="122" t="s">
        <v>69</v>
      </c>
    </row>
    <row r="48" spans="1:21" ht="15" customHeight="1">
      <c r="A48" s="135"/>
      <c r="B48" s="135"/>
      <c r="C48" s="114" t="s">
        <v>10</v>
      </c>
      <c r="D48" s="95" t="s">
        <v>11</v>
      </c>
      <c r="E48" s="114" t="s">
        <v>10</v>
      </c>
      <c r="F48" s="95" t="s">
        <v>11</v>
      </c>
      <c r="G48" s="163"/>
      <c r="H48" s="163"/>
      <c r="I48" s="114" t="s">
        <v>10</v>
      </c>
      <c r="J48" s="162"/>
      <c r="K48" s="162"/>
      <c r="L48" s="14"/>
      <c r="M48" s="14"/>
      <c r="N48" s="135"/>
      <c r="O48" s="135"/>
      <c r="P48" s="114" t="s">
        <v>10</v>
      </c>
      <c r="Q48" s="95" t="s">
        <v>11</v>
      </c>
      <c r="R48" s="114" t="s">
        <v>10</v>
      </c>
      <c r="S48" s="95" t="s">
        <v>11</v>
      </c>
      <c r="T48" s="133"/>
      <c r="U48" s="123"/>
    </row>
    <row r="49" spans="1:21" ht="15">
      <c r="A49" s="70">
        <v>1</v>
      </c>
      <c r="B49" s="77" t="s">
        <v>45</v>
      </c>
      <c r="C49" s="41">
        <v>487</v>
      </c>
      <c r="D49" s="71">
        <v>0.04042835796114893</v>
      </c>
      <c r="E49" s="41">
        <v>376</v>
      </c>
      <c r="F49" s="71">
        <v>0.0333895746381316</v>
      </c>
      <c r="G49" s="32">
        <v>0.29521276595744683</v>
      </c>
      <c r="H49" s="42">
        <v>3</v>
      </c>
      <c r="I49" s="41">
        <v>586</v>
      </c>
      <c r="J49" s="33">
        <v>-0.16894197952218426</v>
      </c>
      <c r="K49" s="20">
        <v>2</v>
      </c>
      <c r="L49" s="14"/>
      <c r="M49" s="14"/>
      <c r="N49" s="70">
        <v>1</v>
      </c>
      <c r="O49" s="77" t="s">
        <v>46</v>
      </c>
      <c r="P49" s="41">
        <v>3056</v>
      </c>
      <c r="Q49" s="71">
        <v>0.05041074197486061</v>
      </c>
      <c r="R49" s="41">
        <v>2194</v>
      </c>
      <c r="S49" s="71">
        <v>0.0387742117913191</v>
      </c>
      <c r="T49" s="74">
        <v>0.3928896991795807</v>
      </c>
      <c r="U49" s="20">
        <v>1</v>
      </c>
    </row>
    <row r="50" spans="1:21" ht="15">
      <c r="A50" s="101">
        <v>2</v>
      </c>
      <c r="B50" s="78" t="s">
        <v>46</v>
      </c>
      <c r="C50" s="43">
        <v>446</v>
      </c>
      <c r="D50" s="68">
        <v>0.03702473850240744</v>
      </c>
      <c r="E50" s="43">
        <v>382</v>
      </c>
      <c r="F50" s="68">
        <v>0.033922386999378384</v>
      </c>
      <c r="G50" s="34">
        <v>0.16753926701570676</v>
      </c>
      <c r="H50" s="44">
        <v>1</v>
      </c>
      <c r="I50" s="43">
        <v>749</v>
      </c>
      <c r="J50" s="35">
        <v>-0.40453938584779703</v>
      </c>
      <c r="K50" s="22">
        <v>-1</v>
      </c>
      <c r="L50" s="14"/>
      <c r="M50" s="14"/>
      <c r="N50" s="101">
        <v>2</v>
      </c>
      <c r="O50" s="78" t="s">
        <v>42</v>
      </c>
      <c r="P50" s="43">
        <v>2617</v>
      </c>
      <c r="Q50" s="68">
        <v>0.0431691465144667</v>
      </c>
      <c r="R50" s="43">
        <v>2144</v>
      </c>
      <c r="S50" s="68">
        <v>0.03789056977237382</v>
      </c>
      <c r="T50" s="75">
        <v>0.22061567164179108</v>
      </c>
      <c r="U50" s="22">
        <v>1</v>
      </c>
    </row>
    <row r="51" spans="1:21" ht="15">
      <c r="A51" s="101">
        <v>3</v>
      </c>
      <c r="B51" s="78" t="s">
        <v>42</v>
      </c>
      <c r="C51" s="43">
        <v>401</v>
      </c>
      <c r="D51" s="68">
        <v>0.03328905860866678</v>
      </c>
      <c r="E51" s="43">
        <v>452</v>
      </c>
      <c r="F51" s="68">
        <v>0.04013853121392416</v>
      </c>
      <c r="G51" s="34">
        <v>-0.11283185840707965</v>
      </c>
      <c r="H51" s="44">
        <v>-1</v>
      </c>
      <c r="I51" s="43">
        <v>562</v>
      </c>
      <c r="J51" s="35">
        <v>-0.28647686832740216</v>
      </c>
      <c r="K51" s="22">
        <v>1</v>
      </c>
      <c r="L51" s="14"/>
      <c r="M51" s="14"/>
      <c r="N51" s="101">
        <v>3</v>
      </c>
      <c r="O51" s="78" t="s">
        <v>41</v>
      </c>
      <c r="P51" s="43">
        <v>2064</v>
      </c>
      <c r="Q51" s="68">
        <v>0.034047045627000096</v>
      </c>
      <c r="R51" s="43">
        <v>2506</v>
      </c>
      <c r="S51" s="68">
        <v>0.04428813798953768</v>
      </c>
      <c r="T51" s="75">
        <v>-0.17637669592976857</v>
      </c>
      <c r="U51" s="22">
        <v>-2</v>
      </c>
    </row>
    <row r="52" spans="1:21" ht="15">
      <c r="A52" s="101">
        <v>4</v>
      </c>
      <c r="B52" s="78" t="s">
        <v>41</v>
      </c>
      <c r="C52" s="43">
        <v>387</v>
      </c>
      <c r="D52" s="68">
        <v>0.03212684708616968</v>
      </c>
      <c r="E52" s="43">
        <v>483</v>
      </c>
      <c r="F52" s="68">
        <v>0.042891395080365866</v>
      </c>
      <c r="G52" s="34">
        <v>-0.19875776397515532</v>
      </c>
      <c r="H52" s="44">
        <v>-3</v>
      </c>
      <c r="I52" s="43">
        <v>650</v>
      </c>
      <c r="J52" s="35">
        <v>-0.4046153846153846</v>
      </c>
      <c r="K52" s="22">
        <v>-2</v>
      </c>
      <c r="L52" s="14"/>
      <c r="M52" s="14"/>
      <c r="N52" s="101">
        <v>4</v>
      </c>
      <c r="O52" s="78" t="s">
        <v>45</v>
      </c>
      <c r="P52" s="43">
        <v>1669</v>
      </c>
      <c r="Q52" s="68">
        <v>0.027531259278809672</v>
      </c>
      <c r="R52" s="43">
        <v>1545</v>
      </c>
      <c r="S52" s="68">
        <v>0.0273045383854093</v>
      </c>
      <c r="T52" s="75">
        <v>0.08025889967637534</v>
      </c>
      <c r="U52" s="22">
        <v>2</v>
      </c>
    </row>
    <row r="53" spans="1:21" ht="15">
      <c r="A53" s="101">
        <v>5</v>
      </c>
      <c r="B53" s="79" t="s">
        <v>73</v>
      </c>
      <c r="C53" s="45">
        <v>358</v>
      </c>
      <c r="D53" s="73">
        <v>0.029719408932425702</v>
      </c>
      <c r="E53" s="45">
        <v>375</v>
      </c>
      <c r="F53" s="73">
        <v>0.033300772577923805</v>
      </c>
      <c r="G53" s="36">
        <v>-0.04533333333333334</v>
      </c>
      <c r="H53" s="46">
        <v>0</v>
      </c>
      <c r="I53" s="45">
        <v>225</v>
      </c>
      <c r="J53" s="37">
        <v>0.5911111111111111</v>
      </c>
      <c r="K53" s="24">
        <v>14</v>
      </c>
      <c r="L53" s="14"/>
      <c r="M53" s="14"/>
      <c r="N53" s="101">
        <v>5</v>
      </c>
      <c r="O53" s="79" t="s">
        <v>39</v>
      </c>
      <c r="P53" s="45">
        <v>1648</v>
      </c>
      <c r="Q53" s="73">
        <v>0.027184850384348917</v>
      </c>
      <c r="R53" s="45">
        <v>1236</v>
      </c>
      <c r="S53" s="73">
        <v>0.02184363070832744</v>
      </c>
      <c r="T53" s="76">
        <v>0.33333333333333326</v>
      </c>
      <c r="U53" s="24">
        <v>6</v>
      </c>
    </row>
    <row r="54" spans="1:21" ht="15">
      <c r="A54" s="38">
        <v>6</v>
      </c>
      <c r="B54" s="77" t="s">
        <v>48</v>
      </c>
      <c r="C54" s="41">
        <v>341</v>
      </c>
      <c r="D54" s="71">
        <v>0.02830815208367923</v>
      </c>
      <c r="E54" s="41">
        <v>311</v>
      </c>
      <c r="F54" s="71">
        <v>0.02761744072462481</v>
      </c>
      <c r="G54" s="32">
        <v>0.09646302250803851</v>
      </c>
      <c r="H54" s="42">
        <v>0</v>
      </c>
      <c r="I54" s="41">
        <v>381</v>
      </c>
      <c r="J54" s="33">
        <v>-0.10498687664041995</v>
      </c>
      <c r="K54" s="20">
        <v>0</v>
      </c>
      <c r="L54" s="14"/>
      <c r="M54" s="14"/>
      <c r="N54" s="38">
        <v>6</v>
      </c>
      <c r="O54" s="77" t="s">
        <v>48</v>
      </c>
      <c r="P54" s="41">
        <v>1512</v>
      </c>
      <c r="Q54" s="71">
        <v>0.02494144040117449</v>
      </c>
      <c r="R54" s="41">
        <v>1700</v>
      </c>
      <c r="S54" s="71">
        <v>0.030043828644139688</v>
      </c>
      <c r="T54" s="74">
        <v>-0.11058823529411765</v>
      </c>
      <c r="U54" s="20">
        <v>-2</v>
      </c>
    </row>
    <row r="55" spans="1:21" ht="15">
      <c r="A55" s="101">
        <v>7</v>
      </c>
      <c r="B55" s="78" t="s">
        <v>39</v>
      </c>
      <c r="C55" s="43">
        <v>316</v>
      </c>
      <c r="D55" s="68">
        <v>0.026232774364934416</v>
      </c>
      <c r="E55" s="43">
        <v>224</v>
      </c>
      <c r="F55" s="68">
        <v>0.01989166148654649</v>
      </c>
      <c r="G55" s="34">
        <v>0.4107142857142858</v>
      </c>
      <c r="H55" s="44">
        <v>1</v>
      </c>
      <c r="I55" s="43">
        <v>443</v>
      </c>
      <c r="J55" s="35">
        <v>-0.2866817155756207</v>
      </c>
      <c r="K55" s="22">
        <v>-2</v>
      </c>
      <c r="L55" s="14"/>
      <c r="M55" s="14"/>
      <c r="N55" s="101">
        <v>7</v>
      </c>
      <c r="O55" s="78" t="s">
        <v>73</v>
      </c>
      <c r="P55" s="43">
        <v>1367</v>
      </c>
      <c r="Q55" s="68">
        <v>0.02254956946323117</v>
      </c>
      <c r="R55" s="43">
        <v>1328</v>
      </c>
      <c r="S55" s="68">
        <v>0.023469532023186766</v>
      </c>
      <c r="T55" s="75">
        <v>0.029367469879518104</v>
      </c>
      <c r="U55" s="22">
        <v>3</v>
      </c>
    </row>
    <row r="56" spans="1:21" ht="15">
      <c r="A56" s="101">
        <v>8</v>
      </c>
      <c r="B56" s="78" t="s">
        <v>67</v>
      </c>
      <c r="C56" s="43">
        <v>273</v>
      </c>
      <c r="D56" s="68">
        <v>0.02266312468869334</v>
      </c>
      <c r="E56" s="43">
        <v>200</v>
      </c>
      <c r="F56" s="68">
        <v>0.017760412041559363</v>
      </c>
      <c r="G56" s="34">
        <v>0.365</v>
      </c>
      <c r="H56" s="44">
        <v>7</v>
      </c>
      <c r="I56" s="43">
        <v>324</v>
      </c>
      <c r="J56" s="35">
        <v>-0.15740740740740744</v>
      </c>
      <c r="K56" s="22">
        <v>2</v>
      </c>
      <c r="L56" s="14"/>
      <c r="M56" s="14"/>
      <c r="N56" s="101">
        <v>8</v>
      </c>
      <c r="O56" s="78" t="s">
        <v>67</v>
      </c>
      <c r="P56" s="43">
        <v>1352</v>
      </c>
      <c r="Q56" s="68">
        <v>0.022302134538616344</v>
      </c>
      <c r="R56" s="43">
        <v>1002</v>
      </c>
      <c r="S56" s="68">
        <v>0.017708186059663508</v>
      </c>
      <c r="T56" s="75">
        <v>0.3493013972055887</v>
      </c>
      <c r="U56" s="22">
        <v>7</v>
      </c>
    </row>
    <row r="57" spans="1:21" ht="15">
      <c r="A57" s="101">
        <v>9</v>
      </c>
      <c r="B57" s="78" t="s">
        <v>72</v>
      </c>
      <c r="C57" s="43">
        <v>260</v>
      </c>
      <c r="D57" s="68">
        <v>0.02158392827494604</v>
      </c>
      <c r="E57" s="43">
        <v>218</v>
      </c>
      <c r="F57" s="68">
        <v>0.019358849125299706</v>
      </c>
      <c r="G57" s="34">
        <v>0.19266055045871555</v>
      </c>
      <c r="H57" s="44">
        <v>1</v>
      </c>
      <c r="I57" s="43">
        <v>262</v>
      </c>
      <c r="J57" s="35">
        <v>-0.007633587786259555</v>
      </c>
      <c r="K57" s="22">
        <v>6</v>
      </c>
      <c r="L57" s="14"/>
      <c r="M57" s="14"/>
      <c r="N57" s="101">
        <v>9</v>
      </c>
      <c r="O57" s="78" t="s">
        <v>49</v>
      </c>
      <c r="P57" s="43">
        <v>1323</v>
      </c>
      <c r="Q57" s="68">
        <v>0.02182376035102768</v>
      </c>
      <c r="R57" s="43">
        <v>1549</v>
      </c>
      <c r="S57" s="68">
        <v>0.027375229746924926</v>
      </c>
      <c r="T57" s="75">
        <v>-0.1459005810200129</v>
      </c>
      <c r="U57" s="22">
        <v>-4</v>
      </c>
    </row>
    <row r="58" spans="1:21" ht="15">
      <c r="A58" s="100">
        <v>10</v>
      </c>
      <c r="B58" s="79" t="s">
        <v>51</v>
      </c>
      <c r="C58" s="45">
        <v>251</v>
      </c>
      <c r="D58" s="73">
        <v>0.020836792296197906</v>
      </c>
      <c r="E58" s="45">
        <v>208</v>
      </c>
      <c r="F58" s="73">
        <v>0.01847082852322174</v>
      </c>
      <c r="G58" s="36">
        <v>0.20673076923076916</v>
      </c>
      <c r="H58" s="46">
        <v>3</v>
      </c>
      <c r="I58" s="45">
        <v>250</v>
      </c>
      <c r="J58" s="37">
        <v>0.0040000000000000036</v>
      </c>
      <c r="K58" s="24">
        <v>6</v>
      </c>
      <c r="L58" s="14"/>
      <c r="M58" s="14"/>
      <c r="N58" s="100">
        <v>10</v>
      </c>
      <c r="O58" s="79" t="s">
        <v>80</v>
      </c>
      <c r="P58" s="45">
        <v>1288</v>
      </c>
      <c r="Q58" s="73">
        <v>0.021246412193593085</v>
      </c>
      <c r="R58" s="45">
        <v>1006</v>
      </c>
      <c r="S58" s="73">
        <v>0.01777887742117913</v>
      </c>
      <c r="T58" s="76">
        <v>0.28031809145129216</v>
      </c>
      <c r="U58" s="24">
        <v>4</v>
      </c>
    </row>
    <row r="59" spans="1:21" ht="15">
      <c r="A59" s="38">
        <v>11</v>
      </c>
      <c r="B59" s="77" t="s">
        <v>65</v>
      </c>
      <c r="C59" s="41">
        <v>243</v>
      </c>
      <c r="D59" s="71">
        <v>0.02017267142619957</v>
      </c>
      <c r="E59" s="41">
        <v>162</v>
      </c>
      <c r="F59" s="71">
        <v>0.014385933753663085</v>
      </c>
      <c r="G59" s="32">
        <v>0.5</v>
      </c>
      <c r="H59" s="42">
        <v>8</v>
      </c>
      <c r="I59" s="41">
        <v>270</v>
      </c>
      <c r="J59" s="33">
        <v>-0.09999999999999998</v>
      </c>
      <c r="K59" s="20">
        <v>3</v>
      </c>
      <c r="L59" s="14"/>
      <c r="M59" s="14"/>
      <c r="N59" s="38">
        <v>11</v>
      </c>
      <c r="O59" s="77" t="s">
        <v>54</v>
      </c>
      <c r="P59" s="41">
        <v>1209</v>
      </c>
      <c r="Q59" s="71">
        <v>0.019943254923955</v>
      </c>
      <c r="R59" s="41">
        <v>1424</v>
      </c>
      <c r="S59" s="71">
        <v>0.025166124699561712</v>
      </c>
      <c r="T59" s="74">
        <v>-0.1509831460674157</v>
      </c>
      <c r="U59" s="20">
        <v>-4</v>
      </c>
    </row>
    <row r="60" spans="1:21" ht="15">
      <c r="A60" s="101">
        <v>12</v>
      </c>
      <c r="B60" s="78" t="s">
        <v>75</v>
      </c>
      <c r="C60" s="43">
        <v>219</v>
      </c>
      <c r="D60" s="68">
        <v>0.018180308816204548</v>
      </c>
      <c r="E60" s="43">
        <v>213</v>
      </c>
      <c r="F60" s="68">
        <v>0.018914838824260722</v>
      </c>
      <c r="G60" s="34">
        <v>0.028169014084507005</v>
      </c>
      <c r="H60" s="44">
        <v>0</v>
      </c>
      <c r="I60" s="43">
        <v>237</v>
      </c>
      <c r="J60" s="35">
        <v>-0.07594936708860756</v>
      </c>
      <c r="K60" s="22">
        <v>6</v>
      </c>
      <c r="L60" s="14"/>
      <c r="M60" s="14"/>
      <c r="N60" s="101">
        <v>12</v>
      </c>
      <c r="O60" s="78" t="s">
        <v>57</v>
      </c>
      <c r="P60" s="43">
        <v>1167</v>
      </c>
      <c r="Q60" s="68">
        <v>0.019250437135033487</v>
      </c>
      <c r="R60" s="43">
        <v>815</v>
      </c>
      <c r="S60" s="68">
        <v>0.014403364908808143</v>
      </c>
      <c r="T60" s="75">
        <v>0.4319018404907975</v>
      </c>
      <c r="U60" s="22">
        <v>10</v>
      </c>
    </row>
    <row r="61" spans="1:21" ht="15">
      <c r="A61" s="101">
        <v>13</v>
      </c>
      <c r="B61" s="78" t="s">
        <v>54</v>
      </c>
      <c r="C61" s="43">
        <v>213</v>
      </c>
      <c r="D61" s="68">
        <v>0.017682218163705795</v>
      </c>
      <c r="E61" s="43">
        <v>310</v>
      </c>
      <c r="F61" s="68">
        <v>0.027528638664417016</v>
      </c>
      <c r="G61" s="34">
        <v>-0.3129032258064516</v>
      </c>
      <c r="H61" s="44">
        <v>-6</v>
      </c>
      <c r="I61" s="43">
        <v>329</v>
      </c>
      <c r="J61" s="35">
        <v>-0.35258358662613987</v>
      </c>
      <c r="K61" s="22">
        <v>-4</v>
      </c>
      <c r="L61" s="14"/>
      <c r="M61" s="14"/>
      <c r="N61" s="101">
        <v>13</v>
      </c>
      <c r="O61" s="78" t="s">
        <v>65</v>
      </c>
      <c r="P61" s="43">
        <v>1138</v>
      </c>
      <c r="Q61" s="68">
        <v>0.018772062947444823</v>
      </c>
      <c r="R61" s="43">
        <v>942</v>
      </c>
      <c r="S61" s="68">
        <v>0.01664781563692917</v>
      </c>
      <c r="T61" s="75">
        <v>0.20806794055201694</v>
      </c>
      <c r="U61" s="22">
        <v>5</v>
      </c>
    </row>
    <row r="62" spans="1:21" ht="15">
      <c r="A62" s="101">
        <v>14</v>
      </c>
      <c r="B62" s="78" t="s">
        <v>49</v>
      </c>
      <c r="C62" s="43">
        <v>212</v>
      </c>
      <c r="D62" s="68">
        <v>0.017599203054956002</v>
      </c>
      <c r="E62" s="43">
        <v>223</v>
      </c>
      <c r="F62" s="68">
        <v>0.019802859426338693</v>
      </c>
      <c r="G62" s="34">
        <v>-0.04932735426008972</v>
      </c>
      <c r="H62" s="44">
        <v>-5</v>
      </c>
      <c r="I62" s="43">
        <v>359</v>
      </c>
      <c r="J62" s="35">
        <v>-0.4094707520891365</v>
      </c>
      <c r="K62" s="22">
        <v>-6</v>
      </c>
      <c r="L62" s="14"/>
      <c r="M62" s="14"/>
      <c r="N62" s="101">
        <v>14</v>
      </c>
      <c r="O62" s="78" t="s">
        <v>44</v>
      </c>
      <c r="P62" s="43">
        <v>1074</v>
      </c>
      <c r="Q62" s="68">
        <v>0.017716340602421565</v>
      </c>
      <c r="R62" s="43">
        <v>1389</v>
      </c>
      <c r="S62" s="68">
        <v>0.024547575286300014</v>
      </c>
      <c r="T62" s="75">
        <v>-0.2267818574514039</v>
      </c>
      <c r="U62" s="22">
        <v>-6</v>
      </c>
    </row>
    <row r="63" spans="1:21" ht="15">
      <c r="A63" s="100">
        <v>15</v>
      </c>
      <c r="B63" s="79" t="s">
        <v>78</v>
      </c>
      <c r="C63" s="45">
        <v>210</v>
      </c>
      <c r="D63" s="73">
        <v>0.017433172837456417</v>
      </c>
      <c r="E63" s="45">
        <v>165</v>
      </c>
      <c r="F63" s="73">
        <v>0.014652339934286475</v>
      </c>
      <c r="G63" s="36">
        <v>0.2727272727272727</v>
      </c>
      <c r="H63" s="46">
        <v>2</v>
      </c>
      <c r="I63" s="45">
        <v>309</v>
      </c>
      <c r="J63" s="37">
        <v>-0.3203883495145631</v>
      </c>
      <c r="K63" s="24">
        <v>-4</v>
      </c>
      <c r="L63" s="14"/>
      <c r="M63" s="14"/>
      <c r="N63" s="100">
        <v>15</v>
      </c>
      <c r="O63" s="79" t="s">
        <v>51</v>
      </c>
      <c r="P63" s="45">
        <v>1073</v>
      </c>
      <c r="Q63" s="73">
        <v>0.017699844940780574</v>
      </c>
      <c r="R63" s="45">
        <v>1035</v>
      </c>
      <c r="S63" s="73">
        <v>0.018291389792167396</v>
      </c>
      <c r="T63" s="76">
        <v>0.03671497584541061</v>
      </c>
      <c r="U63" s="24">
        <v>-2</v>
      </c>
    </row>
    <row r="64" spans="1:21" ht="15">
      <c r="A64" s="38">
        <v>16</v>
      </c>
      <c r="B64" s="77" t="s">
        <v>63</v>
      </c>
      <c r="C64" s="41">
        <v>199</v>
      </c>
      <c r="D64" s="71">
        <v>0.0165200066412087</v>
      </c>
      <c r="E64" s="41">
        <v>215</v>
      </c>
      <c r="F64" s="71">
        <v>0.019092442944676317</v>
      </c>
      <c r="G64" s="32">
        <v>-0.07441860465116279</v>
      </c>
      <c r="H64" s="42">
        <v>-5</v>
      </c>
      <c r="I64" s="41">
        <v>248</v>
      </c>
      <c r="J64" s="33">
        <v>-0.19758064516129037</v>
      </c>
      <c r="K64" s="20">
        <v>1</v>
      </c>
      <c r="L64" s="14"/>
      <c r="M64" s="14"/>
      <c r="N64" s="38">
        <v>16</v>
      </c>
      <c r="O64" s="77" t="s">
        <v>74</v>
      </c>
      <c r="P64" s="41">
        <v>1037</v>
      </c>
      <c r="Q64" s="71">
        <v>0.017106001121704992</v>
      </c>
      <c r="R64" s="41">
        <v>981</v>
      </c>
      <c r="S64" s="71">
        <v>0.01733705641170649</v>
      </c>
      <c r="T64" s="74">
        <v>0.05708460754332312</v>
      </c>
      <c r="U64" s="20">
        <v>0</v>
      </c>
    </row>
    <row r="65" spans="1:21" ht="15">
      <c r="A65" s="101">
        <v>17</v>
      </c>
      <c r="B65" s="78" t="s">
        <v>57</v>
      </c>
      <c r="C65" s="43">
        <v>197</v>
      </c>
      <c r="D65" s="68">
        <v>0.016353976423709116</v>
      </c>
      <c r="E65" s="43">
        <v>143</v>
      </c>
      <c r="F65" s="68">
        <v>0.012698694609714945</v>
      </c>
      <c r="G65" s="34">
        <v>0.3776223776223777</v>
      </c>
      <c r="H65" s="44">
        <v>8</v>
      </c>
      <c r="I65" s="43">
        <v>381</v>
      </c>
      <c r="J65" s="35">
        <v>-0.48293963254593175</v>
      </c>
      <c r="K65" s="22">
        <v>-11</v>
      </c>
      <c r="L65" s="14"/>
      <c r="M65" s="14"/>
      <c r="N65" s="101">
        <v>17</v>
      </c>
      <c r="O65" s="78" t="s">
        <v>75</v>
      </c>
      <c r="P65" s="43">
        <v>1025</v>
      </c>
      <c r="Q65" s="68">
        <v>0.01690805318201313</v>
      </c>
      <c r="R65" s="43">
        <v>1136</v>
      </c>
      <c r="S65" s="68">
        <v>0.02007634667043687</v>
      </c>
      <c r="T65" s="75">
        <v>-0.09771126760563376</v>
      </c>
      <c r="U65" s="22">
        <v>-5</v>
      </c>
    </row>
    <row r="66" spans="1:21" ht="15">
      <c r="A66" s="101">
        <v>18</v>
      </c>
      <c r="B66" s="78" t="s">
        <v>95</v>
      </c>
      <c r="C66" s="43">
        <v>188</v>
      </c>
      <c r="D66" s="68">
        <v>0.015606840444960983</v>
      </c>
      <c r="E66" s="43">
        <v>132</v>
      </c>
      <c r="F66" s="68">
        <v>0.01172187194742918</v>
      </c>
      <c r="G66" s="34">
        <v>0.4242424242424243</v>
      </c>
      <c r="H66" s="44">
        <v>11</v>
      </c>
      <c r="I66" s="43">
        <v>216</v>
      </c>
      <c r="J66" s="35">
        <v>-0.12962962962962965</v>
      </c>
      <c r="K66" s="22">
        <v>2</v>
      </c>
      <c r="L66" s="14"/>
      <c r="M66" s="14"/>
      <c r="N66" s="101">
        <v>18</v>
      </c>
      <c r="O66" s="78" t="s">
        <v>78</v>
      </c>
      <c r="P66" s="43">
        <v>980</v>
      </c>
      <c r="Q66" s="68">
        <v>0.016165748408168652</v>
      </c>
      <c r="R66" s="43">
        <v>610</v>
      </c>
      <c r="S66" s="68">
        <v>0.010780432631132476</v>
      </c>
      <c r="T66" s="75">
        <v>0.6065573770491803</v>
      </c>
      <c r="U66" s="22">
        <v>9</v>
      </c>
    </row>
    <row r="67" spans="1:21" ht="15">
      <c r="A67" s="101">
        <v>19</v>
      </c>
      <c r="B67" s="78" t="s">
        <v>74</v>
      </c>
      <c r="C67" s="43">
        <v>179</v>
      </c>
      <c r="D67" s="68">
        <v>0.014859704466212851</v>
      </c>
      <c r="E67" s="43">
        <v>181</v>
      </c>
      <c r="F67" s="68">
        <v>0.016073172897611225</v>
      </c>
      <c r="G67" s="34">
        <v>-0.011049723756906049</v>
      </c>
      <c r="H67" s="44">
        <v>-3</v>
      </c>
      <c r="I67" s="43">
        <v>194</v>
      </c>
      <c r="J67" s="35">
        <v>-0.07731958762886593</v>
      </c>
      <c r="K67" s="22">
        <v>2</v>
      </c>
      <c r="N67" s="101">
        <v>19</v>
      </c>
      <c r="O67" s="78" t="s">
        <v>72</v>
      </c>
      <c r="P67" s="43">
        <v>946</v>
      </c>
      <c r="Q67" s="68">
        <v>0.015604895912375046</v>
      </c>
      <c r="R67" s="43">
        <v>881</v>
      </c>
      <c r="S67" s="68">
        <v>0.01556977237381592</v>
      </c>
      <c r="T67" s="75">
        <v>0.07377979568671966</v>
      </c>
      <c r="U67" s="22">
        <v>0</v>
      </c>
    </row>
    <row r="68" spans="1:21" ht="15">
      <c r="A68" s="100">
        <v>20</v>
      </c>
      <c r="B68" s="79" t="s">
        <v>130</v>
      </c>
      <c r="C68" s="45">
        <v>177</v>
      </c>
      <c r="D68" s="73">
        <v>0.014693674248713266</v>
      </c>
      <c r="E68" s="45">
        <v>0</v>
      </c>
      <c r="F68" s="73">
        <v>0</v>
      </c>
      <c r="G68" s="36"/>
      <c r="H68" s="46"/>
      <c r="I68" s="45">
        <v>155</v>
      </c>
      <c r="J68" s="37">
        <v>0.14193548387096766</v>
      </c>
      <c r="K68" s="24">
        <v>9</v>
      </c>
      <c r="N68" s="100">
        <v>20</v>
      </c>
      <c r="O68" s="79" t="s">
        <v>63</v>
      </c>
      <c r="P68" s="45">
        <v>888</v>
      </c>
      <c r="Q68" s="73">
        <v>0.014648147537197717</v>
      </c>
      <c r="R68" s="45">
        <v>1355</v>
      </c>
      <c r="S68" s="73">
        <v>0.02394669871341722</v>
      </c>
      <c r="T68" s="76">
        <v>-0.34464944649446494</v>
      </c>
      <c r="U68" s="24">
        <v>-11</v>
      </c>
    </row>
    <row r="69" spans="1:21" ht="15">
      <c r="A69" s="128" t="s">
        <v>53</v>
      </c>
      <c r="B69" s="129"/>
      <c r="C69" s="49">
        <f>SUM(C49:C68)</f>
        <v>5557</v>
      </c>
      <c r="D69" s="6">
        <f>C69/C71</f>
        <v>0.4613149593225967</v>
      </c>
      <c r="E69" s="49">
        <f>SUM(E49:E68)</f>
        <v>4973</v>
      </c>
      <c r="F69" s="6">
        <f>E69/E71</f>
        <v>0.4416126454133736</v>
      </c>
      <c r="G69" s="25">
        <f>C69/E69-1</f>
        <v>0.11743414437965005</v>
      </c>
      <c r="H69" s="25"/>
      <c r="I69" s="49">
        <f>SUM(I49:I68)</f>
        <v>7130</v>
      </c>
      <c r="J69" s="26">
        <f>C69/I69-1</f>
        <v>-0.22061711079943902</v>
      </c>
      <c r="K69" s="27"/>
      <c r="N69" s="128" t="s">
        <v>53</v>
      </c>
      <c r="O69" s="129"/>
      <c r="P69" s="3">
        <f>SUM(P49:P68)</f>
        <v>28433</v>
      </c>
      <c r="Q69" s="6">
        <f>P69/P71</f>
        <v>0.46902114743822376</v>
      </c>
      <c r="R69" s="3">
        <f>SUM(R49:R68)</f>
        <v>26778</v>
      </c>
      <c r="S69" s="6">
        <f>R69/R71</f>
        <v>0.47324331966633676</v>
      </c>
      <c r="T69" s="25">
        <f>P69/R69-1</f>
        <v>0.06180446635297643</v>
      </c>
      <c r="U69" s="50"/>
    </row>
    <row r="70" spans="1:21" ht="15">
      <c r="A70" s="128" t="s">
        <v>12</v>
      </c>
      <c r="B70" s="129"/>
      <c r="C70" s="49">
        <f>C71-SUM(C49:C68)</f>
        <v>6489</v>
      </c>
      <c r="D70" s="6">
        <f>C70/C71</f>
        <v>0.5386850406774033</v>
      </c>
      <c r="E70" s="49">
        <f>E71-SUM(E49:E68)</f>
        <v>6288</v>
      </c>
      <c r="F70" s="6">
        <f>E70/E71</f>
        <v>0.5583873545866264</v>
      </c>
      <c r="G70" s="25">
        <f>C70/E70-1</f>
        <v>0.03196564885496178</v>
      </c>
      <c r="H70" s="25"/>
      <c r="I70" s="49">
        <f>I71-SUM(I49:I68)</f>
        <v>8526</v>
      </c>
      <c r="J70" s="26">
        <f>C70/I70-1</f>
        <v>-0.23891625615763545</v>
      </c>
      <c r="K70" s="27"/>
      <c r="N70" s="128" t="s">
        <v>12</v>
      </c>
      <c r="O70" s="129"/>
      <c r="P70" s="3">
        <f>P71-SUM(P49:P68)</f>
        <v>32189</v>
      </c>
      <c r="Q70" s="6">
        <f>P70/P71</f>
        <v>0.5309788525617762</v>
      </c>
      <c r="R70" s="3">
        <f>R71-SUM(R49:R68)</f>
        <v>29806</v>
      </c>
      <c r="S70" s="6">
        <f>R70/R71</f>
        <v>0.5267566803336632</v>
      </c>
      <c r="T70" s="25">
        <f>P70/R70-1</f>
        <v>0.0799503455680064</v>
      </c>
      <c r="U70" s="51"/>
    </row>
    <row r="71" spans="1:21" ht="15">
      <c r="A71" s="124" t="s">
        <v>38</v>
      </c>
      <c r="B71" s="125"/>
      <c r="C71" s="47">
        <v>12046</v>
      </c>
      <c r="D71" s="28">
        <v>1</v>
      </c>
      <c r="E71" s="47">
        <v>11261</v>
      </c>
      <c r="F71" s="28">
        <v>1</v>
      </c>
      <c r="G71" s="29">
        <v>0.06970961726312042</v>
      </c>
      <c r="H71" s="29"/>
      <c r="I71" s="47">
        <v>15656</v>
      </c>
      <c r="J71" s="102">
        <v>-0.23058252427184467</v>
      </c>
      <c r="K71" s="30"/>
      <c r="N71" s="124" t="s">
        <v>38</v>
      </c>
      <c r="O71" s="125"/>
      <c r="P71" s="47">
        <v>60622</v>
      </c>
      <c r="Q71" s="28">
        <v>1</v>
      </c>
      <c r="R71" s="47">
        <v>56584</v>
      </c>
      <c r="S71" s="28">
        <v>1</v>
      </c>
      <c r="T71" s="52">
        <v>0.07136292945002132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458" dxfId="201" operator="lessThan">
      <formula>0</formula>
    </cfRule>
  </conditionalFormatting>
  <conditionalFormatting sqref="K33">
    <cfRule type="cellIs" priority="460" dxfId="201" operator="lessThan">
      <formula>0</formula>
    </cfRule>
  </conditionalFormatting>
  <conditionalFormatting sqref="G32:H32 J32">
    <cfRule type="cellIs" priority="459" dxfId="201" operator="lessThan">
      <formula>0</formula>
    </cfRule>
  </conditionalFormatting>
  <conditionalFormatting sqref="G33:H33 J33">
    <cfRule type="cellIs" priority="461" dxfId="201" operator="lessThan">
      <formula>0</formula>
    </cfRule>
  </conditionalFormatting>
  <conditionalFormatting sqref="K69">
    <cfRule type="cellIs" priority="454" dxfId="201" operator="lessThan">
      <formula>0</formula>
    </cfRule>
  </conditionalFormatting>
  <conditionalFormatting sqref="K70">
    <cfRule type="cellIs" priority="456" dxfId="201" operator="lessThan">
      <formula>0</formula>
    </cfRule>
  </conditionalFormatting>
  <conditionalFormatting sqref="G69:H69 J69">
    <cfRule type="cellIs" priority="455" dxfId="201" operator="lessThan">
      <formula>0</formula>
    </cfRule>
  </conditionalFormatting>
  <conditionalFormatting sqref="G70:H70 J70">
    <cfRule type="cellIs" priority="457" dxfId="201" operator="lessThan">
      <formula>0</formula>
    </cfRule>
  </conditionalFormatting>
  <conditionalFormatting sqref="U33">
    <cfRule type="cellIs" priority="450" dxfId="201" operator="lessThan">
      <formula>0</formula>
    </cfRule>
  </conditionalFormatting>
  <conditionalFormatting sqref="T33">
    <cfRule type="cellIs" priority="449" dxfId="201" operator="lessThan">
      <formula>0</formula>
    </cfRule>
  </conditionalFormatting>
  <conditionalFormatting sqref="T32">
    <cfRule type="cellIs" priority="448" dxfId="201" operator="lessThan">
      <formula>0</formula>
    </cfRule>
  </conditionalFormatting>
  <conditionalFormatting sqref="U32">
    <cfRule type="cellIs" priority="451" dxfId="201" operator="lessThan">
      <formula>0</formula>
    </cfRule>
    <cfRule type="cellIs" priority="452" dxfId="202" operator="equal">
      <formula>0</formula>
    </cfRule>
    <cfRule type="cellIs" priority="453" dxfId="203" operator="greaterThan">
      <formula>0</formula>
    </cfRule>
  </conditionalFormatting>
  <conditionalFormatting sqref="T69">
    <cfRule type="cellIs" priority="442" dxfId="201" operator="lessThan">
      <formula>0</formula>
    </cfRule>
  </conditionalFormatting>
  <conditionalFormatting sqref="U70">
    <cfRule type="cellIs" priority="444" dxfId="201" operator="lessThan">
      <formula>0</formula>
    </cfRule>
  </conditionalFormatting>
  <conditionalFormatting sqref="U69">
    <cfRule type="cellIs" priority="445" dxfId="201" operator="lessThan">
      <formula>0</formula>
    </cfRule>
    <cfRule type="cellIs" priority="446" dxfId="202" operator="equal">
      <formula>0</formula>
    </cfRule>
    <cfRule type="cellIs" priority="447" dxfId="203" operator="greaterThan">
      <formula>0</formula>
    </cfRule>
  </conditionalFormatting>
  <conditionalFormatting sqref="T70">
    <cfRule type="cellIs" priority="443" dxfId="201" operator="lessThan">
      <formula>0</formula>
    </cfRule>
  </conditionalFormatting>
  <conditionalFormatting sqref="K34">
    <cfRule type="cellIs" priority="84" dxfId="201" operator="lessThan">
      <formula>0</formula>
    </cfRule>
  </conditionalFormatting>
  <conditionalFormatting sqref="U34">
    <cfRule type="cellIs" priority="46" dxfId="201" operator="lessThan">
      <formula>0</formula>
    </cfRule>
  </conditionalFormatting>
  <conditionalFormatting sqref="U71">
    <cfRule type="cellIs" priority="30" dxfId="201" operator="lessThan">
      <formula>0</formula>
    </cfRule>
  </conditionalFormatting>
  <conditionalFormatting sqref="G12:G31 J12:J31">
    <cfRule type="cellIs" priority="29" dxfId="201" operator="lessThan">
      <formula>0</formula>
    </cfRule>
  </conditionalFormatting>
  <conditionalFormatting sqref="K12:K31">
    <cfRule type="cellIs" priority="26" dxfId="201" operator="lessThan">
      <formula>0</formula>
    </cfRule>
    <cfRule type="cellIs" priority="27" dxfId="202" operator="equal">
      <formula>0</formula>
    </cfRule>
    <cfRule type="cellIs" priority="28" dxfId="203" operator="greaterThan">
      <formula>0</formula>
    </cfRule>
  </conditionalFormatting>
  <conditionalFormatting sqref="H12:H31">
    <cfRule type="cellIs" priority="23" dxfId="201" operator="lessThan">
      <formula>0</formula>
    </cfRule>
    <cfRule type="cellIs" priority="24" dxfId="202" operator="equal">
      <formula>0</formula>
    </cfRule>
    <cfRule type="cellIs" priority="25" dxfId="203" operator="greaterThan">
      <formula>0</formula>
    </cfRule>
  </conditionalFormatting>
  <conditionalFormatting sqref="G34 J34">
    <cfRule type="cellIs" priority="22" dxfId="201" operator="lessThan">
      <formula>0</formula>
    </cfRule>
  </conditionalFormatting>
  <conditionalFormatting sqref="H34">
    <cfRule type="cellIs" priority="21" dxfId="201" operator="lessThan">
      <formula>0</formula>
    </cfRule>
  </conditionalFormatting>
  <conditionalFormatting sqref="T12:T31">
    <cfRule type="cellIs" priority="20" dxfId="201" operator="lessThan">
      <formula>0</formula>
    </cfRule>
  </conditionalFormatting>
  <conditionalFormatting sqref="U12:U31">
    <cfRule type="cellIs" priority="17" dxfId="201" operator="lessThan">
      <formula>0</formula>
    </cfRule>
    <cfRule type="cellIs" priority="18" dxfId="202" operator="equal">
      <formula>0</formula>
    </cfRule>
    <cfRule type="cellIs" priority="19" dxfId="203" operator="greaterThan">
      <formula>0</formula>
    </cfRule>
  </conditionalFormatting>
  <conditionalFormatting sqref="T34">
    <cfRule type="cellIs" priority="16" dxfId="201" operator="lessThan">
      <formula>0</formula>
    </cfRule>
  </conditionalFormatting>
  <conditionalFormatting sqref="G49:G68 J49:J68">
    <cfRule type="cellIs" priority="15" dxfId="201" operator="lessThan">
      <formula>0</formula>
    </cfRule>
  </conditionalFormatting>
  <conditionalFormatting sqref="K49:K68">
    <cfRule type="cellIs" priority="12" dxfId="201" operator="lessThan">
      <formula>0</formula>
    </cfRule>
    <cfRule type="cellIs" priority="13" dxfId="202" operator="equal">
      <formula>0</formula>
    </cfRule>
    <cfRule type="cellIs" priority="14" dxfId="203" operator="greaterThan">
      <formula>0</formula>
    </cfRule>
  </conditionalFormatting>
  <conditionalFormatting sqref="H49:H68">
    <cfRule type="cellIs" priority="9" dxfId="201" operator="lessThan">
      <formula>0</formula>
    </cfRule>
    <cfRule type="cellIs" priority="10" dxfId="202" operator="equal">
      <formula>0</formula>
    </cfRule>
    <cfRule type="cellIs" priority="11" dxfId="203" operator="greaterThan">
      <formula>0</formula>
    </cfRule>
  </conditionalFormatting>
  <conditionalFormatting sqref="G71 J71">
    <cfRule type="cellIs" priority="8" dxfId="201" operator="lessThan">
      <formula>0</formula>
    </cfRule>
  </conditionalFormatting>
  <conditionalFormatting sqref="K71">
    <cfRule type="cellIs" priority="7" dxfId="201" operator="lessThan">
      <formula>0</formula>
    </cfRule>
  </conditionalFormatting>
  <conditionalFormatting sqref="H71">
    <cfRule type="cellIs" priority="6" dxfId="201" operator="lessThan">
      <formula>0</formula>
    </cfRule>
  </conditionalFormatting>
  <conditionalFormatting sqref="T49:T68">
    <cfRule type="cellIs" priority="5" dxfId="201" operator="lessThan">
      <formula>0</formula>
    </cfRule>
  </conditionalFormatting>
  <conditionalFormatting sqref="U49:U68">
    <cfRule type="cellIs" priority="2" dxfId="201" operator="lessThan">
      <formula>0</formula>
    </cfRule>
    <cfRule type="cellIs" priority="3" dxfId="202" operator="equal">
      <formula>0</formula>
    </cfRule>
    <cfRule type="cellIs" priority="4" dxfId="203" operator="greaterThan">
      <formula>0</formula>
    </cfRule>
  </conditionalFormatting>
  <conditionalFormatting sqref="T71">
    <cfRule type="cellIs" priority="1" dxfId="20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09"/>
      <c r="N1" t="s">
        <v>108</v>
      </c>
    </row>
    <row r="2" spans="1:14" ht="14.25" customHeight="1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109</v>
      </c>
      <c r="D5" s="143"/>
      <c r="E5" s="143"/>
      <c r="F5" s="143"/>
      <c r="G5" s="144"/>
      <c r="H5" s="143" t="s">
        <v>93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111</v>
      </c>
      <c r="D6" s="150"/>
      <c r="E6" s="150"/>
      <c r="F6" s="150"/>
      <c r="G6" s="151"/>
      <c r="H6" s="150" t="s">
        <v>94</v>
      </c>
      <c r="I6" s="150"/>
      <c r="J6" s="149" t="s">
        <v>112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113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0" t="s">
        <v>8</v>
      </c>
      <c r="D9" s="112" t="s">
        <v>2</v>
      </c>
      <c r="E9" s="111" t="s">
        <v>8</v>
      </c>
      <c r="F9" s="91" t="s">
        <v>2</v>
      </c>
      <c r="G9" s="132" t="s">
        <v>9</v>
      </c>
      <c r="H9" s="92" t="s">
        <v>8</v>
      </c>
      <c r="I9" s="168" t="s">
        <v>114</v>
      </c>
      <c r="J9" s="110" t="s">
        <v>8</v>
      </c>
      <c r="K9" s="90" t="s">
        <v>2</v>
      </c>
      <c r="L9" s="111" t="s">
        <v>8</v>
      </c>
      <c r="M9" s="90" t="s">
        <v>2</v>
      </c>
      <c r="N9" s="166" t="s">
        <v>9</v>
      </c>
    </row>
    <row r="10" spans="1:14" ht="14.25" customHeight="1">
      <c r="A10" s="135"/>
      <c r="B10" s="135"/>
      <c r="C10" s="114" t="s">
        <v>10</v>
      </c>
      <c r="D10" s="113" t="s">
        <v>11</v>
      </c>
      <c r="E10" s="89" t="s">
        <v>10</v>
      </c>
      <c r="F10" s="95" t="s">
        <v>11</v>
      </c>
      <c r="G10" s="133"/>
      <c r="H10" s="93" t="s">
        <v>10</v>
      </c>
      <c r="I10" s="169"/>
      <c r="J10" s="114" t="s">
        <v>10</v>
      </c>
      <c r="K10" s="113" t="s">
        <v>11</v>
      </c>
      <c r="L10" s="89" t="s">
        <v>10</v>
      </c>
      <c r="M10" s="113" t="s">
        <v>11</v>
      </c>
      <c r="N10" s="167"/>
    </row>
    <row r="11" spans="1:14" ht="14.25" customHeight="1">
      <c r="A11" s="70">
        <v>1</v>
      </c>
      <c r="B11" s="80" t="s">
        <v>28</v>
      </c>
      <c r="C11" s="41">
        <v>909</v>
      </c>
      <c r="D11" s="83">
        <v>0.16952629615814993</v>
      </c>
      <c r="E11" s="41">
        <v>939</v>
      </c>
      <c r="F11" s="86">
        <v>0.19297163995067818</v>
      </c>
      <c r="G11" s="74">
        <v>-0.03194888178913735</v>
      </c>
      <c r="H11" s="103">
        <v>876</v>
      </c>
      <c r="I11" s="71">
        <v>0.03767123287671237</v>
      </c>
      <c r="J11" s="41">
        <v>3534</v>
      </c>
      <c r="K11" s="83">
        <v>0.17076588547958443</v>
      </c>
      <c r="L11" s="41">
        <v>4130</v>
      </c>
      <c r="M11" s="86">
        <v>0.21207764198418405</v>
      </c>
      <c r="N11" s="74">
        <v>-0.14430992736077486</v>
      </c>
    </row>
    <row r="12" spans="1:14" ht="14.25" customHeight="1">
      <c r="A12" s="69">
        <v>2</v>
      </c>
      <c r="B12" s="81" t="s">
        <v>26</v>
      </c>
      <c r="C12" s="43">
        <v>796</v>
      </c>
      <c r="D12" s="84">
        <v>0.1484520701230884</v>
      </c>
      <c r="E12" s="43">
        <v>757</v>
      </c>
      <c r="F12" s="87">
        <v>0.15556925606247432</v>
      </c>
      <c r="G12" s="75">
        <v>0.05151915455746359</v>
      </c>
      <c r="H12" s="104">
        <v>939</v>
      </c>
      <c r="I12" s="68">
        <v>-0.1522896698615549</v>
      </c>
      <c r="J12" s="43">
        <v>3059</v>
      </c>
      <c r="K12" s="84">
        <v>0.1478134815172747</v>
      </c>
      <c r="L12" s="43">
        <v>2670</v>
      </c>
      <c r="M12" s="87">
        <v>0.13710588476943616</v>
      </c>
      <c r="N12" s="75">
        <v>0.14569288389513102</v>
      </c>
    </row>
    <row r="13" spans="1:14" ht="14.25" customHeight="1">
      <c r="A13" s="69">
        <v>3</v>
      </c>
      <c r="B13" s="81" t="s">
        <v>23</v>
      </c>
      <c r="C13" s="43">
        <v>589</v>
      </c>
      <c r="D13" s="84">
        <v>0.10984707198806415</v>
      </c>
      <c r="E13" s="43">
        <v>480</v>
      </c>
      <c r="F13" s="87">
        <v>0.09864364981504316</v>
      </c>
      <c r="G13" s="75">
        <v>0.2270833333333333</v>
      </c>
      <c r="H13" s="104">
        <v>638</v>
      </c>
      <c r="I13" s="68">
        <v>-0.07680250783699061</v>
      </c>
      <c r="J13" s="43">
        <v>2397</v>
      </c>
      <c r="K13" s="84">
        <v>0.11582507852138198</v>
      </c>
      <c r="L13" s="43">
        <v>1953</v>
      </c>
      <c r="M13" s="87">
        <v>0.10028756290438534</v>
      </c>
      <c r="N13" s="75">
        <v>0.22734254992319514</v>
      </c>
    </row>
    <row r="14" spans="1:14" ht="14.25" customHeight="1">
      <c r="A14" s="69">
        <v>4</v>
      </c>
      <c r="B14" s="81" t="s">
        <v>29</v>
      </c>
      <c r="C14" s="43">
        <v>486</v>
      </c>
      <c r="D14" s="84">
        <v>0.09063782170831779</v>
      </c>
      <c r="E14" s="43">
        <v>369</v>
      </c>
      <c r="F14" s="87">
        <v>0.07583230579531443</v>
      </c>
      <c r="G14" s="75">
        <v>0.3170731707317074</v>
      </c>
      <c r="H14" s="104">
        <v>549</v>
      </c>
      <c r="I14" s="68">
        <v>-0.11475409836065575</v>
      </c>
      <c r="J14" s="43">
        <v>2039</v>
      </c>
      <c r="K14" s="84">
        <v>0.09852621406136748</v>
      </c>
      <c r="L14" s="43">
        <v>1819</v>
      </c>
      <c r="M14" s="87">
        <v>0.09340659340659341</v>
      </c>
      <c r="N14" s="75">
        <v>0.12094557449147891</v>
      </c>
    </row>
    <row r="15" spans="1:14" ht="14.25" customHeight="1">
      <c r="A15" s="72">
        <v>5</v>
      </c>
      <c r="B15" s="82" t="s">
        <v>20</v>
      </c>
      <c r="C15" s="45">
        <v>455</v>
      </c>
      <c r="D15" s="85">
        <v>0.08485639686684072</v>
      </c>
      <c r="E15" s="45">
        <v>356</v>
      </c>
      <c r="F15" s="88">
        <v>0.073160706946157</v>
      </c>
      <c r="G15" s="76">
        <v>0.2780898876404494</v>
      </c>
      <c r="H15" s="105">
        <v>510</v>
      </c>
      <c r="I15" s="73">
        <v>-0.10784313725490191</v>
      </c>
      <c r="J15" s="45">
        <v>1809</v>
      </c>
      <c r="K15" s="85">
        <v>0.08741241845856487</v>
      </c>
      <c r="L15" s="45">
        <v>1566</v>
      </c>
      <c r="M15" s="88">
        <v>0.08041491219061313</v>
      </c>
      <c r="N15" s="76">
        <v>0.15517241379310343</v>
      </c>
    </row>
    <row r="16" spans="1:14" ht="14.25" customHeight="1">
      <c r="A16" s="70">
        <v>6</v>
      </c>
      <c r="B16" s="80" t="s">
        <v>64</v>
      </c>
      <c r="C16" s="41">
        <v>539</v>
      </c>
      <c r="D16" s="83">
        <v>0.10052219321148825</v>
      </c>
      <c r="E16" s="41">
        <v>527</v>
      </c>
      <c r="F16" s="86">
        <v>0.10830250719276613</v>
      </c>
      <c r="G16" s="74">
        <v>0.022770398481973375</v>
      </c>
      <c r="H16" s="103">
        <v>515</v>
      </c>
      <c r="I16" s="71">
        <v>0.046601941747572706</v>
      </c>
      <c r="J16" s="41">
        <v>1737</v>
      </c>
      <c r="K16" s="83">
        <v>0.08393331722638318</v>
      </c>
      <c r="L16" s="41">
        <v>1729</v>
      </c>
      <c r="M16" s="86">
        <v>0.08878504672897196</v>
      </c>
      <c r="N16" s="74">
        <v>0.0046269519953729965</v>
      </c>
    </row>
    <row r="17" spans="1:14" ht="14.25" customHeight="1">
      <c r="A17" s="69">
        <v>7</v>
      </c>
      <c r="B17" s="81" t="s">
        <v>34</v>
      </c>
      <c r="C17" s="43">
        <v>383</v>
      </c>
      <c r="D17" s="84">
        <v>0.07142857142857142</v>
      </c>
      <c r="E17" s="43">
        <v>337</v>
      </c>
      <c r="F17" s="87">
        <v>0.06925606247431156</v>
      </c>
      <c r="G17" s="75">
        <v>0.13649851632047483</v>
      </c>
      <c r="H17" s="104">
        <v>443</v>
      </c>
      <c r="I17" s="68">
        <v>-0.13544018058690743</v>
      </c>
      <c r="J17" s="43">
        <v>1638</v>
      </c>
      <c r="K17" s="84">
        <v>0.07914955303213336</v>
      </c>
      <c r="L17" s="43">
        <v>1374</v>
      </c>
      <c r="M17" s="87">
        <v>0.07055561261168738</v>
      </c>
      <c r="N17" s="75">
        <v>0.19213973799126638</v>
      </c>
    </row>
    <row r="18" spans="1:14" ht="14.25" customHeight="1">
      <c r="A18" s="69">
        <v>8</v>
      </c>
      <c r="B18" s="81" t="s">
        <v>30</v>
      </c>
      <c r="C18" s="43">
        <v>324</v>
      </c>
      <c r="D18" s="84">
        <v>0.06042521447221186</v>
      </c>
      <c r="E18" s="43">
        <v>315</v>
      </c>
      <c r="F18" s="87">
        <v>0.06473489519112208</v>
      </c>
      <c r="G18" s="75">
        <v>0.02857142857142847</v>
      </c>
      <c r="H18" s="104">
        <v>287</v>
      </c>
      <c r="I18" s="68">
        <v>0.12891986062717775</v>
      </c>
      <c r="J18" s="43">
        <v>1169</v>
      </c>
      <c r="K18" s="84">
        <v>0.05648707417250544</v>
      </c>
      <c r="L18" s="43">
        <v>1160</v>
      </c>
      <c r="M18" s="87">
        <v>0.059566601622676386</v>
      </c>
      <c r="N18" s="75">
        <v>0.00775862068965516</v>
      </c>
    </row>
    <row r="19" spans="1:14" ht="14.25" customHeight="1">
      <c r="A19" s="69">
        <v>9</v>
      </c>
      <c r="B19" s="81" t="s">
        <v>22</v>
      </c>
      <c r="C19" s="43">
        <v>268</v>
      </c>
      <c r="D19" s="84">
        <v>0.04998135024244685</v>
      </c>
      <c r="E19" s="43">
        <v>187</v>
      </c>
      <c r="F19" s="87">
        <v>0.038429921907110566</v>
      </c>
      <c r="G19" s="75">
        <v>0.4331550802139037</v>
      </c>
      <c r="H19" s="104">
        <v>262</v>
      </c>
      <c r="I19" s="68">
        <v>0.022900763358778553</v>
      </c>
      <c r="J19" s="43">
        <v>956</v>
      </c>
      <c r="K19" s="84">
        <v>0.04619473302730128</v>
      </c>
      <c r="L19" s="43">
        <v>924</v>
      </c>
      <c r="M19" s="87">
        <v>0.04744787922358016</v>
      </c>
      <c r="N19" s="75">
        <v>0.03463203463203457</v>
      </c>
    </row>
    <row r="20" spans="1:14" ht="14.25" customHeight="1">
      <c r="A20" s="72">
        <v>10</v>
      </c>
      <c r="B20" s="82" t="s">
        <v>31</v>
      </c>
      <c r="C20" s="45">
        <v>197</v>
      </c>
      <c r="D20" s="85">
        <v>0.03674002237970907</v>
      </c>
      <c r="E20" s="45">
        <v>228</v>
      </c>
      <c r="F20" s="88">
        <v>0.0468557336621455</v>
      </c>
      <c r="G20" s="76">
        <v>-0.13596491228070173</v>
      </c>
      <c r="H20" s="105">
        <v>249</v>
      </c>
      <c r="I20" s="73">
        <v>-0.2088353413654619</v>
      </c>
      <c r="J20" s="45">
        <v>765</v>
      </c>
      <c r="K20" s="85">
        <v>0.03696545059193042</v>
      </c>
      <c r="L20" s="45">
        <v>867</v>
      </c>
      <c r="M20" s="88">
        <v>0.04452089966108658</v>
      </c>
      <c r="N20" s="76">
        <v>-0.11764705882352944</v>
      </c>
    </row>
    <row r="21" spans="1:14" ht="14.25" customHeight="1">
      <c r="A21" s="70">
        <v>11</v>
      </c>
      <c r="B21" s="80" t="s">
        <v>21</v>
      </c>
      <c r="C21" s="41">
        <v>149</v>
      </c>
      <c r="D21" s="83">
        <v>0.027788138754196196</v>
      </c>
      <c r="E21" s="41">
        <v>107</v>
      </c>
      <c r="F21" s="86">
        <v>0.02198931360460337</v>
      </c>
      <c r="G21" s="74">
        <v>0.39252336448598135</v>
      </c>
      <c r="H21" s="103">
        <v>130</v>
      </c>
      <c r="I21" s="71">
        <v>0.14615384615384608</v>
      </c>
      <c r="J21" s="41">
        <v>631</v>
      </c>
      <c r="K21" s="83">
        <v>0.030490456632036724</v>
      </c>
      <c r="L21" s="41">
        <v>377</v>
      </c>
      <c r="M21" s="86">
        <v>0.019359145527369826</v>
      </c>
      <c r="N21" s="74">
        <v>0.6737400530503979</v>
      </c>
    </row>
    <row r="22" spans="1:14" ht="14.25" customHeight="1">
      <c r="A22" s="69">
        <v>12</v>
      </c>
      <c r="B22" s="81" t="s">
        <v>19</v>
      </c>
      <c r="C22" s="43">
        <v>57</v>
      </c>
      <c r="D22" s="84">
        <v>0.01063036180529653</v>
      </c>
      <c r="E22" s="43">
        <v>119</v>
      </c>
      <c r="F22" s="87">
        <v>0.024455404849979448</v>
      </c>
      <c r="G22" s="75">
        <v>-0.5210084033613445</v>
      </c>
      <c r="H22" s="104">
        <v>73</v>
      </c>
      <c r="I22" s="68">
        <v>-0.2191780821917808</v>
      </c>
      <c r="J22" s="43">
        <v>279</v>
      </c>
      <c r="K22" s="84">
        <v>0.013481517274704034</v>
      </c>
      <c r="L22" s="43">
        <v>353</v>
      </c>
      <c r="M22" s="87">
        <v>0.018126733080004107</v>
      </c>
      <c r="N22" s="75">
        <v>-0.20963172804532582</v>
      </c>
    </row>
    <row r="23" spans="1:14" ht="14.25" customHeight="1">
      <c r="A23" s="69">
        <v>13</v>
      </c>
      <c r="B23" s="81" t="s">
        <v>27</v>
      </c>
      <c r="C23" s="43">
        <v>52</v>
      </c>
      <c r="D23" s="84">
        <v>0.00969787392763894</v>
      </c>
      <c r="E23" s="43">
        <v>39</v>
      </c>
      <c r="F23" s="87">
        <v>0.008014796547472256</v>
      </c>
      <c r="G23" s="75">
        <v>0.33333333333333326</v>
      </c>
      <c r="H23" s="104">
        <v>39</v>
      </c>
      <c r="I23" s="68">
        <v>0.33333333333333326</v>
      </c>
      <c r="J23" s="43">
        <v>198</v>
      </c>
      <c r="K23" s="84">
        <v>0.009567528388499637</v>
      </c>
      <c r="L23" s="43">
        <v>195</v>
      </c>
      <c r="M23" s="87">
        <v>0.010013351134846462</v>
      </c>
      <c r="N23" s="75">
        <v>0.01538461538461533</v>
      </c>
    </row>
    <row r="24" spans="1:14" ht="14.25" customHeight="1">
      <c r="A24" s="69">
        <v>14</v>
      </c>
      <c r="B24" s="81" t="s">
        <v>83</v>
      </c>
      <c r="C24" s="43">
        <v>28</v>
      </c>
      <c r="D24" s="84">
        <v>0.005221932114882507</v>
      </c>
      <c r="E24" s="43">
        <v>0</v>
      </c>
      <c r="F24" s="87">
        <v>0</v>
      </c>
      <c r="G24" s="75"/>
      <c r="H24" s="104">
        <v>22</v>
      </c>
      <c r="I24" s="68">
        <v>0.2727272727272727</v>
      </c>
      <c r="J24" s="43">
        <v>101</v>
      </c>
      <c r="K24" s="84">
        <v>0.004880405895143754</v>
      </c>
      <c r="L24" s="43">
        <v>0</v>
      </c>
      <c r="M24" s="87">
        <v>0</v>
      </c>
      <c r="N24" s="75"/>
    </row>
    <row r="25" spans="1:14" ht="15">
      <c r="A25" s="72">
        <v>15</v>
      </c>
      <c r="B25" s="82" t="s">
        <v>81</v>
      </c>
      <c r="C25" s="45">
        <v>31</v>
      </c>
      <c r="D25" s="85">
        <v>0.005781424841477061</v>
      </c>
      <c r="E25" s="45">
        <v>17</v>
      </c>
      <c r="F25" s="88">
        <v>0.0034936292642827787</v>
      </c>
      <c r="G25" s="76">
        <v>0.8235294117647058</v>
      </c>
      <c r="H25" s="105">
        <v>21</v>
      </c>
      <c r="I25" s="73">
        <v>0.4761904761904763</v>
      </c>
      <c r="J25" s="45">
        <v>99</v>
      </c>
      <c r="K25" s="85">
        <v>0.004783764194249819</v>
      </c>
      <c r="L25" s="45">
        <v>55</v>
      </c>
      <c r="M25" s="88">
        <v>0.0028242785252131047</v>
      </c>
      <c r="N25" s="76">
        <v>0.8</v>
      </c>
    </row>
    <row r="26" spans="1:14" ht="15">
      <c r="A26" s="128" t="s">
        <v>60</v>
      </c>
      <c r="B26" s="129"/>
      <c r="C26" s="49">
        <f>SUM(C11:C25)</f>
        <v>5263</v>
      </c>
      <c r="D26" s="4">
        <f>C26/C28</f>
        <v>0.9815367400223797</v>
      </c>
      <c r="E26" s="49">
        <f>SUM(E11:E25)</f>
        <v>4777</v>
      </c>
      <c r="F26" s="4">
        <f>E26/E28</f>
        <v>0.9817098232634608</v>
      </c>
      <c r="G26" s="7">
        <f>C26/E26-1</f>
        <v>0.10173749214988481</v>
      </c>
      <c r="H26" s="49">
        <f>SUM(H11:H25)</f>
        <v>5553</v>
      </c>
      <c r="I26" s="4">
        <f>C26/H26-1</f>
        <v>-0.05222402305060325</v>
      </c>
      <c r="J26" s="49">
        <f>SUM(J11:J25)</f>
        <v>20411</v>
      </c>
      <c r="K26" s="4">
        <f>J26/J28</f>
        <v>0.9862768784730611</v>
      </c>
      <c r="L26" s="49">
        <f>SUM(L11:L25)</f>
        <v>19172</v>
      </c>
      <c r="M26" s="4">
        <f>L26/L28</f>
        <v>0.984492143370648</v>
      </c>
      <c r="N26" s="7">
        <f>J26/L26-1</f>
        <v>0.06462549551429175</v>
      </c>
    </row>
    <row r="27" spans="1:14" ht="15">
      <c r="A27" s="128" t="s">
        <v>12</v>
      </c>
      <c r="B27" s="129"/>
      <c r="C27" s="3">
        <f>C28-SUM(C11:C25)</f>
        <v>99</v>
      </c>
      <c r="D27" s="4">
        <f>C27/C28</f>
        <v>0.01846325997762029</v>
      </c>
      <c r="E27" s="3">
        <f>E28-SUM(E11:E25)</f>
        <v>89</v>
      </c>
      <c r="F27" s="6">
        <f>E27/E28</f>
        <v>0.01829017673653925</v>
      </c>
      <c r="G27" s="7">
        <f>C27/E27-1</f>
        <v>0.1123595505617978</v>
      </c>
      <c r="H27" s="3">
        <f>H28-SUM(H11:H25)</f>
        <v>90</v>
      </c>
      <c r="I27" s="8">
        <f>C27/H27-1</f>
        <v>0.10000000000000009</v>
      </c>
      <c r="J27" s="3">
        <f>J28-SUM(J11:J25)</f>
        <v>284</v>
      </c>
      <c r="K27" s="4">
        <f>J27/J28</f>
        <v>0.013723121526938874</v>
      </c>
      <c r="L27" s="3">
        <f>L28-SUM(L11:L25)</f>
        <v>302</v>
      </c>
      <c r="M27" s="4">
        <f>L27/L28</f>
        <v>0.015507856629351956</v>
      </c>
      <c r="N27" s="7">
        <f>J27/L27-1</f>
        <v>-0.05960264900662249</v>
      </c>
    </row>
    <row r="28" spans="1:14" ht="15">
      <c r="A28" s="124" t="s">
        <v>13</v>
      </c>
      <c r="B28" s="125"/>
      <c r="C28" s="106">
        <v>5362</v>
      </c>
      <c r="D28" s="96">
        <v>1</v>
      </c>
      <c r="E28" s="106">
        <v>4866</v>
      </c>
      <c r="F28" s="97">
        <v>1.0000000000000004</v>
      </c>
      <c r="G28" s="98">
        <v>0.10193177147554455</v>
      </c>
      <c r="H28" s="107">
        <v>5643</v>
      </c>
      <c r="I28" s="99">
        <v>-0.049796207690944505</v>
      </c>
      <c r="J28" s="106">
        <v>20695</v>
      </c>
      <c r="K28" s="96">
        <v>1</v>
      </c>
      <c r="L28" s="106">
        <v>19474</v>
      </c>
      <c r="M28" s="97">
        <v>1.0000000000000002</v>
      </c>
      <c r="N28" s="98">
        <v>0.06269898325973089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6" t="s">
        <v>144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N32" s="136" t="s">
        <v>96</v>
      </c>
      <c r="O32" s="136"/>
      <c r="P32" s="136"/>
      <c r="Q32" s="136"/>
      <c r="R32" s="136"/>
      <c r="S32" s="136"/>
      <c r="T32" s="136"/>
      <c r="U32" s="136"/>
    </row>
    <row r="33" spans="1:21" ht="15">
      <c r="A33" s="137" t="s">
        <v>145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N33" s="137" t="s">
        <v>97</v>
      </c>
      <c r="O33" s="137"/>
      <c r="P33" s="137"/>
      <c r="Q33" s="137"/>
      <c r="R33" s="137"/>
      <c r="S33" s="137"/>
      <c r="T33" s="137"/>
      <c r="U33" s="137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4" t="s">
        <v>4</v>
      </c>
      <c r="N34" s="15"/>
      <c r="O34" s="15"/>
      <c r="P34" s="15"/>
      <c r="Q34" s="15"/>
      <c r="R34" s="15"/>
      <c r="S34" s="15"/>
      <c r="T34" s="16"/>
      <c r="U34" s="94" t="s">
        <v>4</v>
      </c>
    </row>
    <row r="35" spans="1:21" ht="15">
      <c r="A35" s="158" t="s">
        <v>0</v>
      </c>
      <c r="B35" s="158" t="s">
        <v>52</v>
      </c>
      <c r="C35" s="142" t="s">
        <v>109</v>
      </c>
      <c r="D35" s="143"/>
      <c r="E35" s="143"/>
      <c r="F35" s="143"/>
      <c r="G35" s="143"/>
      <c r="H35" s="144"/>
      <c r="I35" s="142" t="s">
        <v>93</v>
      </c>
      <c r="J35" s="143"/>
      <c r="K35" s="144"/>
      <c r="N35" s="140" t="s">
        <v>0</v>
      </c>
      <c r="O35" s="140" t="s">
        <v>52</v>
      </c>
      <c r="P35" s="142" t="s">
        <v>110</v>
      </c>
      <c r="Q35" s="143"/>
      <c r="R35" s="143"/>
      <c r="S35" s="143"/>
      <c r="T35" s="143"/>
      <c r="U35" s="144"/>
    </row>
    <row r="36" spans="1:21" ht="15">
      <c r="A36" s="159"/>
      <c r="B36" s="159"/>
      <c r="C36" s="149" t="s">
        <v>111</v>
      </c>
      <c r="D36" s="150"/>
      <c r="E36" s="150"/>
      <c r="F36" s="150"/>
      <c r="G36" s="150"/>
      <c r="H36" s="151"/>
      <c r="I36" s="149" t="s">
        <v>94</v>
      </c>
      <c r="J36" s="150"/>
      <c r="K36" s="151"/>
      <c r="N36" s="141"/>
      <c r="O36" s="141"/>
      <c r="P36" s="149" t="s">
        <v>112</v>
      </c>
      <c r="Q36" s="150"/>
      <c r="R36" s="150"/>
      <c r="S36" s="150"/>
      <c r="T36" s="150"/>
      <c r="U36" s="151"/>
    </row>
    <row r="37" spans="1:21" ht="15" customHeight="1">
      <c r="A37" s="159"/>
      <c r="B37" s="159"/>
      <c r="C37" s="145">
        <v>2018</v>
      </c>
      <c r="D37" s="146"/>
      <c r="E37" s="145">
        <v>2017</v>
      </c>
      <c r="F37" s="146"/>
      <c r="G37" s="130" t="s">
        <v>5</v>
      </c>
      <c r="H37" s="126" t="s">
        <v>61</v>
      </c>
      <c r="I37" s="176">
        <v>2018</v>
      </c>
      <c r="J37" s="126" t="s">
        <v>113</v>
      </c>
      <c r="K37" s="126" t="s">
        <v>117</v>
      </c>
      <c r="N37" s="141"/>
      <c r="O37" s="141"/>
      <c r="P37" s="145">
        <v>2018</v>
      </c>
      <c r="Q37" s="146"/>
      <c r="R37" s="145">
        <v>2017</v>
      </c>
      <c r="S37" s="146"/>
      <c r="T37" s="130" t="s">
        <v>5</v>
      </c>
      <c r="U37" s="138" t="s">
        <v>68</v>
      </c>
    </row>
    <row r="38" spans="1:21" ht="15">
      <c r="A38" s="177" t="s">
        <v>6</v>
      </c>
      <c r="B38" s="177" t="s">
        <v>52</v>
      </c>
      <c r="C38" s="147"/>
      <c r="D38" s="148"/>
      <c r="E38" s="147"/>
      <c r="F38" s="148"/>
      <c r="G38" s="131"/>
      <c r="H38" s="127"/>
      <c r="I38" s="178"/>
      <c r="J38" s="127"/>
      <c r="K38" s="127"/>
      <c r="N38" s="134" t="s">
        <v>6</v>
      </c>
      <c r="O38" s="134" t="s">
        <v>52</v>
      </c>
      <c r="P38" s="147"/>
      <c r="Q38" s="148"/>
      <c r="R38" s="147"/>
      <c r="S38" s="148"/>
      <c r="T38" s="131"/>
      <c r="U38" s="139"/>
    </row>
    <row r="39" spans="1:21" ht="15" customHeight="1">
      <c r="A39" s="177"/>
      <c r="B39" s="177"/>
      <c r="C39" s="116" t="s">
        <v>8</v>
      </c>
      <c r="D39" s="17" t="s">
        <v>2</v>
      </c>
      <c r="E39" s="116" t="s">
        <v>8</v>
      </c>
      <c r="F39" s="17" t="s">
        <v>2</v>
      </c>
      <c r="G39" s="132" t="s">
        <v>9</v>
      </c>
      <c r="H39" s="132" t="s">
        <v>62</v>
      </c>
      <c r="I39" s="18" t="s">
        <v>8</v>
      </c>
      <c r="J39" s="161" t="s">
        <v>114</v>
      </c>
      <c r="K39" s="161" t="s">
        <v>118</v>
      </c>
      <c r="N39" s="134"/>
      <c r="O39" s="134"/>
      <c r="P39" s="116" t="s">
        <v>8</v>
      </c>
      <c r="Q39" s="17" t="s">
        <v>2</v>
      </c>
      <c r="R39" s="116" t="s">
        <v>8</v>
      </c>
      <c r="S39" s="17" t="s">
        <v>2</v>
      </c>
      <c r="T39" s="132" t="s">
        <v>9</v>
      </c>
      <c r="U39" s="122" t="s">
        <v>69</v>
      </c>
    </row>
    <row r="40" spans="1:21" ht="14.25" customHeight="1">
      <c r="A40" s="179"/>
      <c r="B40" s="179"/>
      <c r="C40" s="115" t="s">
        <v>10</v>
      </c>
      <c r="D40" s="95" t="s">
        <v>11</v>
      </c>
      <c r="E40" s="115" t="s">
        <v>10</v>
      </c>
      <c r="F40" s="95" t="s">
        <v>11</v>
      </c>
      <c r="G40" s="133"/>
      <c r="H40" s="133"/>
      <c r="I40" s="115" t="s">
        <v>10</v>
      </c>
      <c r="J40" s="162"/>
      <c r="K40" s="162"/>
      <c r="N40" s="135"/>
      <c r="O40" s="135"/>
      <c r="P40" s="115" t="s">
        <v>10</v>
      </c>
      <c r="Q40" s="95" t="s">
        <v>11</v>
      </c>
      <c r="R40" s="115" t="s">
        <v>10</v>
      </c>
      <c r="S40" s="95" t="s">
        <v>11</v>
      </c>
      <c r="T40" s="133"/>
      <c r="U40" s="123"/>
    </row>
    <row r="41" spans="1:21" ht="15">
      <c r="A41" s="70">
        <v>1</v>
      </c>
      <c r="B41" s="77" t="s">
        <v>98</v>
      </c>
      <c r="C41" s="41">
        <v>656</v>
      </c>
      <c r="D41" s="71">
        <v>0.12234240954867587</v>
      </c>
      <c r="E41" s="41">
        <v>579</v>
      </c>
      <c r="F41" s="71">
        <v>0.1189889025893958</v>
      </c>
      <c r="G41" s="32">
        <v>0.13298791018998268</v>
      </c>
      <c r="H41" s="42">
        <v>0</v>
      </c>
      <c r="I41" s="41">
        <v>813</v>
      </c>
      <c r="J41" s="33">
        <v>-0.19311193111931124</v>
      </c>
      <c r="K41" s="20">
        <v>0</v>
      </c>
      <c r="N41" s="70">
        <v>1</v>
      </c>
      <c r="O41" s="77" t="s">
        <v>98</v>
      </c>
      <c r="P41" s="41">
        <v>2575</v>
      </c>
      <c r="Q41" s="71">
        <v>0.12442618990094226</v>
      </c>
      <c r="R41" s="41">
        <v>2128</v>
      </c>
      <c r="S41" s="71">
        <v>0.10927390366642703</v>
      </c>
      <c r="T41" s="74">
        <v>0.21005639097744355</v>
      </c>
      <c r="U41" s="20">
        <v>1</v>
      </c>
    </row>
    <row r="42" spans="1:21" ht="15">
      <c r="A42" s="101">
        <v>2</v>
      </c>
      <c r="B42" s="78" t="s">
        <v>99</v>
      </c>
      <c r="C42" s="43">
        <v>543</v>
      </c>
      <c r="D42" s="68">
        <v>0.10126818351361433</v>
      </c>
      <c r="E42" s="43">
        <v>573</v>
      </c>
      <c r="F42" s="68">
        <v>0.11775585696670776</v>
      </c>
      <c r="G42" s="34">
        <v>-0.05235602094240843</v>
      </c>
      <c r="H42" s="44">
        <v>0</v>
      </c>
      <c r="I42" s="43">
        <v>566</v>
      </c>
      <c r="J42" s="35">
        <v>-0.04063604240282681</v>
      </c>
      <c r="K42" s="22">
        <v>0</v>
      </c>
      <c r="N42" s="101">
        <v>2</v>
      </c>
      <c r="O42" s="78" t="s">
        <v>99</v>
      </c>
      <c r="P42" s="43">
        <v>2188</v>
      </c>
      <c r="Q42" s="68">
        <v>0.1057260207779657</v>
      </c>
      <c r="R42" s="43">
        <v>2629</v>
      </c>
      <c r="S42" s="68">
        <v>0.1350005135051864</v>
      </c>
      <c r="T42" s="75">
        <v>-0.16774438950171167</v>
      </c>
      <c r="U42" s="22">
        <v>-1</v>
      </c>
    </row>
    <row r="43" spans="1:21" ht="15">
      <c r="A43" s="101">
        <v>3</v>
      </c>
      <c r="B43" s="78" t="s">
        <v>100</v>
      </c>
      <c r="C43" s="43">
        <v>535</v>
      </c>
      <c r="D43" s="68">
        <v>0.09977620290936218</v>
      </c>
      <c r="E43" s="43">
        <v>527</v>
      </c>
      <c r="F43" s="68">
        <v>0.10830250719276613</v>
      </c>
      <c r="G43" s="34">
        <v>0.015180265654648917</v>
      </c>
      <c r="H43" s="44">
        <v>0</v>
      </c>
      <c r="I43" s="43">
        <v>515</v>
      </c>
      <c r="J43" s="35">
        <v>0.03883495145631066</v>
      </c>
      <c r="K43" s="22">
        <v>0</v>
      </c>
      <c r="N43" s="101">
        <v>3</v>
      </c>
      <c r="O43" s="78" t="s">
        <v>100</v>
      </c>
      <c r="P43" s="43">
        <v>1733</v>
      </c>
      <c r="Q43" s="68">
        <v>0.08374003382459531</v>
      </c>
      <c r="R43" s="43">
        <v>1729</v>
      </c>
      <c r="S43" s="68">
        <v>0.08878504672897196</v>
      </c>
      <c r="T43" s="75">
        <v>0.0023134759976866093</v>
      </c>
      <c r="U43" s="22">
        <v>0</v>
      </c>
    </row>
    <row r="44" spans="1:21" ht="15">
      <c r="A44" s="101">
        <v>4</v>
      </c>
      <c r="B44" s="78" t="s">
        <v>102</v>
      </c>
      <c r="C44" s="43">
        <v>299</v>
      </c>
      <c r="D44" s="68">
        <v>0.05576277508392391</v>
      </c>
      <c r="E44" s="43">
        <v>217</v>
      </c>
      <c r="F44" s="68">
        <v>0.04459515002055076</v>
      </c>
      <c r="G44" s="34">
        <v>0.37788018433179715</v>
      </c>
      <c r="H44" s="44">
        <v>2</v>
      </c>
      <c r="I44" s="43">
        <v>327</v>
      </c>
      <c r="J44" s="35">
        <v>-0.08562691131498468</v>
      </c>
      <c r="K44" s="22">
        <v>1</v>
      </c>
      <c r="N44" s="101">
        <v>4</v>
      </c>
      <c r="O44" s="78" t="s">
        <v>101</v>
      </c>
      <c r="P44" s="43">
        <v>1221</v>
      </c>
      <c r="Q44" s="68">
        <v>0.05899975839574777</v>
      </c>
      <c r="R44" s="43">
        <v>972</v>
      </c>
      <c r="S44" s="68">
        <v>0.04991270411831159</v>
      </c>
      <c r="T44" s="75">
        <v>0.25617283950617287</v>
      </c>
      <c r="U44" s="22">
        <v>1</v>
      </c>
    </row>
    <row r="45" spans="1:21" ht="15">
      <c r="A45" s="101">
        <v>5</v>
      </c>
      <c r="B45" s="79" t="s">
        <v>101</v>
      </c>
      <c r="C45" s="45">
        <v>266</v>
      </c>
      <c r="D45" s="73">
        <v>0.04960835509138381</v>
      </c>
      <c r="E45" s="45">
        <v>229</v>
      </c>
      <c r="F45" s="73">
        <v>0.04706124126592684</v>
      </c>
      <c r="G45" s="36">
        <v>0.16157205240174677</v>
      </c>
      <c r="H45" s="46">
        <v>-1</v>
      </c>
      <c r="I45" s="45">
        <v>335</v>
      </c>
      <c r="J45" s="37">
        <v>-0.20597014925373136</v>
      </c>
      <c r="K45" s="24">
        <v>-1</v>
      </c>
      <c r="N45" s="101">
        <v>5</v>
      </c>
      <c r="O45" s="79" t="s">
        <v>102</v>
      </c>
      <c r="P45" s="45">
        <v>1164</v>
      </c>
      <c r="Q45" s="73">
        <v>0.056245469920270595</v>
      </c>
      <c r="R45" s="45">
        <v>1023</v>
      </c>
      <c r="S45" s="73">
        <v>0.052531580568963746</v>
      </c>
      <c r="T45" s="76">
        <v>0.1378299120234605</v>
      </c>
      <c r="U45" s="24">
        <v>-1</v>
      </c>
    </row>
    <row r="46" spans="1:21" ht="15">
      <c r="A46" s="38">
        <v>6</v>
      </c>
      <c r="B46" s="77" t="s">
        <v>104</v>
      </c>
      <c r="C46" s="41">
        <v>231</v>
      </c>
      <c r="D46" s="71">
        <v>0.04308093994778068</v>
      </c>
      <c r="E46" s="41">
        <v>193</v>
      </c>
      <c r="F46" s="71">
        <v>0.0396629675297986</v>
      </c>
      <c r="G46" s="32">
        <v>0.1968911917098446</v>
      </c>
      <c r="H46" s="42">
        <v>1</v>
      </c>
      <c r="I46" s="41">
        <v>248</v>
      </c>
      <c r="J46" s="33">
        <v>-0.06854838709677424</v>
      </c>
      <c r="K46" s="20">
        <v>1</v>
      </c>
      <c r="N46" s="38">
        <v>6</v>
      </c>
      <c r="O46" s="77" t="s">
        <v>104</v>
      </c>
      <c r="P46" s="41">
        <v>830</v>
      </c>
      <c r="Q46" s="71">
        <v>0.04010630587098333</v>
      </c>
      <c r="R46" s="41">
        <v>713</v>
      </c>
      <c r="S46" s="71">
        <v>0.03661291979048988</v>
      </c>
      <c r="T46" s="74">
        <v>0.16409537166900412</v>
      </c>
      <c r="U46" s="20">
        <v>2</v>
      </c>
    </row>
    <row r="47" spans="1:21" ht="15">
      <c r="A47" s="101">
        <v>7</v>
      </c>
      <c r="B47" s="78" t="s">
        <v>107</v>
      </c>
      <c r="C47" s="43">
        <v>200</v>
      </c>
      <c r="D47" s="68">
        <v>0.03729951510630362</v>
      </c>
      <c r="E47" s="43">
        <v>131</v>
      </c>
      <c r="F47" s="68">
        <v>0.02692149609535553</v>
      </c>
      <c r="G47" s="34">
        <v>0.5267175572519085</v>
      </c>
      <c r="H47" s="44">
        <v>4</v>
      </c>
      <c r="I47" s="43">
        <v>172</v>
      </c>
      <c r="J47" s="35">
        <v>0.16279069767441867</v>
      </c>
      <c r="K47" s="22">
        <v>2</v>
      </c>
      <c r="N47" s="101">
        <v>7</v>
      </c>
      <c r="O47" s="78" t="s">
        <v>103</v>
      </c>
      <c r="P47" s="43">
        <v>764</v>
      </c>
      <c r="Q47" s="68">
        <v>0.03691712974148345</v>
      </c>
      <c r="R47" s="43">
        <v>861</v>
      </c>
      <c r="S47" s="68">
        <v>0.04421279654924515</v>
      </c>
      <c r="T47" s="75">
        <v>-0.11265969802555165</v>
      </c>
      <c r="U47" s="22">
        <v>-1</v>
      </c>
    </row>
    <row r="48" spans="1:21" ht="15">
      <c r="A48" s="101">
        <v>8</v>
      </c>
      <c r="B48" s="78" t="s">
        <v>103</v>
      </c>
      <c r="C48" s="43">
        <v>197</v>
      </c>
      <c r="D48" s="68">
        <v>0.03674002237970907</v>
      </c>
      <c r="E48" s="43">
        <v>227</v>
      </c>
      <c r="F48" s="68">
        <v>0.04665022605836416</v>
      </c>
      <c r="G48" s="34">
        <v>-0.13215859030837007</v>
      </c>
      <c r="H48" s="44">
        <v>-3</v>
      </c>
      <c r="I48" s="43">
        <v>249</v>
      </c>
      <c r="J48" s="35">
        <v>-0.2088353413654619</v>
      </c>
      <c r="K48" s="22">
        <v>-2</v>
      </c>
      <c r="N48" s="101">
        <v>8</v>
      </c>
      <c r="O48" s="78" t="s">
        <v>107</v>
      </c>
      <c r="P48" s="43">
        <v>716</v>
      </c>
      <c r="Q48" s="68">
        <v>0.03459772892002899</v>
      </c>
      <c r="R48" s="43">
        <v>728</v>
      </c>
      <c r="S48" s="68">
        <v>0.037383177570093455</v>
      </c>
      <c r="T48" s="75">
        <v>-0.016483516483516536</v>
      </c>
      <c r="U48" s="22">
        <v>-1</v>
      </c>
    </row>
    <row r="49" spans="1:21" ht="15">
      <c r="A49" s="101">
        <v>9</v>
      </c>
      <c r="B49" s="78" t="s">
        <v>106</v>
      </c>
      <c r="C49" s="43">
        <v>176</v>
      </c>
      <c r="D49" s="68">
        <v>0.03282357329354718</v>
      </c>
      <c r="E49" s="43">
        <v>103</v>
      </c>
      <c r="F49" s="68">
        <v>0.02116728318947801</v>
      </c>
      <c r="G49" s="34">
        <v>0.7087378640776698</v>
      </c>
      <c r="H49" s="44">
        <v>4</v>
      </c>
      <c r="I49" s="43">
        <v>195</v>
      </c>
      <c r="J49" s="35">
        <v>-0.09743589743589742</v>
      </c>
      <c r="K49" s="22">
        <v>-1</v>
      </c>
      <c r="N49" s="101">
        <v>9</v>
      </c>
      <c r="O49" s="78" t="s">
        <v>105</v>
      </c>
      <c r="P49" s="43">
        <v>699</v>
      </c>
      <c r="Q49" s="68">
        <v>0.03377627446243054</v>
      </c>
      <c r="R49" s="43">
        <v>639</v>
      </c>
      <c r="S49" s="68">
        <v>0.03281298141111225</v>
      </c>
      <c r="T49" s="75">
        <v>0.0938967136150235</v>
      </c>
      <c r="U49" s="22">
        <v>0</v>
      </c>
    </row>
    <row r="50" spans="1:21" ht="15">
      <c r="A50" s="100">
        <v>10</v>
      </c>
      <c r="B50" s="79" t="s">
        <v>146</v>
      </c>
      <c r="C50" s="45">
        <v>162</v>
      </c>
      <c r="D50" s="73">
        <v>0.03021260723610593</v>
      </c>
      <c r="E50" s="45">
        <v>78</v>
      </c>
      <c r="F50" s="73">
        <v>0.016029593094944512</v>
      </c>
      <c r="G50" s="36">
        <v>1.076923076923077</v>
      </c>
      <c r="H50" s="46">
        <v>10</v>
      </c>
      <c r="I50" s="45">
        <v>165</v>
      </c>
      <c r="J50" s="37">
        <v>-0.018181818181818188</v>
      </c>
      <c r="K50" s="24">
        <v>1</v>
      </c>
      <c r="N50" s="100">
        <v>10</v>
      </c>
      <c r="O50" s="79" t="s">
        <v>106</v>
      </c>
      <c r="P50" s="45">
        <v>676</v>
      </c>
      <c r="Q50" s="73">
        <v>0.03266489490215028</v>
      </c>
      <c r="R50" s="45">
        <v>482</v>
      </c>
      <c r="S50" s="73">
        <v>0.024750949984594844</v>
      </c>
      <c r="T50" s="76">
        <v>0.4024896265560165</v>
      </c>
      <c r="U50" s="24">
        <v>4</v>
      </c>
    </row>
    <row r="51" spans="1:21" ht="15">
      <c r="A51" s="128" t="s">
        <v>53</v>
      </c>
      <c r="B51" s="129"/>
      <c r="C51" s="49">
        <f>SUM(C41:C50)</f>
        <v>3265</v>
      </c>
      <c r="D51" s="6">
        <f>C51/C53</f>
        <v>0.6089145841104066</v>
      </c>
      <c r="E51" s="49">
        <f>SUM(E41:E50)</f>
        <v>2857</v>
      </c>
      <c r="F51" s="6">
        <f>E51/E53</f>
        <v>0.5871352240032881</v>
      </c>
      <c r="G51" s="25">
        <f>C51/E51-1</f>
        <v>0.14280714035701791</v>
      </c>
      <c r="H51" s="48"/>
      <c r="I51" s="49">
        <f>SUM(I41:I50)</f>
        <v>3585</v>
      </c>
      <c r="J51" s="26">
        <f>D51/I51-1</f>
        <v>-0.9998301493489232</v>
      </c>
      <c r="K51" s="27"/>
      <c r="N51" s="128" t="s">
        <v>53</v>
      </c>
      <c r="O51" s="129"/>
      <c r="P51" s="49">
        <f>SUM(P41:P50)</f>
        <v>12566</v>
      </c>
      <c r="Q51" s="6">
        <f>P51/P53</f>
        <v>0.6071998067165982</v>
      </c>
      <c r="R51" s="49">
        <f>SUM(R41:R50)</f>
        <v>11904</v>
      </c>
      <c r="S51" s="6">
        <f>R51/R53</f>
        <v>0.6112765738933963</v>
      </c>
      <c r="T51" s="25">
        <f>P51/R51-1</f>
        <v>0.055611559139784994</v>
      </c>
      <c r="U51" s="50"/>
    </row>
    <row r="52" spans="1:21" ht="15">
      <c r="A52" s="128" t="s">
        <v>12</v>
      </c>
      <c r="B52" s="129"/>
      <c r="C52" s="49">
        <f>C53-C51</f>
        <v>2097</v>
      </c>
      <c r="D52" s="6">
        <f>C52/C53</f>
        <v>0.39108541588959345</v>
      </c>
      <c r="E52" s="49">
        <f>E53-E51</f>
        <v>2009</v>
      </c>
      <c r="F52" s="6">
        <f>E52/E53</f>
        <v>0.4128647759967119</v>
      </c>
      <c r="G52" s="25">
        <f>C52/E52-1</f>
        <v>0.04380288700846191</v>
      </c>
      <c r="H52" s="3"/>
      <c r="I52" s="49" t="e">
        <f>#REF!-SUM(I31:I50)</f>
        <v>#REF!</v>
      </c>
      <c r="J52" s="26" t="e">
        <f>D52/I52-1</f>
        <v>#REF!</v>
      </c>
      <c r="K52" s="27"/>
      <c r="N52" s="128" t="s">
        <v>12</v>
      </c>
      <c r="O52" s="129"/>
      <c r="P52" s="49">
        <f>P53-P51</f>
        <v>8129</v>
      </c>
      <c r="Q52" s="6">
        <f>P52/P53</f>
        <v>0.39280019328340177</v>
      </c>
      <c r="R52" s="49">
        <f>R53-R51</f>
        <v>7570</v>
      </c>
      <c r="S52" s="6">
        <f>R52/R53</f>
        <v>0.38872342610660365</v>
      </c>
      <c r="T52" s="25">
        <f>P52/R52-1</f>
        <v>0.07384412153236464</v>
      </c>
      <c r="U52" s="51"/>
    </row>
    <row r="53" spans="1:21" ht="15">
      <c r="A53" s="124" t="s">
        <v>38</v>
      </c>
      <c r="B53" s="125"/>
      <c r="C53" s="47">
        <v>5362</v>
      </c>
      <c r="D53" s="28">
        <v>1</v>
      </c>
      <c r="E53" s="47">
        <v>4866</v>
      </c>
      <c r="F53" s="28">
        <v>1</v>
      </c>
      <c r="G53" s="29">
        <v>0.10193177147554455</v>
      </c>
      <c r="H53" s="29"/>
      <c r="I53" s="47">
        <v>5643</v>
      </c>
      <c r="J53" s="102">
        <v>-0.049796207690944505</v>
      </c>
      <c r="K53" s="30"/>
      <c r="N53" s="124" t="s">
        <v>38</v>
      </c>
      <c r="O53" s="125"/>
      <c r="P53" s="47">
        <v>20695</v>
      </c>
      <c r="Q53" s="28">
        <v>1</v>
      </c>
      <c r="R53" s="47">
        <v>19474</v>
      </c>
      <c r="S53" s="28">
        <v>1</v>
      </c>
      <c r="T53" s="52">
        <v>0.06269898325973089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331" dxfId="201" operator="lessThan">
      <formula>0</formula>
    </cfRule>
  </conditionalFormatting>
  <conditionalFormatting sqref="G26 N26">
    <cfRule type="cellIs" priority="131" dxfId="201" operator="lessThan">
      <formula>0</formula>
    </cfRule>
  </conditionalFormatting>
  <conditionalFormatting sqref="N28 I28 G28">
    <cfRule type="cellIs" priority="62" dxfId="201" operator="lessThan">
      <formula>0</formula>
    </cfRule>
  </conditionalFormatting>
  <conditionalFormatting sqref="G11:G15 I11:I15 N11:N15">
    <cfRule type="cellIs" priority="35" dxfId="201" operator="lessThan">
      <formula>0</formula>
    </cfRule>
  </conditionalFormatting>
  <conditionalFormatting sqref="G16:G25 I16:I25 N16:N25">
    <cfRule type="cellIs" priority="34" dxfId="201" operator="lessThan">
      <formula>0</formula>
    </cfRule>
  </conditionalFormatting>
  <conditionalFormatting sqref="C11:D25 F11:I25 K11:K25 M11:N25">
    <cfRule type="cellIs" priority="33" dxfId="204" operator="equal">
      <formula>0</formula>
    </cfRule>
  </conditionalFormatting>
  <conditionalFormatting sqref="E11:E25">
    <cfRule type="cellIs" priority="32" dxfId="204" operator="equal">
      <formula>0</formula>
    </cfRule>
  </conditionalFormatting>
  <conditionalFormatting sqref="J11:J25">
    <cfRule type="cellIs" priority="31" dxfId="204" operator="equal">
      <formula>0</formula>
    </cfRule>
  </conditionalFormatting>
  <conditionalFormatting sqref="L11:L25">
    <cfRule type="cellIs" priority="30" dxfId="204" operator="equal">
      <formula>0</formula>
    </cfRule>
  </conditionalFormatting>
  <conditionalFormatting sqref="T51">
    <cfRule type="cellIs" priority="16" dxfId="201" operator="lessThan">
      <formula>0</formula>
    </cfRule>
  </conditionalFormatting>
  <conditionalFormatting sqref="J52">
    <cfRule type="cellIs" priority="28" dxfId="201" operator="lessThan">
      <formula>0</formula>
    </cfRule>
  </conditionalFormatting>
  <conditionalFormatting sqref="G52 I52">
    <cfRule type="cellIs" priority="29" dxfId="201" operator="lessThan">
      <formula>0</formula>
    </cfRule>
  </conditionalFormatting>
  <conditionalFormatting sqref="J51">
    <cfRule type="cellIs" priority="26" dxfId="201" operator="lessThan">
      <formula>0</formula>
    </cfRule>
  </conditionalFormatting>
  <conditionalFormatting sqref="G51">
    <cfRule type="cellIs" priority="27" dxfId="201" operator="lessThan">
      <formula>0</formula>
    </cfRule>
  </conditionalFormatting>
  <conditionalFormatting sqref="K52">
    <cfRule type="cellIs" priority="24" dxfId="201" operator="lessThan">
      <formula>0</formula>
    </cfRule>
  </conditionalFormatting>
  <conditionalFormatting sqref="J52">
    <cfRule type="cellIs" priority="25" dxfId="201" operator="lessThan">
      <formula>0</formula>
    </cfRule>
  </conditionalFormatting>
  <conditionalFormatting sqref="K51">
    <cfRule type="cellIs" priority="22" dxfId="201" operator="lessThan">
      <formula>0</formula>
    </cfRule>
  </conditionalFormatting>
  <conditionalFormatting sqref="J51">
    <cfRule type="cellIs" priority="23" dxfId="201" operator="lessThan">
      <formula>0</formula>
    </cfRule>
  </conditionalFormatting>
  <conditionalFormatting sqref="U51">
    <cfRule type="cellIs" priority="19" dxfId="201" operator="lessThan">
      <formula>0</formula>
    </cfRule>
    <cfRule type="cellIs" priority="20" dxfId="202" operator="equal">
      <formula>0</formula>
    </cfRule>
    <cfRule type="cellIs" priority="21" dxfId="203" operator="greaterThan">
      <formula>0</formula>
    </cfRule>
  </conditionalFormatting>
  <conditionalFormatting sqref="U52">
    <cfRule type="cellIs" priority="18" dxfId="201" operator="lessThan">
      <formula>0</formula>
    </cfRule>
  </conditionalFormatting>
  <conditionalFormatting sqref="T52">
    <cfRule type="cellIs" priority="17" dxfId="201" operator="lessThan">
      <formula>0</formula>
    </cfRule>
  </conditionalFormatting>
  <conditionalFormatting sqref="J41:J50 G41:G50">
    <cfRule type="cellIs" priority="15" dxfId="201" operator="lessThan">
      <formula>0</formula>
    </cfRule>
  </conditionalFormatting>
  <conditionalFormatting sqref="K41:K50">
    <cfRule type="cellIs" priority="12" dxfId="201" operator="lessThan">
      <formula>0</formula>
    </cfRule>
    <cfRule type="cellIs" priority="13" dxfId="202" operator="equal">
      <formula>0</formula>
    </cfRule>
    <cfRule type="cellIs" priority="14" dxfId="203" operator="greaterThan">
      <formula>0</formula>
    </cfRule>
  </conditionalFormatting>
  <conditionalFormatting sqref="H41:H50">
    <cfRule type="cellIs" priority="9" dxfId="201" operator="lessThan">
      <formula>0</formula>
    </cfRule>
    <cfRule type="cellIs" priority="10" dxfId="202" operator="equal">
      <formula>0</formula>
    </cfRule>
    <cfRule type="cellIs" priority="11" dxfId="203" operator="greaterThan">
      <formula>0</formula>
    </cfRule>
  </conditionalFormatting>
  <conditionalFormatting sqref="G53:H53 J53">
    <cfRule type="cellIs" priority="8" dxfId="201" operator="lessThan">
      <formula>0</formula>
    </cfRule>
  </conditionalFormatting>
  <conditionalFormatting sqref="K53">
    <cfRule type="cellIs" priority="7" dxfId="201" operator="lessThan">
      <formula>0</formula>
    </cfRule>
  </conditionalFormatting>
  <conditionalFormatting sqref="T41:T50">
    <cfRule type="cellIs" priority="6" dxfId="201" operator="lessThan">
      <formula>0</formula>
    </cfRule>
  </conditionalFormatting>
  <conditionalFormatting sqref="U41:U50">
    <cfRule type="cellIs" priority="3" dxfId="201" operator="lessThan">
      <formula>0</formula>
    </cfRule>
    <cfRule type="cellIs" priority="4" dxfId="202" operator="equal">
      <formula>0</formula>
    </cfRule>
    <cfRule type="cellIs" priority="5" dxfId="203" operator="greaterThan">
      <formula>0</formula>
    </cfRule>
  </conditionalFormatting>
  <conditionalFormatting sqref="T53">
    <cfRule type="cellIs" priority="2" dxfId="201" operator="lessThan">
      <formula>0</formula>
    </cfRule>
  </conditionalFormatting>
  <conditionalFormatting sqref="U53">
    <cfRule type="cellIs" priority="1" dxfId="20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09"/>
      <c r="N1" t="s">
        <v>108</v>
      </c>
    </row>
    <row r="2" spans="1:14" ht="14.25" customHeight="1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4.25" customHeight="1">
      <c r="A3" s="137" t="s">
        <v>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0" t="s">
        <v>0</v>
      </c>
      <c r="B5" s="158" t="s">
        <v>1</v>
      </c>
      <c r="C5" s="142" t="s">
        <v>109</v>
      </c>
      <c r="D5" s="143"/>
      <c r="E5" s="143"/>
      <c r="F5" s="143"/>
      <c r="G5" s="144"/>
      <c r="H5" s="143" t="s">
        <v>93</v>
      </c>
      <c r="I5" s="143"/>
      <c r="J5" s="142" t="s">
        <v>110</v>
      </c>
      <c r="K5" s="143"/>
      <c r="L5" s="143"/>
      <c r="M5" s="143"/>
      <c r="N5" s="144"/>
    </row>
    <row r="6" spans="1:14" ht="14.25" customHeight="1">
      <c r="A6" s="141"/>
      <c r="B6" s="159"/>
      <c r="C6" s="149" t="s">
        <v>111</v>
      </c>
      <c r="D6" s="150"/>
      <c r="E6" s="150"/>
      <c r="F6" s="150"/>
      <c r="G6" s="151"/>
      <c r="H6" s="150" t="s">
        <v>94</v>
      </c>
      <c r="I6" s="150"/>
      <c r="J6" s="149" t="s">
        <v>112</v>
      </c>
      <c r="K6" s="150"/>
      <c r="L6" s="150"/>
      <c r="M6" s="150"/>
      <c r="N6" s="151"/>
    </row>
    <row r="7" spans="1:14" ht="14.25" customHeight="1">
      <c r="A7" s="141"/>
      <c r="B7" s="141"/>
      <c r="C7" s="145">
        <v>2018</v>
      </c>
      <c r="D7" s="146"/>
      <c r="E7" s="155">
        <v>2017</v>
      </c>
      <c r="F7" s="155"/>
      <c r="G7" s="130" t="s">
        <v>5</v>
      </c>
      <c r="H7" s="152">
        <v>2018</v>
      </c>
      <c r="I7" s="145" t="s">
        <v>113</v>
      </c>
      <c r="J7" s="145">
        <v>2018</v>
      </c>
      <c r="K7" s="146"/>
      <c r="L7" s="155">
        <v>2017</v>
      </c>
      <c r="M7" s="146"/>
      <c r="N7" s="157" t="s">
        <v>5</v>
      </c>
    </row>
    <row r="8" spans="1:14" ht="14.25" customHeight="1">
      <c r="A8" s="134" t="s">
        <v>6</v>
      </c>
      <c r="B8" s="134" t="s">
        <v>7</v>
      </c>
      <c r="C8" s="147"/>
      <c r="D8" s="148"/>
      <c r="E8" s="156"/>
      <c r="F8" s="156"/>
      <c r="G8" s="131"/>
      <c r="H8" s="153"/>
      <c r="I8" s="154"/>
      <c r="J8" s="147"/>
      <c r="K8" s="148"/>
      <c r="L8" s="156"/>
      <c r="M8" s="148"/>
      <c r="N8" s="157"/>
    </row>
    <row r="9" spans="1:14" ht="14.25" customHeight="1">
      <c r="A9" s="134"/>
      <c r="B9" s="134"/>
      <c r="C9" s="110" t="s">
        <v>8</v>
      </c>
      <c r="D9" s="112" t="s">
        <v>2</v>
      </c>
      <c r="E9" s="111" t="s">
        <v>8</v>
      </c>
      <c r="F9" s="91" t="s">
        <v>2</v>
      </c>
      <c r="G9" s="132" t="s">
        <v>9</v>
      </c>
      <c r="H9" s="92" t="s">
        <v>8</v>
      </c>
      <c r="I9" s="168" t="s">
        <v>114</v>
      </c>
      <c r="J9" s="110" t="s">
        <v>8</v>
      </c>
      <c r="K9" s="90" t="s">
        <v>2</v>
      </c>
      <c r="L9" s="111" t="s">
        <v>8</v>
      </c>
      <c r="M9" s="90" t="s">
        <v>2</v>
      </c>
      <c r="N9" s="166" t="s">
        <v>9</v>
      </c>
    </row>
    <row r="10" spans="1:14" ht="14.25" customHeight="1">
      <c r="A10" s="135"/>
      <c r="B10" s="135"/>
      <c r="C10" s="114" t="s">
        <v>10</v>
      </c>
      <c r="D10" s="113" t="s">
        <v>11</v>
      </c>
      <c r="E10" s="89" t="s">
        <v>10</v>
      </c>
      <c r="F10" s="95" t="s">
        <v>11</v>
      </c>
      <c r="G10" s="133"/>
      <c r="H10" s="93" t="s">
        <v>10</v>
      </c>
      <c r="I10" s="169"/>
      <c r="J10" s="114" t="s">
        <v>10</v>
      </c>
      <c r="K10" s="113" t="s">
        <v>11</v>
      </c>
      <c r="L10" s="89" t="s">
        <v>10</v>
      </c>
      <c r="M10" s="113" t="s">
        <v>11</v>
      </c>
      <c r="N10" s="167"/>
    </row>
    <row r="11" spans="1:14" ht="14.25" customHeight="1">
      <c r="A11" s="70">
        <v>1</v>
      </c>
      <c r="B11" s="80" t="s">
        <v>19</v>
      </c>
      <c r="C11" s="41">
        <v>5500</v>
      </c>
      <c r="D11" s="83">
        <v>0.1098286672790447</v>
      </c>
      <c r="E11" s="41">
        <v>4928</v>
      </c>
      <c r="F11" s="86">
        <v>0.1111361688692436</v>
      </c>
      <c r="G11" s="74">
        <v>0.1160714285714286</v>
      </c>
      <c r="H11" s="103">
        <v>6432</v>
      </c>
      <c r="I11" s="71">
        <v>-0.14490049751243783</v>
      </c>
      <c r="J11" s="41">
        <v>24608</v>
      </c>
      <c r="K11" s="83">
        <v>0.1198659496531837</v>
      </c>
      <c r="L11" s="41">
        <v>21037</v>
      </c>
      <c r="M11" s="86">
        <v>0.11378609058750987</v>
      </c>
      <c r="N11" s="74">
        <v>0.16974853828968017</v>
      </c>
    </row>
    <row r="12" spans="1:14" ht="14.25" customHeight="1">
      <c r="A12" s="69">
        <v>2</v>
      </c>
      <c r="B12" s="81" t="s">
        <v>21</v>
      </c>
      <c r="C12" s="43">
        <v>5255</v>
      </c>
      <c r="D12" s="84">
        <v>0.10493629937297816</v>
      </c>
      <c r="E12" s="43">
        <v>4530</v>
      </c>
      <c r="F12" s="87">
        <v>0.10216047990618375</v>
      </c>
      <c r="G12" s="75">
        <v>0.16004415011037532</v>
      </c>
      <c r="H12" s="104">
        <v>5378</v>
      </c>
      <c r="I12" s="68">
        <v>-0.02287095574563036</v>
      </c>
      <c r="J12" s="43">
        <v>21609</v>
      </c>
      <c r="K12" s="84">
        <v>0.10525777414075287</v>
      </c>
      <c r="L12" s="43">
        <v>20012</v>
      </c>
      <c r="M12" s="87">
        <v>0.10824201382503434</v>
      </c>
      <c r="N12" s="75">
        <v>0.07980211872876275</v>
      </c>
    </row>
    <row r="13" spans="1:14" ht="14.25" customHeight="1">
      <c r="A13" s="69">
        <v>3</v>
      </c>
      <c r="B13" s="81" t="s">
        <v>20</v>
      </c>
      <c r="C13" s="43">
        <v>5466</v>
      </c>
      <c r="D13" s="84">
        <v>0.10914972642677423</v>
      </c>
      <c r="E13" s="43">
        <v>4138</v>
      </c>
      <c r="F13" s="87">
        <v>0.09332010283703937</v>
      </c>
      <c r="G13" s="75">
        <v>0.32092798453359106</v>
      </c>
      <c r="H13" s="104">
        <v>5723</v>
      </c>
      <c r="I13" s="68">
        <v>-0.04490651756071995</v>
      </c>
      <c r="J13" s="43">
        <v>20748</v>
      </c>
      <c r="K13" s="84">
        <v>0.10106382978723404</v>
      </c>
      <c r="L13" s="43">
        <v>18371</v>
      </c>
      <c r="M13" s="87">
        <v>0.09936608214969549</v>
      </c>
      <c r="N13" s="75">
        <v>0.12938871046758482</v>
      </c>
    </row>
    <row r="14" spans="1:14" ht="14.25" customHeight="1">
      <c r="A14" s="69">
        <v>4</v>
      </c>
      <c r="B14" s="81" t="s">
        <v>23</v>
      </c>
      <c r="C14" s="43">
        <v>3368</v>
      </c>
      <c r="D14" s="84">
        <v>0.06725508207196773</v>
      </c>
      <c r="E14" s="43">
        <v>2905</v>
      </c>
      <c r="F14" s="87">
        <v>0.06551350863740923</v>
      </c>
      <c r="G14" s="75">
        <v>0.159380378657487</v>
      </c>
      <c r="H14" s="104">
        <v>3878</v>
      </c>
      <c r="I14" s="68">
        <v>-0.13151108818978852</v>
      </c>
      <c r="J14" s="43">
        <v>14062</v>
      </c>
      <c r="K14" s="84">
        <v>0.06849622009196478</v>
      </c>
      <c r="L14" s="43">
        <v>12118</v>
      </c>
      <c r="M14" s="87">
        <v>0.06554450947090577</v>
      </c>
      <c r="N14" s="75">
        <v>0.1604225119656708</v>
      </c>
    </row>
    <row r="15" spans="1:14" ht="14.25" customHeight="1">
      <c r="A15" s="72">
        <v>5</v>
      </c>
      <c r="B15" s="82" t="s">
        <v>22</v>
      </c>
      <c r="C15" s="45">
        <v>3341</v>
      </c>
      <c r="D15" s="85">
        <v>0.0667159231598706</v>
      </c>
      <c r="E15" s="45">
        <v>3141</v>
      </c>
      <c r="F15" s="88">
        <v>0.07083577646475125</v>
      </c>
      <c r="G15" s="76">
        <v>0.06367398917542189</v>
      </c>
      <c r="H15" s="105">
        <v>3953</v>
      </c>
      <c r="I15" s="73">
        <v>-0.15481912471540604</v>
      </c>
      <c r="J15" s="45">
        <v>13691</v>
      </c>
      <c r="K15" s="85">
        <v>0.06668907333800951</v>
      </c>
      <c r="L15" s="45">
        <v>13899</v>
      </c>
      <c r="M15" s="88">
        <v>0.07517768089916811</v>
      </c>
      <c r="N15" s="76">
        <v>-0.014965105403266454</v>
      </c>
    </row>
    <row r="16" spans="1:14" ht="14.25" customHeight="1">
      <c r="A16" s="70">
        <v>6</v>
      </c>
      <c r="B16" s="80" t="s">
        <v>26</v>
      </c>
      <c r="C16" s="41">
        <v>2815</v>
      </c>
      <c r="D16" s="83">
        <v>0.05621230879827469</v>
      </c>
      <c r="E16" s="41">
        <v>3006</v>
      </c>
      <c r="F16" s="86">
        <v>0.06779125885165306</v>
      </c>
      <c r="G16" s="74">
        <v>-0.06353958749168331</v>
      </c>
      <c r="H16" s="103">
        <v>3881</v>
      </c>
      <c r="I16" s="71">
        <v>-0.2746714764236021</v>
      </c>
      <c r="J16" s="41">
        <v>11680</v>
      </c>
      <c r="K16" s="83">
        <v>0.0568934611487803</v>
      </c>
      <c r="L16" s="41">
        <v>11737</v>
      </c>
      <c r="M16" s="86">
        <v>0.06348373557187828</v>
      </c>
      <c r="N16" s="74">
        <v>-0.004856436908920458</v>
      </c>
    </row>
    <row r="17" spans="1:14" ht="14.25" customHeight="1">
      <c r="A17" s="69">
        <v>7</v>
      </c>
      <c r="B17" s="81" t="s">
        <v>24</v>
      </c>
      <c r="C17" s="43">
        <v>2174</v>
      </c>
      <c r="D17" s="84">
        <v>0.04341227684811694</v>
      </c>
      <c r="E17" s="43">
        <v>1884</v>
      </c>
      <c r="F17" s="87">
        <v>0.0424879346894592</v>
      </c>
      <c r="G17" s="75">
        <v>0.15392781316348203</v>
      </c>
      <c r="H17" s="104">
        <v>2342</v>
      </c>
      <c r="I17" s="68">
        <v>-0.07173356105892403</v>
      </c>
      <c r="J17" s="43">
        <v>9091</v>
      </c>
      <c r="K17" s="84">
        <v>0.044282401995167954</v>
      </c>
      <c r="L17" s="43">
        <v>7779</v>
      </c>
      <c r="M17" s="87">
        <v>0.04207548598565571</v>
      </c>
      <c r="N17" s="75">
        <v>0.16865921069546208</v>
      </c>
    </row>
    <row r="18" spans="1:14" ht="14.25" customHeight="1">
      <c r="A18" s="69">
        <v>8</v>
      </c>
      <c r="B18" s="81" t="s">
        <v>31</v>
      </c>
      <c r="C18" s="43">
        <v>2093</v>
      </c>
      <c r="D18" s="84">
        <v>0.04179480011182555</v>
      </c>
      <c r="E18" s="43">
        <v>2091</v>
      </c>
      <c r="F18" s="87">
        <v>0.047156195029543095</v>
      </c>
      <c r="G18" s="75">
        <v>0.0009564801530368428</v>
      </c>
      <c r="H18" s="104">
        <v>2819</v>
      </c>
      <c r="I18" s="68">
        <v>-0.25753813409010284</v>
      </c>
      <c r="J18" s="43">
        <v>8788</v>
      </c>
      <c r="K18" s="84">
        <v>0.042806484295846</v>
      </c>
      <c r="L18" s="43">
        <v>7536</v>
      </c>
      <c r="M18" s="87">
        <v>0.040761134128795666</v>
      </c>
      <c r="N18" s="75">
        <v>0.16613588110403388</v>
      </c>
    </row>
    <row r="19" spans="1:14" ht="14.25" customHeight="1">
      <c r="A19" s="69">
        <v>9</v>
      </c>
      <c r="B19" s="81" t="s">
        <v>28</v>
      </c>
      <c r="C19" s="43">
        <v>2207</v>
      </c>
      <c r="D19" s="84">
        <v>0.04407124885179121</v>
      </c>
      <c r="E19" s="43">
        <v>2150</v>
      </c>
      <c r="F19" s="87">
        <v>0.0484867619863786</v>
      </c>
      <c r="G19" s="75">
        <v>0.02651162790697681</v>
      </c>
      <c r="H19" s="104">
        <v>1892</v>
      </c>
      <c r="I19" s="68">
        <v>0.16649048625792817</v>
      </c>
      <c r="J19" s="43">
        <v>8211</v>
      </c>
      <c r="K19" s="84">
        <v>0.03999590834697218</v>
      </c>
      <c r="L19" s="43">
        <v>9020</v>
      </c>
      <c r="M19" s="87">
        <v>0.04878787550978462</v>
      </c>
      <c r="N19" s="75">
        <v>-0.08968957871396899</v>
      </c>
    </row>
    <row r="20" spans="1:14" ht="14.25" customHeight="1">
      <c r="A20" s="72">
        <v>10</v>
      </c>
      <c r="B20" s="82" t="s">
        <v>25</v>
      </c>
      <c r="C20" s="45">
        <v>1835</v>
      </c>
      <c r="D20" s="85">
        <v>0.03664283717400855</v>
      </c>
      <c r="E20" s="45">
        <v>1462</v>
      </c>
      <c r="F20" s="88">
        <v>0.03297099815073745</v>
      </c>
      <c r="G20" s="76">
        <v>0.2551299589603284</v>
      </c>
      <c r="H20" s="105">
        <v>2036</v>
      </c>
      <c r="I20" s="73">
        <v>-0.09872298624754416</v>
      </c>
      <c r="J20" s="45">
        <v>7962</v>
      </c>
      <c r="K20" s="85">
        <v>0.038783025485153146</v>
      </c>
      <c r="L20" s="45">
        <v>6772</v>
      </c>
      <c r="M20" s="88">
        <v>0.03662876861998464</v>
      </c>
      <c r="N20" s="76">
        <v>0.1757235676314235</v>
      </c>
    </row>
    <row r="21" spans="1:14" ht="14.25" customHeight="1">
      <c r="A21" s="70">
        <v>11</v>
      </c>
      <c r="B21" s="80" t="s">
        <v>29</v>
      </c>
      <c r="C21" s="41">
        <v>1953</v>
      </c>
      <c r="D21" s="83">
        <v>0.03899916130835896</v>
      </c>
      <c r="E21" s="41">
        <v>1588</v>
      </c>
      <c r="F21" s="86">
        <v>0.03581254792296243</v>
      </c>
      <c r="G21" s="74">
        <v>0.2298488664987406</v>
      </c>
      <c r="H21" s="103">
        <v>2030</v>
      </c>
      <c r="I21" s="71">
        <v>-0.037931034482758585</v>
      </c>
      <c r="J21" s="41">
        <v>7569</v>
      </c>
      <c r="K21" s="83">
        <v>0.036868716389992985</v>
      </c>
      <c r="L21" s="41">
        <v>6276</v>
      </c>
      <c r="M21" s="86">
        <v>0.03394597635248429</v>
      </c>
      <c r="N21" s="74">
        <v>0.20602294455066916</v>
      </c>
    </row>
    <row r="22" spans="1:14" ht="14.25" customHeight="1">
      <c r="A22" s="69">
        <v>12</v>
      </c>
      <c r="B22" s="81" t="s">
        <v>34</v>
      </c>
      <c r="C22" s="43">
        <v>1858</v>
      </c>
      <c r="D22" s="84">
        <v>0.03710212069172091</v>
      </c>
      <c r="E22" s="43">
        <v>1730</v>
      </c>
      <c r="F22" s="87">
        <v>0.03901492941229534</v>
      </c>
      <c r="G22" s="75">
        <v>0.07398843930635834</v>
      </c>
      <c r="H22" s="104">
        <v>2061</v>
      </c>
      <c r="I22" s="68">
        <v>-0.0984958757884522</v>
      </c>
      <c r="J22" s="43">
        <v>7557</v>
      </c>
      <c r="K22" s="84">
        <v>0.03681026420388123</v>
      </c>
      <c r="L22" s="43">
        <v>6108</v>
      </c>
      <c r="M22" s="87">
        <v>0.03303728864897611</v>
      </c>
      <c r="N22" s="75">
        <v>0.2372298624754421</v>
      </c>
    </row>
    <row r="23" spans="1:14" ht="14.25" customHeight="1">
      <c r="A23" s="69">
        <v>13</v>
      </c>
      <c r="B23" s="81" t="s">
        <v>27</v>
      </c>
      <c r="C23" s="43">
        <v>1546</v>
      </c>
      <c r="D23" s="84">
        <v>0.030871839929709655</v>
      </c>
      <c r="E23" s="43">
        <v>969</v>
      </c>
      <c r="F23" s="87">
        <v>0.02185287086734924</v>
      </c>
      <c r="G23" s="75">
        <v>0.5954592363261093</v>
      </c>
      <c r="H23" s="104">
        <v>2166</v>
      </c>
      <c r="I23" s="68">
        <v>-0.2862419205909511</v>
      </c>
      <c r="J23" s="43">
        <v>6351</v>
      </c>
      <c r="K23" s="84">
        <v>0.030935819499649287</v>
      </c>
      <c r="L23" s="43">
        <v>5117</v>
      </c>
      <c r="M23" s="87">
        <v>0.027677112969353424</v>
      </c>
      <c r="N23" s="75">
        <v>0.24115692788743415</v>
      </c>
    </row>
    <row r="24" spans="1:14" ht="14.25" customHeight="1">
      <c r="A24" s="69">
        <v>14</v>
      </c>
      <c r="B24" s="81" t="s">
        <v>35</v>
      </c>
      <c r="C24" s="43">
        <v>838</v>
      </c>
      <c r="D24" s="84">
        <v>0.016733895123607172</v>
      </c>
      <c r="E24" s="43">
        <v>997</v>
      </c>
      <c r="F24" s="87">
        <v>0.022484326372288123</v>
      </c>
      <c r="G24" s="75">
        <v>-0.15947843530591777</v>
      </c>
      <c r="H24" s="104">
        <v>2094</v>
      </c>
      <c r="I24" s="68">
        <v>-0.5998089780324738</v>
      </c>
      <c r="J24" s="43">
        <v>5516</v>
      </c>
      <c r="K24" s="84">
        <v>0.026868521549372613</v>
      </c>
      <c r="L24" s="43">
        <v>4286</v>
      </c>
      <c r="M24" s="87">
        <v>0.023182354150214732</v>
      </c>
      <c r="N24" s="75">
        <v>0.2869808679421373</v>
      </c>
    </row>
    <row r="25" spans="1:14" ht="14.25" customHeight="1">
      <c r="A25" s="72">
        <v>15</v>
      </c>
      <c r="B25" s="82" t="s">
        <v>30</v>
      </c>
      <c r="C25" s="45">
        <v>1060</v>
      </c>
      <c r="D25" s="85">
        <v>0.02116697951196134</v>
      </c>
      <c r="E25" s="45">
        <v>1152</v>
      </c>
      <c r="F25" s="88">
        <v>0.02597988363177123</v>
      </c>
      <c r="G25" s="76">
        <v>-0.07986111111111116</v>
      </c>
      <c r="H25" s="105">
        <v>1238</v>
      </c>
      <c r="I25" s="73">
        <v>-0.14378029079159937</v>
      </c>
      <c r="J25" s="45">
        <v>4868</v>
      </c>
      <c r="K25" s="85">
        <v>0.023712103499337542</v>
      </c>
      <c r="L25" s="45">
        <v>4399</v>
      </c>
      <c r="M25" s="88">
        <v>0.023793554807931546</v>
      </c>
      <c r="N25" s="76">
        <v>0.10661513980450099</v>
      </c>
    </row>
    <row r="26" spans="1:14" ht="14.25" customHeight="1">
      <c r="A26" s="70">
        <v>16</v>
      </c>
      <c r="B26" s="80" t="s">
        <v>56</v>
      </c>
      <c r="C26" s="41">
        <v>1348</v>
      </c>
      <c r="D26" s="83">
        <v>0.026918007907664045</v>
      </c>
      <c r="E26" s="41">
        <v>1139</v>
      </c>
      <c r="F26" s="86">
        <v>0.025686707861621038</v>
      </c>
      <c r="G26" s="74">
        <v>0.18349429323968391</v>
      </c>
      <c r="H26" s="103">
        <v>1317</v>
      </c>
      <c r="I26" s="71">
        <v>0.023538344722854987</v>
      </c>
      <c r="J26" s="41">
        <v>4730</v>
      </c>
      <c r="K26" s="83">
        <v>0.023039903359052295</v>
      </c>
      <c r="L26" s="41">
        <v>3957</v>
      </c>
      <c r="M26" s="86">
        <v>0.021402840730844537</v>
      </c>
      <c r="N26" s="74">
        <v>0.19535001263583518</v>
      </c>
    </row>
    <row r="27" spans="1:14" ht="14.25" customHeight="1">
      <c r="A27" s="69">
        <v>17</v>
      </c>
      <c r="B27" s="81" t="s">
        <v>18</v>
      </c>
      <c r="C27" s="43">
        <v>1243</v>
      </c>
      <c r="D27" s="84">
        <v>0.0248212788050641</v>
      </c>
      <c r="E27" s="43">
        <v>1104</v>
      </c>
      <c r="F27" s="87">
        <v>0.02489738848044743</v>
      </c>
      <c r="G27" s="75">
        <v>0.12590579710144922</v>
      </c>
      <c r="H27" s="104">
        <v>1320</v>
      </c>
      <c r="I27" s="68">
        <v>-0.05833333333333335</v>
      </c>
      <c r="J27" s="43">
        <v>4112</v>
      </c>
      <c r="K27" s="84">
        <v>0.020029615774296624</v>
      </c>
      <c r="L27" s="43">
        <v>4733</v>
      </c>
      <c r="M27" s="87">
        <v>0.025600112504191863</v>
      </c>
      <c r="N27" s="75">
        <v>-0.13120642298753438</v>
      </c>
    </row>
    <row r="28" spans="1:14" ht="14.25" customHeight="1">
      <c r="A28" s="69">
        <v>18</v>
      </c>
      <c r="B28" s="81" t="s">
        <v>36</v>
      </c>
      <c r="C28" s="43">
        <v>939</v>
      </c>
      <c r="D28" s="84">
        <v>0.01875074883182236</v>
      </c>
      <c r="E28" s="43">
        <v>837</v>
      </c>
      <c r="F28" s="87">
        <v>0.018876009201208785</v>
      </c>
      <c r="G28" s="75">
        <v>0.12186379928315416</v>
      </c>
      <c r="H28" s="104">
        <v>1499</v>
      </c>
      <c r="I28" s="68">
        <v>-0.37358238825883927</v>
      </c>
      <c r="J28" s="43">
        <v>4007</v>
      </c>
      <c r="K28" s="84">
        <v>0.019518159145818722</v>
      </c>
      <c r="L28" s="43">
        <v>3804</v>
      </c>
      <c r="M28" s="87">
        <v>0.02057528585800673</v>
      </c>
      <c r="N28" s="75">
        <v>0.053364879074658145</v>
      </c>
    </row>
    <row r="29" spans="1:14" ht="14.25" customHeight="1">
      <c r="A29" s="69">
        <v>19</v>
      </c>
      <c r="B29" s="81" t="s">
        <v>50</v>
      </c>
      <c r="C29" s="43">
        <v>878</v>
      </c>
      <c r="D29" s="84">
        <v>0.017532649067454772</v>
      </c>
      <c r="E29" s="43">
        <v>1024</v>
      </c>
      <c r="F29" s="87">
        <v>0.023093229894907762</v>
      </c>
      <c r="G29" s="75">
        <v>-0.142578125</v>
      </c>
      <c r="H29" s="104">
        <v>1041</v>
      </c>
      <c r="I29" s="68">
        <v>-0.15658021133525457</v>
      </c>
      <c r="J29" s="43">
        <v>3969</v>
      </c>
      <c r="K29" s="84">
        <v>0.01933306055646481</v>
      </c>
      <c r="L29" s="43">
        <v>3738</v>
      </c>
      <c r="M29" s="87">
        <v>0.020218301403057085</v>
      </c>
      <c r="N29" s="75">
        <v>0.061797752808988804</v>
      </c>
    </row>
    <row r="30" spans="1:14" ht="14.25" customHeight="1">
      <c r="A30" s="72">
        <v>20</v>
      </c>
      <c r="B30" s="82" t="s">
        <v>33</v>
      </c>
      <c r="C30" s="45">
        <v>916</v>
      </c>
      <c r="D30" s="85">
        <v>0.018291465314109988</v>
      </c>
      <c r="E30" s="45">
        <v>836</v>
      </c>
      <c r="F30" s="88">
        <v>0.01885345721888954</v>
      </c>
      <c r="G30" s="76">
        <v>0.09569377990430628</v>
      </c>
      <c r="H30" s="105">
        <v>797</v>
      </c>
      <c r="I30" s="73">
        <v>0.14930991217063982</v>
      </c>
      <c r="J30" s="45">
        <v>3228</v>
      </c>
      <c r="K30" s="85">
        <v>0.015723638064063596</v>
      </c>
      <c r="L30" s="45">
        <v>2783</v>
      </c>
      <c r="M30" s="88">
        <v>0.015052844517043303</v>
      </c>
      <c r="N30" s="76">
        <v>0.15989938914840107</v>
      </c>
    </row>
    <row r="31" spans="1:14" ht="14.25" customHeight="1">
      <c r="A31" s="128" t="s">
        <v>53</v>
      </c>
      <c r="B31" s="129"/>
      <c r="C31" s="49">
        <f>SUM(C11:C30)</f>
        <v>46633</v>
      </c>
      <c r="D31" s="4">
        <f>C31/C33</f>
        <v>0.9312073165861257</v>
      </c>
      <c r="E31" s="49">
        <f>SUM(E11:E30)</f>
        <v>41611</v>
      </c>
      <c r="F31" s="4">
        <f>E31/E33</f>
        <v>0.9384105362861396</v>
      </c>
      <c r="G31" s="7">
        <f>C31/E31-1</f>
        <v>0.12068924082574317</v>
      </c>
      <c r="H31" s="49">
        <f>SUM(H11:H30)</f>
        <v>53897</v>
      </c>
      <c r="I31" s="4">
        <f>C31/H31-1</f>
        <v>-0.13477559047813426</v>
      </c>
      <c r="J31" s="49">
        <f>SUM(J11:J30)</f>
        <v>192357</v>
      </c>
      <c r="K31" s="4">
        <f>J31/J33</f>
        <v>0.9369739303249942</v>
      </c>
      <c r="L31" s="49">
        <f>SUM(L11:L30)</f>
        <v>173482</v>
      </c>
      <c r="M31" s="4">
        <f>L31/L33</f>
        <v>0.9383390486905161</v>
      </c>
      <c r="N31" s="7">
        <f>J31/L31-1</f>
        <v>0.10880091306302675</v>
      </c>
    </row>
    <row r="32" spans="1:14" ht="14.25" customHeight="1">
      <c r="A32" s="128" t="s">
        <v>12</v>
      </c>
      <c r="B32" s="129"/>
      <c r="C32" s="3">
        <f>C33-SUM(C11:C30)</f>
        <v>3445</v>
      </c>
      <c r="D32" s="4">
        <f>C32/C33</f>
        <v>0.06879268341387436</v>
      </c>
      <c r="E32" s="5">
        <f>E33-SUM(E11:E30)</f>
        <v>2731</v>
      </c>
      <c r="F32" s="6">
        <f>E32/E33</f>
        <v>0.06158946371386045</v>
      </c>
      <c r="G32" s="7">
        <f>C32/E32-1</f>
        <v>0.26144269498352246</v>
      </c>
      <c r="H32" s="5">
        <f>H33-SUM(H11:H30)</f>
        <v>3415</v>
      </c>
      <c r="I32" s="8">
        <f>C32/H32-1</f>
        <v>0.008784773060029227</v>
      </c>
      <c r="J32" s="3">
        <f>J33-SUM(J11:J30)</f>
        <v>12939</v>
      </c>
      <c r="K32" s="4">
        <f>J32/J33</f>
        <v>0.06302606967500585</v>
      </c>
      <c r="L32" s="3">
        <f>L33-SUM(L11:L30)</f>
        <v>11400</v>
      </c>
      <c r="M32" s="4">
        <f>L32/L33</f>
        <v>0.06166095130948389</v>
      </c>
      <c r="N32" s="7">
        <f>J32/L32-1</f>
        <v>0.135</v>
      </c>
    </row>
    <row r="33" spans="1:15" ht="14.25" customHeight="1">
      <c r="A33" s="124" t="s">
        <v>13</v>
      </c>
      <c r="B33" s="125"/>
      <c r="C33" s="106">
        <v>50078</v>
      </c>
      <c r="D33" s="96">
        <v>1</v>
      </c>
      <c r="E33" s="106">
        <v>44342</v>
      </c>
      <c r="F33" s="97">
        <v>1</v>
      </c>
      <c r="G33" s="98">
        <v>0.12935817058319432</v>
      </c>
      <c r="H33" s="107">
        <v>57312</v>
      </c>
      <c r="I33" s="99">
        <v>-0.1262213847012842</v>
      </c>
      <c r="J33" s="106">
        <v>205296</v>
      </c>
      <c r="K33" s="96">
        <v>1</v>
      </c>
      <c r="L33" s="106">
        <v>184882</v>
      </c>
      <c r="M33" s="97">
        <v>1.0000000000000004</v>
      </c>
      <c r="N33" s="98">
        <v>0.1104163736870003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72" dxfId="201" operator="lessThan">
      <formula>0</formula>
    </cfRule>
  </conditionalFormatting>
  <conditionalFormatting sqref="G31 N31">
    <cfRule type="cellIs" priority="77" dxfId="201" operator="lessThan">
      <formula>0</formula>
    </cfRule>
  </conditionalFormatting>
  <conditionalFormatting sqref="G11:G15 I11:I15 N11:N15">
    <cfRule type="cellIs" priority="7" dxfId="201" operator="lessThan">
      <formula>0</formula>
    </cfRule>
  </conditionalFormatting>
  <conditionalFormatting sqref="G16:G30 I16:I30 N16:N30">
    <cfRule type="cellIs" priority="6" dxfId="201" operator="lessThan">
      <formula>0</formula>
    </cfRule>
  </conditionalFormatting>
  <conditionalFormatting sqref="C11:D30 F11:I30 K11:K30 M11:N30">
    <cfRule type="cellIs" priority="5" dxfId="204" operator="equal">
      <formula>0</formula>
    </cfRule>
  </conditionalFormatting>
  <conditionalFormatting sqref="E11:E30">
    <cfRule type="cellIs" priority="4" dxfId="204" operator="equal">
      <formula>0</formula>
    </cfRule>
  </conditionalFormatting>
  <conditionalFormatting sqref="J11:J30">
    <cfRule type="cellIs" priority="3" dxfId="204" operator="equal">
      <formula>0</formula>
    </cfRule>
  </conditionalFormatting>
  <conditionalFormatting sqref="L11:L30">
    <cfRule type="cellIs" priority="2" dxfId="204" operator="equal">
      <formula>0</formula>
    </cfRule>
  </conditionalFormatting>
  <conditionalFormatting sqref="N33 I33 G33">
    <cfRule type="cellIs" priority="1" dxfId="20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2018-05-09T12:39:54Z</dcterms:modified>
  <cp:category/>
  <cp:version/>
  <cp:contentType/>
  <cp:contentStatus/>
</cp:coreProperties>
</file>