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&lt;3.5T" sheetId="5" r:id="rId5"/>
    <sheet name="PC&amp;LCV&lt;=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<sst xmlns="http://schemas.openxmlformats.org/spreadsheetml/2006/main" count="777" uniqueCount="152">
  <si>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</si>
  <si>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</si>
  <si>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</si>
  <si>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</si>
  <si>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</si>
  <si>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</si>
  <si>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</si>
  <si>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</si>
  <si>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</si>
  <si>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</si>
  <si>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</si>
  <si>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</si>
  <si>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</si>
  <si>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</si>
  <si>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</si>
  <si>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</si>
  <si>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</si>
  <si>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</si>
  <si>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</si>
  <si>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</si>
  <si>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</si>
  <si>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</si>
  <si>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</si>
  <si>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</si>
  <si>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</si>
  <si>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</si>
  <si>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</si>
  <si>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</si>
  <si>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</si>
  <si>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</si>
  <si>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</si>
  <si>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</si>
  <si>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</si>
  <si>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</si>
  <si>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</si>
  <si>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</si>
  <si>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</si>
  <si>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</si>
  <si>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</si>
  <si>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</si>
  <si>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</si>
  <si>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</si>
  <si>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</si>
  <si>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</si>
  <si>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</si>
  <si>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</si>
  <si>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</si>
  <si>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</si>
  <si>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</si>
  <si>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</si>
  <si>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</si>
  <si>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</si>
  <si>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</si>
  <si>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</si>
  <si>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</si>
  <si>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</si>
  <si>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</si>
  <si>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</si>
  <si>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</si>
  <si>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</si>
  <si>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</si>
  <si>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</si>
  <si>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</si>
  <si>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</si>
  <si>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</si>
  <si>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</si>
  <si>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</si>
  <si>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</si>
  <si>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</si>
  <si>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</si>
  <si>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</si>
  <si>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</si>
  <si>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</si>
  <si>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</si>
  <si>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</si>
  <si>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</si>
  <si>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</si>
  <si>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</si>
  <si>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</si>
  <si>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</si>
  <si>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</si>
  <si>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</si>
  <si>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</si>
  <si>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</si>
  <si>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</si>
  <si>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</si>
  <si>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</si>
  <si>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</si>
  <si>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Opel Movano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</si>
  <si>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</si>
  <si>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</si>
  <si>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</si>
  <si>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</si>
  <si>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</si>
  <si>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</si>
  <si>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</si>
  <si>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</si>
  <si>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</si>
  <si>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</si>
  <si>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</si>
  <si>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</si>
  <si>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</si>
  <si>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</si>
  <si>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</si>
  <si>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</si>
  <si>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</si>
  <si>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</si>
  <si>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Marzec</t>
  </si>
  <si>
    <t>March</t>
  </si>
  <si>
    <t>BMW Seria 3</t>
  </si>
  <si>
    <t>Opel Astra</t>
  </si>
  <si>
    <t>Skoda Karoq</t>
  </si>
  <si>
    <t>Volkswagen Transporter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</si>
  <si>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</si>
  <si>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</si>
  <si>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</si>
  <si>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</si>
  <si>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</si>
  <si>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</si>
  <si>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osobowych OGÓŁEM, ranking modeli - Kwiecień 2020</t>
  </si>
  <si>
    <t>Kwi/Mar
Zmiana poz</t>
  </si>
  <si>
    <t>Apr/Mar Ch position</t>
  </si>
  <si>
    <t>Opel Corsa</t>
  </si>
  <si>
    <t>BMW X3</t>
  </si>
  <si>
    <t>BMW X5</t>
  </si>
  <si>
    <t>Rejestracje nowych samochodów osobowych na REGON, ranking marek - Kwiecień 2020</t>
  </si>
  <si>
    <t>Registrations of New PC For Business Activity, Top Makes - April 2020</t>
  </si>
  <si>
    <t>Rejestracje nowych samochodów osobowych na REGON, ranking modeli - Kwiecień 2020</t>
  </si>
  <si>
    <t>Registrations of New PC For Business Activity, Top Models - April 2020</t>
  </si>
  <si>
    <t>Rejestracje nowych samochodów osobowych na KLIENTÓW INDYWIDUALNYCH, ranking marek - Kwiecień 2020</t>
  </si>
  <si>
    <t>Registrations of New PC For Indyvidual Customers, Top Makes - April 2020</t>
  </si>
  <si>
    <t>Rejestracje nowych samochodów osobowych na KLIENTÓW INDYWIDUALNYCH, ranking modeli - Kwiecień 2019</t>
  </si>
  <si>
    <t>Registrations of New PC For Indyvidual Customers, Top Models - April 2019</t>
  </si>
  <si>
    <t>Renault Captur</t>
  </si>
  <si>
    <t>Rejestracje nowych samochodów dostawczych do 3,5T, ranking modeli - Kwiecień 2020</t>
  </si>
  <si>
    <t>Registrations of new LCV up to 3.5T, Top Models - April 2020</t>
  </si>
  <si>
    <t>Citroen Jumper</t>
  </si>
  <si>
    <t>Man TGE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</si>
  <si>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</si>
  <si>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</si>
  <si>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</si>
  <si>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</si>
  <si>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</si>
  <si>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</si>
  <si>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</si>
  <si>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</si>
  <si>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</si>
  <si>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2020
Apr</t>
  </si>
  <si>
    <t>2019
Apr</t>
  </si>
  <si>
    <t>2020
Jan - Apr</t>
  </si>
  <si>
    <t>2019
Jan - Apr</t>
  </si>
  <si>
    <t>Registrations of new PC, Top Models - April 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</si>
</sst>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7" fillId="33" borderId="16" xfId="0" applyFont="1" applyFill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2" fillId="33" borderId="21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167" fontId="5" fillId="2" borderId="13" xfId="42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7" fillId="33" borderId="23" xfId="57" applyFont="1" applyFill="1" applyBorder="1" applyAlignment="1">
      <alignment horizontal="center" vertical="center"/>
      <protection/>
    </xf>
    <xf numFmtId="0" fontId="67" fillId="33" borderId="15" xfId="57" applyFont="1" applyFill="1" applyBorder="1" applyAlignment="1">
      <alignment horizontal="center" vertical="center"/>
      <protection/>
    </xf>
    <xf numFmtId="0" fontId="67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16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590550</xdr:colOff>
      <xdr:row>65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2959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4"/>
      <c r="B1" t="s">
        <v>138</v>
      </c>
      <c r="C1" s="45"/>
      <c r="E1" s="44"/>
      <c r="F1" s="44"/>
      <c r="G1" s="44"/>
      <c r="H1" s="46">
        <v>43956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ht="11.25" customHeight="1"/>
    <row r="3" spans="2:8" ht="24.75" customHeight="1">
      <c r="B3" s="121" t="s">
        <v>139</v>
      </c>
      <c r="C3" s="122"/>
      <c r="D3" s="122"/>
      <c r="E3" s="122"/>
      <c r="F3" s="122"/>
      <c r="G3" s="122"/>
      <c r="H3" s="123"/>
    </row>
    <row r="4" spans="2:8" ht="24.75" customHeight="1">
      <c r="B4" s="28"/>
      <c r="C4" s="119" t="s">
        <v>147</v>
      </c>
      <c r="D4" s="119" t="s">
        <v>148</v>
      </c>
      <c r="E4" s="120" t="s">
        <v>140</v>
      </c>
      <c r="F4" s="119" t="s">
        <v>149</v>
      </c>
      <c r="G4" s="119" t="s">
        <v>150</v>
      </c>
      <c r="H4" s="120" t="s">
        <v>140</v>
      </c>
    </row>
    <row r="5" spans="2:8" ht="24.75" customHeight="1">
      <c r="B5" s="115" t="s">
        <v>141</v>
      </c>
      <c r="C5" s="100">
        <v>15239</v>
      </c>
      <c r="D5" s="100">
        <v>46379</v>
      </c>
      <c r="E5" s="29">
        <v>-0.6714245671532375</v>
      </c>
      <c r="F5" s="100">
        <v>122875</v>
      </c>
      <c r="G5" s="100">
        <v>186188</v>
      </c>
      <c r="H5" s="29">
        <v>-0.3400487679120029</v>
      </c>
    </row>
    <row r="6" spans="2:8" ht="24.75" customHeight="1">
      <c r="B6" s="115" t="s">
        <v>142</v>
      </c>
      <c r="C6" s="100">
        <v>2626</v>
      </c>
      <c r="D6" s="100">
        <v>5910</v>
      </c>
      <c r="E6" s="29">
        <v>-0.5556683587140441</v>
      </c>
      <c r="F6" s="100">
        <v>16015</v>
      </c>
      <c r="G6" s="100">
        <v>22940</v>
      </c>
      <c r="H6" s="29">
        <v>-0.30187445510026156</v>
      </c>
    </row>
    <row r="7" spans="2:8" ht="24.75" customHeight="1">
      <c r="B7" s="116" t="s">
        <v>143</v>
      </c>
      <c r="C7" s="11">
        <f>C6-C8</f>
        <v>2530</v>
      </c>
      <c r="D7" s="11">
        <f>D6-D8</f>
        <v>5719</v>
      </c>
      <c r="E7" s="12">
        <f>C7/D7-1</f>
        <v>-0.5576149676516873</v>
      </c>
      <c r="F7" s="11">
        <f>F6-F8</f>
        <v>15631</v>
      </c>
      <c r="G7" s="11">
        <f>G6-G8</f>
        <v>22402</v>
      </c>
      <c r="H7" s="12">
        <f>F7/G7-1</f>
        <v>-0.3022497991250781</v>
      </c>
    </row>
    <row r="8" spans="2:8" ht="24.75" customHeight="1">
      <c r="B8" s="117" t="s">
        <v>144</v>
      </c>
      <c r="C8" s="11">
        <v>96</v>
      </c>
      <c r="D8" s="11">
        <v>191</v>
      </c>
      <c r="E8" s="30">
        <v>-0.4973821989528796</v>
      </c>
      <c r="F8" s="11">
        <v>384</v>
      </c>
      <c r="G8" s="11">
        <v>538</v>
      </c>
      <c r="H8" s="30">
        <v>-0.28624535315985133</v>
      </c>
    </row>
    <row r="9" spans="2:8" ht="15">
      <c r="B9" s="31" t="s">
        <v>145</v>
      </c>
      <c r="C9" s="101">
        <v>17865</v>
      </c>
      <c r="D9" s="101">
        <v>52289</v>
      </c>
      <c r="E9" s="32">
        <v>-0.6583411424965098</v>
      </c>
      <c r="F9" s="101">
        <v>138890</v>
      </c>
      <c r="G9" s="101">
        <v>209128</v>
      </c>
      <c r="H9" s="32">
        <v>-0.3358612906927815</v>
      </c>
    </row>
    <row r="10" spans="2:8" ht="15">
      <c r="B10" s="118" t="s">
        <v>146</v>
      </c>
      <c r="C10" s="22"/>
      <c r="D10" s="22"/>
      <c r="E10" s="22"/>
      <c r="F10" s="22"/>
      <c r="G10" s="22"/>
      <c r="H10" s="22"/>
    </row>
    <row r="11" spans="2:8" ht="15">
      <c r="B11" s="27"/>
      <c r="C11" s="26"/>
      <c r="D11" s="26"/>
      <c r="E11" s="26"/>
      <c r="F11" s="26"/>
      <c r="G11" s="26"/>
      <c r="H11" s="26"/>
    </row>
    <row r="12" spans="2:8" ht="15">
      <c r="B12" s="26"/>
      <c r="C12" s="26"/>
      <c r="D12" s="26"/>
      <c r="E12" s="26"/>
      <c r="F12" s="26"/>
      <c r="G12" s="26"/>
      <c r="H12" s="2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1">
      <selection activeCell="B39" sqref="B39:L39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5"/>
      <c r="O1" s="46">
        <v>43956</v>
      </c>
    </row>
    <row r="2" spans="2:15" ht="14.25" customHeight="1">
      <c r="B2" s="170" t="s">
        <v>54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55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113</v>
      </c>
      <c r="E5" s="155"/>
      <c r="F5" s="155"/>
      <c r="G5" s="155"/>
      <c r="H5" s="156"/>
      <c r="I5" s="155" t="s">
        <v>107</v>
      </c>
      <c r="J5" s="155"/>
      <c r="K5" s="154" t="s">
        <v>114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115</v>
      </c>
      <c r="E6" s="129"/>
      <c r="F6" s="129"/>
      <c r="G6" s="129"/>
      <c r="H6" s="130"/>
      <c r="I6" s="129" t="s">
        <v>108</v>
      </c>
      <c r="J6" s="129"/>
      <c r="K6" s="128" t="s">
        <v>116</v>
      </c>
      <c r="L6" s="129"/>
      <c r="M6" s="129"/>
      <c r="N6" s="129"/>
      <c r="O6" s="130"/>
    </row>
    <row r="7" spans="2:15" ht="14.25" customHeight="1">
      <c r="B7" s="153"/>
      <c r="C7" s="153"/>
      <c r="D7" s="131">
        <v>2020</v>
      </c>
      <c r="E7" s="132"/>
      <c r="F7" s="157">
        <v>2019</v>
      </c>
      <c r="G7" s="157"/>
      <c r="H7" s="135" t="s">
        <v>5</v>
      </c>
      <c r="I7" s="160">
        <v>2020</v>
      </c>
      <c r="J7" s="131" t="s">
        <v>117</v>
      </c>
      <c r="K7" s="131">
        <v>2020</v>
      </c>
      <c r="L7" s="132"/>
      <c r="M7" s="157">
        <v>2019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8" t="s">
        <v>8</v>
      </c>
      <c r="G9" s="35" t="s">
        <v>2</v>
      </c>
      <c r="H9" s="141" t="s">
        <v>9</v>
      </c>
      <c r="I9" s="36" t="s">
        <v>8</v>
      </c>
      <c r="J9" s="168" t="s">
        <v>118</v>
      </c>
      <c r="K9" s="109" t="s">
        <v>8</v>
      </c>
      <c r="L9" s="34" t="s">
        <v>2</v>
      </c>
      <c r="M9" s="108" t="s">
        <v>8</v>
      </c>
      <c r="N9" s="34" t="s">
        <v>2</v>
      </c>
      <c r="O9" s="166" t="s">
        <v>9</v>
      </c>
    </row>
    <row r="10" spans="2:15" ht="14.25" customHeight="1">
      <c r="B10" s="140"/>
      <c r="C10" s="140"/>
      <c r="D10" s="112" t="s">
        <v>10</v>
      </c>
      <c r="E10" s="111" t="s">
        <v>11</v>
      </c>
      <c r="F10" s="33" t="s">
        <v>10</v>
      </c>
      <c r="G10" s="38" t="s">
        <v>11</v>
      </c>
      <c r="H10" s="142"/>
      <c r="I10" s="37" t="s">
        <v>10</v>
      </c>
      <c r="J10" s="169"/>
      <c r="K10" s="112" t="s">
        <v>10</v>
      </c>
      <c r="L10" s="111" t="s">
        <v>11</v>
      </c>
      <c r="M10" s="33" t="s">
        <v>10</v>
      </c>
      <c r="N10" s="111" t="s">
        <v>11</v>
      </c>
      <c r="O10" s="167"/>
    </row>
    <row r="11" spans="2:15" ht="14.25" customHeight="1">
      <c r="B11" s="47">
        <v>1</v>
      </c>
      <c r="C11" s="48" t="s">
        <v>21</v>
      </c>
      <c r="D11" s="49">
        <v>2346</v>
      </c>
      <c r="E11" s="50">
        <v>0.15394710939037995</v>
      </c>
      <c r="F11" s="49">
        <v>5561</v>
      </c>
      <c r="G11" s="51">
        <v>0.11990340455809742</v>
      </c>
      <c r="H11" s="52">
        <v>-0.5781334292393454</v>
      </c>
      <c r="I11" s="53">
        <v>4550</v>
      </c>
      <c r="J11" s="54">
        <v>-0.48439560439560436</v>
      </c>
      <c r="K11" s="49">
        <v>18775</v>
      </c>
      <c r="L11" s="50">
        <v>0.15279755849440488</v>
      </c>
      <c r="M11" s="49">
        <v>20264</v>
      </c>
      <c r="N11" s="51">
        <v>0.10883623004704922</v>
      </c>
      <c r="O11" s="52">
        <v>-0.07348006316620603</v>
      </c>
    </row>
    <row r="12" spans="2:15" ht="14.25" customHeight="1">
      <c r="B12" s="55">
        <v>2</v>
      </c>
      <c r="C12" s="56" t="s">
        <v>19</v>
      </c>
      <c r="D12" s="57">
        <v>1939</v>
      </c>
      <c r="E12" s="58">
        <v>0.12723932016536518</v>
      </c>
      <c r="F12" s="57">
        <v>5913</v>
      </c>
      <c r="G12" s="59">
        <v>0.12749304642187198</v>
      </c>
      <c r="H12" s="60">
        <v>-0.6720784711652292</v>
      </c>
      <c r="I12" s="61">
        <v>4341</v>
      </c>
      <c r="J12" s="62">
        <v>-0.553328726099977</v>
      </c>
      <c r="K12" s="57">
        <v>17049</v>
      </c>
      <c r="L12" s="58">
        <v>0.1387507629704985</v>
      </c>
      <c r="M12" s="57">
        <v>23752</v>
      </c>
      <c r="N12" s="59">
        <v>0.12756998302790729</v>
      </c>
      <c r="O12" s="60">
        <v>-0.28220781407881446</v>
      </c>
    </row>
    <row r="13" spans="2:15" ht="14.25" customHeight="1">
      <c r="B13" s="55">
        <v>3</v>
      </c>
      <c r="C13" s="56" t="s">
        <v>20</v>
      </c>
      <c r="D13" s="57">
        <v>1119</v>
      </c>
      <c r="E13" s="58">
        <v>0.07343001509285386</v>
      </c>
      <c r="F13" s="57">
        <v>4363</v>
      </c>
      <c r="G13" s="59">
        <v>0.09407274844218289</v>
      </c>
      <c r="H13" s="60">
        <v>-0.7435250974100389</v>
      </c>
      <c r="I13" s="61">
        <v>2447</v>
      </c>
      <c r="J13" s="62">
        <v>-0.5427053534940744</v>
      </c>
      <c r="K13" s="57">
        <v>10496</v>
      </c>
      <c r="L13" s="58">
        <v>0.08542014242115971</v>
      </c>
      <c r="M13" s="57">
        <v>18746</v>
      </c>
      <c r="N13" s="59">
        <v>0.10068318044127442</v>
      </c>
      <c r="O13" s="60">
        <v>-0.4400938866958285</v>
      </c>
    </row>
    <row r="14" spans="2:15" ht="14.25" customHeight="1">
      <c r="B14" s="55">
        <v>4</v>
      </c>
      <c r="C14" s="56" t="s">
        <v>24</v>
      </c>
      <c r="D14" s="57">
        <v>990</v>
      </c>
      <c r="E14" s="58">
        <v>0.06496489270949538</v>
      </c>
      <c r="F14" s="57">
        <v>2297</v>
      </c>
      <c r="G14" s="59">
        <v>0.049526725457642466</v>
      </c>
      <c r="H14" s="60">
        <v>-0.5690030474531999</v>
      </c>
      <c r="I14" s="61">
        <v>1755</v>
      </c>
      <c r="J14" s="62">
        <v>-0.4358974358974359</v>
      </c>
      <c r="K14" s="57">
        <v>7530</v>
      </c>
      <c r="L14" s="58">
        <v>0.061281790437436416</v>
      </c>
      <c r="M14" s="57">
        <v>9663</v>
      </c>
      <c r="N14" s="59">
        <v>0.05189915569209616</v>
      </c>
      <c r="O14" s="60">
        <v>-0.22073890096243398</v>
      </c>
    </row>
    <row r="15" spans="2:15" ht="14.25" customHeight="1">
      <c r="B15" s="63">
        <v>5</v>
      </c>
      <c r="C15" s="64" t="s">
        <v>25</v>
      </c>
      <c r="D15" s="65">
        <v>447</v>
      </c>
      <c r="E15" s="66">
        <v>0.029332633374893367</v>
      </c>
      <c r="F15" s="65">
        <v>2057</v>
      </c>
      <c r="G15" s="67">
        <v>0.044351969641432544</v>
      </c>
      <c r="H15" s="68">
        <v>-0.7826932425862907</v>
      </c>
      <c r="I15" s="69">
        <v>1237</v>
      </c>
      <c r="J15" s="70">
        <v>-0.6386418755052546</v>
      </c>
      <c r="K15" s="65">
        <v>5787</v>
      </c>
      <c r="L15" s="66">
        <v>0.04709664292980671</v>
      </c>
      <c r="M15" s="65">
        <v>8541</v>
      </c>
      <c r="N15" s="67">
        <v>0.04587298859217565</v>
      </c>
      <c r="O15" s="68">
        <v>-0.3224446786090621</v>
      </c>
    </row>
    <row r="16" spans="2:15" ht="14.25" customHeight="1">
      <c r="B16" s="47">
        <v>6</v>
      </c>
      <c r="C16" s="48" t="s">
        <v>34</v>
      </c>
      <c r="D16" s="49">
        <v>781</v>
      </c>
      <c r="E16" s="50">
        <v>0.051250082026379686</v>
      </c>
      <c r="F16" s="49">
        <v>1637</v>
      </c>
      <c r="G16" s="51">
        <v>0.035296146963065184</v>
      </c>
      <c r="H16" s="52">
        <v>-0.5229077580940745</v>
      </c>
      <c r="I16" s="53">
        <v>1370</v>
      </c>
      <c r="J16" s="54">
        <v>-0.42992700729927</v>
      </c>
      <c r="K16" s="49">
        <v>5587</v>
      </c>
      <c r="L16" s="50">
        <v>0.045468972533062056</v>
      </c>
      <c r="M16" s="49">
        <v>6298</v>
      </c>
      <c r="N16" s="51">
        <v>0.03382602530775345</v>
      </c>
      <c r="O16" s="52">
        <v>-0.11289298189901553</v>
      </c>
    </row>
    <row r="17" spans="2:15" ht="14.25" customHeight="1">
      <c r="B17" s="55">
        <v>7</v>
      </c>
      <c r="C17" s="56" t="s">
        <v>31</v>
      </c>
      <c r="D17" s="57">
        <v>892</v>
      </c>
      <c r="E17" s="58">
        <v>0.0585340245422928</v>
      </c>
      <c r="F17" s="57">
        <v>2859</v>
      </c>
      <c r="G17" s="59">
        <v>0.0616442786606007</v>
      </c>
      <c r="H17" s="60">
        <v>-0.6880027981811823</v>
      </c>
      <c r="I17" s="61">
        <v>1512</v>
      </c>
      <c r="J17" s="62">
        <v>-0.41005291005291</v>
      </c>
      <c r="K17" s="57">
        <v>5482</v>
      </c>
      <c r="L17" s="58">
        <v>0.04461444557477111</v>
      </c>
      <c r="M17" s="57">
        <v>11591</v>
      </c>
      <c r="N17" s="59">
        <v>0.062254280619588806</v>
      </c>
      <c r="O17" s="60">
        <v>-0.5270468466913985</v>
      </c>
    </row>
    <row r="18" spans="2:15" ht="14.25" customHeight="1">
      <c r="B18" s="55">
        <v>8</v>
      </c>
      <c r="C18" s="56" t="s">
        <v>26</v>
      </c>
      <c r="D18" s="57">
        <v>628</v>
      </c>
      <c r="E18" s="58">
        <v>0.041210053153094034</v>
      </c>
      <c r="F18" s="57">
        <v>2406</v>
      </c>
      <c r="G18" s="59">
        <v>0.05187692705750448</v>
      </c>
      <c r="H18" s="60">
        <v>-0.7389858686616791</v>
      </c>
      <c r="I18" s="61">
        <v>1347</v>
      </c>
      <c r="J18" s="62">
        <v>-0.5337787676317742</v>
      </c>
      <c r="K18" s="57">
        <v>5357</v>
      </c>
      <c r="L18" s="58">
        <v>0.043597151576805694</v>
      </c>
      <c r="M18" s="57">
        <v>8797</v>
      </c>
      <c r="N18" s="59">
        <v>0.04724794293939459</v>
      </c>
      <c r="O18" s="60">
        <v>-0.39104240081846087</v>
      </c>
    </row>
    <row r="19" spans="2:15" ht="14.25" customHeight="1">
      <c r="B19" s="55">
        <v>9</v>
      </c>
      <c r="C19" s="56" t="s">
        <v>18</v>
      </c>
      <c r="D19" s="57">
        <v>971</v>
      </c>
      <c r="E19" s="58">
        <v>0.06371809173830303</v>
      </c>
      <c r="F19" s="57">
        <v>1893</v>
      </c>
      <c r="G19" s="59">
        <v>0.040815886500355766</v>
      </c>
      <c r="H19" s="60">
        <v>-0.48705758055995774</v>
      </c>
      <c r="I19" s="61">
        <v>1402</v>
      </c>
      <c r="J19" s="62">
        <v>-0.3074179743223966</v>
      </c>
      <c r="K19" s="57">
        <v>5174</v>
      </c>
      <c r="L19" s="58">
        <v>0.04210783316378433</v>
      </c>
      <c r="M19" s="57">
        <v>6288</v>
      </c>
      <c r="N19" s="59">
        <v>0.03377231615356521</v>
      </c>
      <c r="O19" s="60">
        <v>-0.17716284987277353</v>
      </c>
    </row>
    <row r="20" spans="2:15" ht="14.25" customHeight="1">
      <c r="B20" s="63">
        <v>10</v>
      </c>
      <c r="C20" s="64" t="s">
        <v>23</v>
      </c>
      <c r="D20" s="65">
        <v>625</v>
      </c>
      <c r="E20" s="66">
        <v>0.04101318984185314</v>
      </c>
      <c r="F20" s="65">
        <v>2329</v>
      </c>
      <c r="G20" s="67">
        <v>0.05021669289980379</v>
      </c>
      <c r="H20" s="68">
        <v>-0.7316444826105625</v>
      </c>
      <c r="I20" s="69">
        <v>783</v>
      </c>
      <c r="J20" s="70">
        <v>-0.20178799489144317</v>
      </c>
      <c r="K20" s="65">
        <v>4462</v>
      </c>
      <c r="L20" s="66">
        <v>0.03631332655137335</v>
      </c>
      <c r="M20" s="65">
        <v>10396</v>
      </c>
      <c r="N20" s="67">
        <v>0.05583603669409414</v>
      </c>
      <c r="O20" s="68">
        <v>-0.5707964601769911</v>
      </c>
    </row>
    <row r="21" spans="2:15" ht="14.25" customHeight="1">
      <c r="B21" s="47">
        <v>11</v>
      </c>
      <c r="C21" s="48" t="s">
        <v>35</v>
      </c>
      <c r="D21" s="49">
        <v>516</v>
      </c>
      <c r="E21" s="50">
        <v>0.03386048953343395</v>
      </c>
      <c r="F21" s="49">
        <v>958</v>
      </c>
      <c r="G21" s="51">
        <v>0.020655900299704606</v>
      </c>
      <c r="H21" s="52">
        <v>-0.4613778705636743</v>
      </c>
      <c r="I21" s="53">
        <v>1135</v>
      </c>
      <c r="J21" s="54">
        <v>-0.545374449339207</v>
      </c>
      <c r="K21" s="49">
        <v>4368</v>
      </c>
      <c r="L21" s="50">
        <v>0.03554832146490336</v>
      </c>
      <c r="M21" s="49">
        <v>4688</v>
      </c>
      <c r="N21" s="51">
        <v>0.02517885148344684</v>
      </c>
      <c r="O21" s="52">
        <v>-0.06825938566552903</v>
      </c>
    </row>
    <row r="22" spans="2:15" ht="14.25" customHeight="1">
      <c r="B22" s="55">
        <v>12</v>
      </c>
      <c r="C22" s="56" t="s">
        <v>22</v>
      </c>
      <c r="D22" s="57">
        <v>674</v>
      </c>
      <c r="E22" s="58">
        <v>0.04422862392545442</v>
      </c>
      <c r="F22" s="57">
        <v>2556</v>
      </c>
      <c r="G22" s="59">
        <v>0.055111149442635676</v>
      </c>
      <c r="H22" s="60">
        <v>-0.7363067292644758</v>
      </c>
      <c r="I22" s="61">
        <v>877</v>
      </c>
      <c r="J22" s="62">
        <v>-0.23147092360319266</v>
      </c>
      <c r="K22" s="57">
        <v>4056</v>
      </c>
      <c r="L22" s="58">
        <v>0.03300915564598169</v>
      </c>
      <c r="M22" s="57">
        <v>11869</v>
      </c>
      <c r="N22" s="59">
        <v>0.06374739510602187</v>
      </c>
      <c r="O22" s="60">
        <v>-0.6582694414019715</v>
      </c>
    </row>
    <row r="23" spans="2:15" ht="14.25" customHeight="1">
      <c r="B23" s="55">
        <v>13</v>
      </c>
      <c r="C23" s="56" t="s">
        <v>36</v>
      </c>
      <c r="D23" s="57">
        <v>674</v>
      </c>
      <c r="E23" s="58">
        <v>0.04422862392545442</v>
      </c>
      <c r="F23" s="57">
        <v>1132</v>
      </c>
      <c r="G23" s="59">
        <v>0.0244075982664568</v>
      </c>
      <c r="H23" s="60">
        <v>-0.4045936395759717</v>
      </c>
      <c r="I23" s="61">
        <v>1154</v>
      </c>
      <c r="J23" s="62">
        <v>-0.415944540727903</v>
      </c>
      <c r="K23" s="57">
        <v>3892</v>
      </c>
      <c r="L23" s="58">
        <v>0.03167446592065107</v>
      </c>
      <c r="M23" s="57">
        <v>4438</v>
      </c>
      <c r="N23" s="59">
        <v>0.023836122628740842</v>
      </c>
      <c r="O23" s="60">
        <v>-0.12302839116719244</v>
      </c>
    </row>
    <row r="24" spans="2:15" ht="14.25" customHeight="1">
      <c r="B24" s="55">
        <v>14</v>
      </c>
      <c r="C24" s="56" t="s">
        <v>29</v>
      </c>
      <c r="D24" s="57">
        <v>365</v>
      </c>
      <c r="E24" s="58">
        <v>0.023951702867642234</v>
      </c>
      <c r="F24" s="57">
        <v>1200</v>
      </c>
      <c r="G24" s="59">
        <v>0.025873779081049614</v>
      </c>
      <c r="H24" s="60">
        <v>-0.6958333333333333</v>
      </c>
      <c r="I24" s="61">
        <v>714</v>
      </c>
      <c r="J24" s="62">
        <v>-0.48879551820728295</v>
      </c>
      <c r="K24" s="57">
        <v>3037</v>
      </c>
      <c r="L24" s="58">
        <v>0.02471617497456765</v>
      </c>
      <c r="M24" s="57">
        <v>5019</v>
      </c>
      <c r="N24" s="59">
        <v>0.026956624487077578</v>
      </c>
      <c r="O24" s="60">
        <v>-0.3948993823470811</v>
      </c>
    </row>
    <row r="25" spans="2:15" ht="14.25" customHeight="1">
      <c r="B25" s="63">
        <v>15</v>
      </c>
      <c r="C25" s="64" t="s">
        <v>28</v>
      </c>
      <c r="D25" s="65">
        <v>218</v>
      </c>
      <c r="E25" s="66">
        <v>0.014305400616838375</v>
      </c>
      <c r="F25" s="65">
        <v>996</v>
      </c>
      <c r="G25" s="67">
        <v>0.02147523663727118</v>
      </c>
      <c r="H25" s="68">
        <v>-0.7811244979919678</v>
      </c>
      <c r="I25" s="69">
        <v>505</v>
      </c>
      <c r="J25" s="70">
        <v>-0.5683168316831684</v>
      </c>
      <c r="K25" s="65">
        <v>2847</v>
      </c>
      <c r="L25" s="66">
        <v>0.023169888097660223</v>
      </c>
      <c r="M25" s="65">
        <v>4989</v>
      </c>
      <c r="N25" s="67">
        <v>0.02679549702451286</v>
      </c>
      <c r="O25" s="68">
        <v>-0.4293445580276608</v>
      </c>
    </row>
    <row r="26" spans="2:15" ht="14.25" customHeight="1">
      <c r="B26" s="47">
        <v>16</v>
      </c>
      <c r="C26" s="48" t="s">
        <v>27</v>
      </c>
      <c r="D26" s="49">
        <v>287</v>
      </c>
      <c r="E26" s="50">
        <v>0.018833256775378962</v>
      </c>
      <c r="F26" s="49">
        <v>831</v>
      </c>
      <c r="G26" s="51">
        <v>0.017917592013626856</v>
      </c>
      <c r="H26" s="52">
        <v>-0.6546329723225031</v>
      </c>
      <c r="I26" s="53">
        <v>711</v>
      </c>
      <c r="J26" s="54">
        <v>-0.5963431786216596</v>
      </c>
      <c r="K26" s="49">
        <v>2817</v>
      </c>
      <c r="L26" s="50">
        <v>0.022925737538148524</v>
      </c>
      <c r="M26" s="49">
        <v>3814</v>
      </c>
      <c r="N26" s="51">
        <v>0.020484671407394676</v>
      </c>
      <c r="O26" s="52">
        <v>-0.26140534871525956</v>
      </c>
    </row>
    <row r="27" spans="2:15" ht="14.25" customHeight="1">
      <c r="B27" s="55">
        <v>17</v>
      </c>
      <c r="C27" s="56" t="s">
        <v>52</v>
      </c>
      <c r="D27" s="57">
        <v>229</v>
      </c>
      <c r="E27" s="58">
        <v>0.01502723275805499</v>
      </c>
      <c r="F27" s="57">
        <v>1050</v>
      </c>
      <c r="G27" s="59">
        <v>0.02263955669591841</v>
      </c>
      <c r="H27" s="60">
        <v>-0.7819047619047619</v>
      </c>
      <c r="I27" s="61">
        <v>734</v>
      </c>
      <c r="J27" s="62">
        <v>-0.6880108991825613</v>
      </c>
      <c r="K27" s="57">
        <v>2758</v>
      </c>
      <c r="L27" s="58">
        <v>0.02244557477110885</v>
      </c>
      <c r="M27" s="57">
        <v>3722</v>
      </c>
      <c r="N27" s="59">
        <v>0.01999054718886287</v>
      </c>
      <c r="O27" s="60">
        <v>-0.2590005373455132</v>
      </c>
    </row>
    <row r="28" spans="2:15" ht="14.25" customHeight="1">
      <c r="B28" s="55">
        <v>18</v>
      </c>
      <c r="C28" s="56" t="s">
        <v>30</v>
      </c>
      <c r="D28" s="57">
        <v>247</v>
      </c>
      <c r="E28" s="58">
        <v>0.016208412625500362</v>
      </c>
      <c r="F28" s="57">
        <v>915</v>
      </c>
      <c r="G28" s="59">
        <v>0.01972875654930033</v>
      </c>
      <c r="H28" s="60">
        <v>-0.7300546448087432</v>
      </c>
      <c r="I28" s="61">
        <v>553</v>
      </c>
      <c r="J28" s="62">
        <v>-0.5533453887884268</v>
      </c>
      <c r="K28" s="57">
        <v>2571</v>
      </c>
      <c r="L28" s="58">
        <v>0.020923702950152594</v>
      </c>
      <c r="M28" s="57">
        <v>3744</v>
      </c>
      <c r="N28" s="59">
        <v>0.020108707328076996</v>
      </c>
      <c r="O28" s="60">
        <v>-0.31330128205128205</v>
      </c>
    </row>
    <row r="29" spans="2:16" ht="14.25" customHeight="1">
      <c r="B29" s="55">
        <v>19</v>
      </c>
      <c r="C29" s="56" t="s">
        <v>32</v>
      </c>
      <c r="D29" s="57">
        <v>173</v>
      </c>
      <c r="E29" s="58">
        <v>0.01135245094822495</v>
      </c>
      <c r="F29" s="57">
        <v>644</v>
      </c>
      <c r="G29" s="59">
        <v>0.013885594773496625</v>
      </c>
      <c r="H29" s="60">
        <v>-0.7313664596273293</v>
      </c>
      <c r="I29" s="61">
        <v>390</v>
      </c>
      <c r="J29" s="62">
        <v>-0.5564102564102564</v>
      </c>
      <c r="K29" s="57">
        <v>1779</v>
      </c>
      <c r="L29" s="58">
        <v>0.014478128179043743</v>
      </c>
      <c r="M29" s="57">
        <v>2988</v>
      </c>
      <c r="N29" s="59">
        <v>0.016048295271446064</v>
      </c>
      <c r="O29" s="60">
        <v>-0.40461847389558236</v>
      </c>
      <c r="P29" s="46"/>
    </row>
    <row r="30" spans="2:16" ht="14.25" customHeight="1">
      <c r="B30" s="63">
        <v>20</v>
      </c>
      <c r="C30" s="64" t="s">
        <v>37</v>
      </c>
      <c r="D30" s="65">
        <v>127</v>
      </c>
      <c r="E30" s="66">
        <v>0.008333880175864557</v>
      </c>
      <c r="F30" s="65">
        <v>471</v>
      </c>
      <c r="G30" s="67">
        <v>0.010155458289311973</v>
      </c>
      <c r="H30" s="68">
        <v>-0.7303609341825903</v>
      </c>
      <c r="I30" s="69">
        <v>301</v>
      </c>
      <c r="J30" s="70">
        <v>-0.5780730897009967</v>
      </c>
      <c r="K30" s="65">
        <v>1507</v>
      </c>
      <c r="L30" s="66">
        <v>0.012264496439471008</v>
      </c>
      <c r="M30" s="65">
        <v>2174</v>
      </c>
      <c r="N30" s="67">
        <v>0.011676370120523341</v>
      </c>
      <c r="O30" s="68">
        <v>-0.3068077276908924</v>
      </c>
      <c r="P30" s="46"/>
    </row>
    <row r="31" spans="2:15" ht="14.25" customHeight="1">
      <c r="B31" s="124" t="s">
        <v>50</v>
      </c>
      <c r="C31" s="125"/>
      <c r="D31" s="25">
        <f>SUM(D11:D30)</f>
        <v>14248</v>
      </c>
      <c r="E31" s="4">
        <f>D31/D33</f>
        <v>0.9349694861867577</v>
      </c>
      <c r="F31" s="25">
        <f>SUM(F11:F30)</f>
        <v>42068</v>
      </c>
      <c r="G31" s="4">
        <f>F31/F33</f>
        <v>0.9070484486513293</v>
      </c>
      <c r="H31" s="7">
        <f>D31/F31-1</f>
        <v>-0.661310259579728</v>
      </c>
      <c r="I31" s="25">
        <f>SUM(I11:I30)</f>
        <v>27818</v>
      </c>
      <c r="J31" s="4">
        <f>D31/I31-1</f>
        <v>-0.48781364584082254</v>
      </c>
      <c r="K31" s="25">
        <f>SUM(K11:K30)</f>
        <v>115331</v>
      </c>
      <c r="L31" s="4">
        <f>K31/K33</f>
        <v>0.9386042726347914</v>
      </c>
      <c r="M31" s="25">
        <f>SUM(M11:M30)</f>
        <v>171781</v>
      </c>
      <c r="N31" s="4">
        <f>M31/M33</f>
        <v>0.9226212215610029</v>
      </c>
      <c r="O31" s="7">
        <f>K31/M31-1</f>
        <v>-0.32861608676163256</v>
      </c>
    </row>
    <row r="32" spans="2:15" ht="14.25" customHeight="1">
      <c r="B32" s="124" t="s">
        <v>12</v>
      </c>
      <c r="C32" s="125"/>
      <c r="D32" s="3">
        <f>D33-SUM(D11:D30)</f>
        <v>991</v>
      </c>
      <c r="E32" s="4">
        <f>D32/D33</f>
        <v>0.06503051381324233</v>
      </c>
      <c r="F32" s="5">
        <f>F33-SUM(F11:F30)</f>
        <v>4311</v>
      </c>
      <c r="G32" s="6">
        <f>F32/F33</f>
        <v>0.09295155134867074</v>
      </c>
      <c r="H32" s="7">
        <f>D32/F32-1</f>
        <v>-0.7701229413129205</v>
      </c>
      <c r="I32" s="5">
        <f>I33-SUM(I11:I30)</f>
        <v>1839</v>
      </c>
      <c r="J32" s="8">
        <f>D32/I32-1</f>
        <v>-0.46112017400761285</v>
      </c>
      <c r="K32" s="3">
        <f>K33-SUM(K11:K30)</f>
        <v>7544</v>
      </c>
      <c r="L32" s="4">
        <f>K32/K33</f>
        <v>0.06139572736520855</v>
      </c>
      <c r="M32" s="3">
        <f>M33-SUM(M11:M30)</f>
        <v>14407</v>
      </c>
      <c r="N32" s="4">
        <f>M32/M33</f>
        <v>0.07737877843899714</v>
      </c>
      <c r="O32" s="7">
        <f>K32/M32-1</f>
        <v>-0.47636565558409105</v>
      </c>
    </row>
    <row r="33" spans="2:17" ht="14.25" customHeight="1">
      <c r="B33" s="126" t="s">
        <v>13</v>
      </c>
      <c r="C33" s="127"/>
      <c r="D33" s="42">
        <v>15239</v>
      </c>
      <c r="E33" s="71">
        <v>1</v>
      </c>
      <c r="F33" s="42">
        <v>46379</v>
      </c>
      <c r="G33" s="72">
        <v>0.9999999999999998</v>
      </c>
      <c r="H33" s="39">
        <v>-0.6714245671532375</v>
      </c>
      <c r="I33" s="43">
        <v>29657</v>
      </c>
      <c r="J33" s="40">
        <v>-0.4861584111676839</v>
      </c>
      <c r="K33" s="42">
        <v>122875</v>
      </c>
      <c r="L33" s="71">
        <v>1</v>
      </c>
      <c r="M33" s="42">
        <v>186188</v>
      </c>
      <c r="N33" s="72">
        <v>1</v>
      </c>
      <c r="O33" s="39">
        <v>-0.3400487679120029</v>
      </c>
      <c r="P33" s="13"/>
      <c r="Q33" s="13"/>
    </row>
    <row r="34" ht="14.25" customHeight="1">
      <c r="B34" t="s">
        <v>76</v>
      </c>
    </row>
    <row r="35" ht="15">
      <c r="B35" s="9" t="s">
        <v>77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50" t="s">
        <v>119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0"/>
      <c r="N38" s="20"/>
      <c r="O38" s="150" t="s">
        <v>94</v>
      </c>
      <c r="P38" s="150"/>
      <c r="Q38" s="150"/>
      <c r="R38" s="150"/>
      <c r="S38" s="150"/>
      <c r="T38" s="150"/>
      <c r="U38" s="150"/>
      <c r="V38" s="150"/>
    </row>
    <row r="39" spans="2:22" ht="15">
      <c r="B39" s="151" t="s">
        <v>151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20"/>
      <c r="N39" s="20"/>
      <c r="O39" s="151" t="s">
        <v>95</v>
      </c>
      <c r="P39" s="151"/>
      <c r="Q39" s="151"/>
      <c r="R39" s="151"/>
      <c r="S39" s="151"/>
      <c r="T39" s="151"/>
      <c r="U39" s="151"/>
      <c r="V39" s="151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3"/>
      <c r="L40" s="74" t="s">
        <v>4</v>
      </c>
      <c r="O40" s="14"/>
      <c r="P40" s="14"/>
      <c r="Q40" s="14"/>
      <c r="R40" s="14"/>
      <c r="S40" s="14"/>
      <c r="T40" s="14"/>
      <c r="U40" s="73"/>
      <c r="V40" s="74" t="s">
        <v>4</v>
      </c>
    </row>
    <row r="41" spans="2:22" ht="15">
      <c r="B41" s="152" t="s">
        <v>0</v>
      </c>
      <c r="C41" s="152" t="s">
        <v>49</v>
      </c>
      <c r="D41" s="154" t="s">
        <v>113</v>
      </c>
      <c r="E41" s="155"/>
      <c r="F41" s="155"/>
      <c r="G41" s="155"/>
      <c r="H41" s="155"/>
      <c r="I41" s="156"/>
      <c r="J41" s="154" t="s">
        <v>107</v>
      </c>
      <c r="K41" s="155"/>
      <c r="L41" s="156"/>
      <c r="O41" s="152" t="s">
        <v>0</v>
      </c>
      <c r="P41" s="152" t="s">
        <v>49</v>
      </c>
      <c r="Q41" s="154" t="s">
        <v>114</v>
      </c>
      <c r="R41" s="155"/>
      <c r="S41" s="155"/>
      <c r="T41" s="155"/>
      <c r="U41" s="155"/>
      <c r="V41" s="156"/>
    </row>
    <row r="42" spans="2:22" ht="15" customHeight="1">
      <c r="B42" s="153"/>
      <c r="C42" s="153"/>
      <c r="D42" s="128" t="s">
        <v>115</v>
      </c>
      <c r="E42" s="129"/>
      <c r="F42" s="129"/>
      <c r="G42" s="129"/>
      <c r="H42" s="129"/>
      <c r="I42" s="130"/>
      <c r="J42" s="128" t="s">
        <v>108</v>
      </c>
      <c r="K42" s="129"/>
      <c r="L42" s="130"/>
      <c r="O42" s="153"/>
      <c r="P42" s="153"/>
      <c r="Q42" s="128" t="s">
        <v>116</v>
      </c>
      <c r="R42" s="129"/>
      <c r="S42" s="129"/>
      <c r="T42" s="129"/>
      <c r="U42" s="129"/>
      <c r="V42" s="130"/>
    </row>
    <row r="43" spans="2:22" ht="15" customHeight="1">
      <c r="B43" s="153"/>
      <c r="C43" s="153"/>
      <c r="D43" s="131">
        <v>2020</v>
      </c>
      <c r="E43" s="132"/>
      <c r="F43" s="157">
        <v>2019</v>
      </c>
      <c r="G43" s="132"/>
      <c r="H43" s="135" t="s">
        <v>5</v>
      </c>
      <c r="I43" s="145" t="s">
        <v>57</v>
      </c>
      <c r="J43" s="159">
        <v>2020</v>
      </c>
      <c r="K43" s="146" t="s">
        <v>117</v>
      </c>
      <c r="L43" s="145" t="s">
        <v>120</v>
      </c>
      <c r="O43" s="153"/>
      <c r="P43" s="153"/>
      <c r="Q43" s="131">
        <v>2020</v>
      </c>
      <c r="R43" s="132"/>
      <c r="S43" s="131">
        <v>2019</v>
      </c>
      <c r="T43" s="132"/>
      <c r="U43" s="135" t="s">
        <v>5</v>
      </c>
      <c r="V43" s="137" t="s">
        <v>92</v>
      </c>
    </row>
    <row r="44" spans="2:22" ht="15">
      <c r="B44" s="139" t="s">
        <v>6</v>
      </c>
      <c r="C44" s="139" t="s">
        <v>49</v>
      </c>
      <c r="D44" s="133"/>
      <c r="E44" s="134"/>
      <c r="F44" s="158"/>
      <c r="G44" s="134"/>
      <c r="H44" s="136"/>
      <c r="I44" s="146"/>
      <c r="J44" s="159"/>
      <c r="K44" s="146"/>
      <c r="L44" s="146"/>
      <c r="O44" s="139" t="s">
        <v>6</v>
      </c>
      <c r="P44" s="139" t="s">
        <v>49</v>
      </c>
      <c r="Q44" s="133"/>
      <c r="R44" s="134"/>
      <c r="S44" s="133"/>
      <c r="T44" s="134"/>
      <c r="U44" s="136"/>
      <c r="V44" s="138"/>
    </row>
    <row r="45" spans="2:22" ht="15" customHeight="1">
      <c r="B45" s="139"/>
      <c r="C45" s="139"/>
      <c r="D45" s="109" t="s">
        <v>8</v>
      </c>
      <c r="E45" s="75" t="s">
        <v>2</v>
      </c>
      <c r="F45" s="109" t="s">
        <v>8</v>
      </c>
      <c r="G45" s="75" t="s">
        <v>2</v>
      </c>
      <c r="H45" s="141" t="s">
        <v>9</v>
      </c>
      <c r="I45" s="141" t="s">
        <v>58</v>
      </c>
      <c r="J45" s="76" t="s">
        <v>8</v>
      </c>
      <c r="K45" s="147" t="s">
        <v>118</v>
      </c>
      <c r="L45" s="147" t="s">
        <v>121</v>
      </c>
      <c r="O45" s="139"/>
      <c r="P45" s="139"/>
      <c r="Q45" s="109" t="s">
        <v>8</v>
      </c>
      <c r="R45" s="75" t="s">
        <v>2</v>
      </c>
      <c r="S45" s="109" t="s">
        <v>8</v>
      </c>
      <c r="T45" s="75" t="s">
        <v>2</v>
      </c>
      <c r="U45" s="141" t="s">
        <v>9</v>
      </c>
      <c r="V45" s="143" t="s">
        <v>93</v>
      </c>
    </row>
    <row r="46" spans="2:22" ht="15" customHeight="1">
      <c r="B46" s="140"/>
      <c r="C46" s="140"/>
      <c r="D46" s="112" t="s">
        <v>10</v>
      </c>
      <c r="E46" s="38" t="s">
        <v>11</v>
      </c>
      <c r="F46" s="112" t="s">
        <v>10</v>
      </c>
      <c r="G46" s="38" t="s">
        <v>11</v>
      </c>
      <c r="H46" s="149"/>
      <c r="I46" s="149"/>
      <c r="J46" s="112" t="s">
        <v>10</v>
      </c>
      <c r="K46" s="148"/>
      <c r="L46" s="148"/>
      <c r="O46" s="140"/>
      <c r="P46" s="140"/>
      <c r="Q46" s="112" t="s">
        <v>10</v>
      </c>
      <c r="R46" s="38" t="s">
        <v>11</v>
      </c>
      <c r="S46" s="112" t="s">
        <v>10</v>
      </c>
      <c r="T46" s="38" t="s">
        <v>11</v>
      </c>
      <c r="U46" s="142"/>
      <c r="V46" s="144"/>
    </row>
    <row r="47" spans="2:22" ht="15">
      <c r="B47" s="47">
        <v>1</v>
      </c>
      <c r="C47" s="77" t="s">
        <v>60</v>
      </c>
      <c r="D47" s="49">
        <v>786</v>
      </c>
      <c r="E47" s="54">
        <v>0.05157818754511451</v>
      </c>
      <c r="F47" s="49">
        <v>1639</v>
      </c>
      <c r="G47" s="54">
        <v>0.035339269928200266</v>
      </c>
      <c r="H47" s="78">
        <v>-0.5204392922513728</v>
      </c>
      <c r="I47" s="79">
        <v>1</v>
      </c>
      <c r="J47" s="49">
        <v>1597</v>
      </c>
      <c r="K47" s="80">
        <v>-0.5078271759549154</v>
      </c>
      <c r="L47" s="81">
        <v>0</v>
      </c>
      <c r="O47" s="47">
        <v>1</v>
      </c>
      <c r="P47" s="77" t="s">
        <v>60</v>
      </c>
      <c r="Q47" s="49">
        <v>6100</v>
      </c>
      <c r="R47" s="54">
        <v>0.049643947100712106</v>
      </c>
      <c r="S47" s="49">
        <v>3952</v>
      </c>
      <c r="T47" s="54">
        <v>0.021225857735192387</v>
      </c>
      <c r="U47" s="52">
        <v>0.5435222672064777</v>
      </c>
      <c r="V47" s="81">
        <v>6</v>
      </c>
    </row>
    <row r="48" spans="2:22" ht="15" customHeight="1">
      <c r="B48" s="82">
        <v>2</v>
      </c>
      <c r="C48" s="83" t="s">
        <v>39</v>
      </c>
      <c r="D48" s="57">
        <v>596</v>
      </c>
      <c r="E48" s="62">
        <v>0.03911017783319115</v>
      </c>
      <c r="F48" s="57">
        <v>1689</v>
      </c>
      <c r="G48" s="62">
        <v>0.03641734405657733</v>
      </c>
      <c r="H48" s="84">
        <v>-0.6471284783895797</v>
      </c>
      <c r="I48" s="85">
        <v>-1</v>
      </c>
      <c r="J48" s="57">
        <v>1278</v>
      </c>
      <c r="K48" s="86">
        <v>-0.5336463223787167</v>
      </c>
      <c r="L48" s="87">
        <v>0</v>
      </c>
      <c r="O48" s="82">
        <v>2</v>
      </c>
      <c r="P48" s="83" t="s">
        <v>39</v>
      </c>
      <c r="Q48" s="57">
        <v>5147</v>
      </c>
      <c r="R48" s="62">
        <v>0.041888097660223805</v>
      </c>
      <c r="S48" s="57">
        <v>6917</v>
      </c>
      <c r="T48" s="62">
        <v>0.0371506219520055</v>
      </c>
      <c r="U48" s="60">
        <v>-0.25589128234783864</v>
      </c>
      <c r="V48" s="87">
        <v>-1</v>
      </c>
    </row>
    <row r="49" spans="2:22" ht="15" customHeight="1">
      <c r="B49" s="82">
        <v>3</v>
      </c>
      <c r="C49" s="83" t="s">
        <v>41</v>
      </c>
      <c r="D49" s="57">
        <v>490</v>
      </c>
      <c r="E49" s="62">
        <v>0.03215434083601286</v>
      </c>
      <c r="F49" s="57">
        <v>1551</v>
      </c>
      <c r="G49" s="62">
        <v>0.033441859462256626</v>
      </c>
      <c r="H49" s="84">
        <v>-0.6840747904577692</v>
      </c>
      <c r="I49" s="85">
        <v>0</v>
      </c>
      <c r="J49" s="57">
        <v>1033</v>
      </c>
      <c r="K49" s="86">
        <v>-0.5256534365924492</v>
      </c>
      <c r="L49" s="87">
        <v>0</v>
      </c>
      <c r="O49" s="82">
        <v>3</v>
      </c>
      <c r="P49" s="83" t="s">
        <v>45</v>
      </c>
      <c r="Q49" s="57">
        <v>4621</v>
      </c>
      <c r="R49" s="62">
        <v>0.03760732451678535</v>
      </c>
      <c r="S49" s="57">
        <v>5458</v>
      </c>
      <c r="T49" s="62">
        <v>0.029314456355941307</v>
      </c>
      <c r="U49" s="60">
        <v>-0.15335287651154272</v>
      </c>
      <c r="V49" s="87">
        <v>0</v>
      </c>
    </row>
    <row r="50" spans="2:22" ht="15">
      <c r="B50" s="82">
        <v>4</v>
      </c>
      <c r="C50" s="83" t="s">
        <v>44</v>
      </c>
      <c r="D50" s="57">
        <v>446</v>
      </c>
      <c r="E50" s="62">
        <v>0.0292670122711464</v>
      </c>
      <c r="F50" s="57">
        <v>1245</v>
      </c>
      <c r="G50" s="62">
        <v>0.026844045796588972</v>
      </c>
      <c r="H50" s="84">
        <v>-0.6417670682730924</v>
      </c>
      <c r="I50" s="85">
        <v>0</v>
      </c>
      <c r="J50" s="57">
        <v>907</v>
      </c>
      <c r="K50" s="86">
        <v>-0.5082690187431091</v>
      </c>
      <c r="L50" s="87">
        <v>1</v>
      </c>
      <c r="O50" s="82">
        <v>4</v>
      </c>
      <c r="P50" s="83" t="s">
        <v>41</v>
      </c>
      <c r="Q50" s="57">
        <v>3913</v>
      </c>
      <c r="R50" s="62">
        <v>0.03184537131230926</v>
      </c>
      <c r="S50" s="57">
        <v>6495</v>
      </c>
      <c r="T50" s="62">
        <v>0.03488409564526178</v>
      </c>
      <c r="U50" s="60">
        <v>-0.3975365665896844</v>
      </c>
      <c r="V50" s="87">
        <v>-2</v>
      </c>
    </row>
    <row r="51" spans="2:22" ht="15" customHeight="1">
      <c r="B51" s="82">
        <v>5</v>
      </c>
      <c r="C51" s="88" t="s">
        <v>80</v>
      </c>
      <c r="D51" s="65">
        <v>439</v>
      </c>
      <c r="E51" s="70">
        <v>0.028807664544917646</v>
      </c>
      <c r="F51" s="65">
        <v>529</v>
      </c>
      <c r="G51" s="70">
        <v>0.01140602427822937</v>
      </c>
      <c r="H51" s="89">
        <v>-0.1701323251417769</v>
      </c>
      <c r="I51" s="90">
        <v>17</v>
      </c>
      <c r="J51" s="65">
        <v>569</v>
      </c>
      <c r="K51" s="91">
        <v>-0.22847100175746926</v>
      </c>
      <c r="L51" s="92">
        <v>5</v>
      </c>
      <c r="O51" s="82">
        <v>5</v>
      </c>
      <c r="P51" s="88" t="s">
        <v>80</v>
      </c>
      <c r="Q51" s="65">
        <v>2775</v>
      </c>
      <c r="R51" s="70">
        <v>0.022583926754832145</v>
      </c>
      <c r="S51" s="65">
        <v>1442</v>
      </c>
      <c r="T51" s="70">
        <v>0.007744860033944185</v>
      </c>
      <c r="U51" s="68">
        <v>0.9244105409153953</v>
      </c>
      <c r="V51" s="92">
        <v>29</v>
      </c>
    </row>
    <row r="52" spans="2:22" ht="15">
      <c r="B52" s="93">
        <v>6</v>
      </c>
      <c r="C52" s="77" t="s">
        <v>45</v>
      </c>
      <c r="D52" s="49">
        <v>363</v>
      </c>
      <c r="E52" s="54">
        <v>0.023820460660148302</v>
      </c>
      <c r="F52" s="49">
        <v>1115</v>
      </c>
      <c r="G52" s="54">
        <v>0.0240410530628086</v>
      </c>
      <c r="H52" s="78">
        <v>-0.6744394618834081</v>
      </c>
      <c r="I52" s="79">
        <v>0</v>
      </c>
      <c r="J52" s="49">
        <v>1005</v>
      </c>
      <c r="K52" s="80">
        <v>-0.6388059701492537</v>
      </c>
      <c r="L52" s="81">
        <v>-2</v>
      </c>
      <c r="O52" s="93">
        <v>6</v>
      </c>
      <c r="P52" s="77" t="s">
        <v>44</v>
      </c>
      <c r="Q52" s="49">
        <v>2720</v>
      </c>
      <c r="R52" s="54">
        <v>0.022136317395727367</v>
      </c>
      <c r="S52" s="49">
        <v>4936</v>
      </c>
      <c r="T52" s="54">
        <v>0.026510838507315188</v>
      </c>
      <c r="U52" s="52">
        <v>-0.44894651539708263</v>
      </c>
      <c r="V52" s="81">
        <v>-2</v>
      </c>
    </row>
    <row r="53" spans="2:22" ht="15">
      <c r="B53" s="82">
        <v>7</v>
      </c>
      <c r="C53" s="83" t="s">
        <v>65</v>
      </c>
      <c r="D53" s="57">
        <v>299</v>
      </c>
      <c r="E53" s="62">
        <v>0.019620710020342543</v>
      </c>
      <c r="F53" s="57">
        <v>776</v>
      </c>
      <c r="G53" s="62">
        <v>0.016731710472412082</v>
      </c>
      <c r="H53" s="84">
        <v>-0.6146907216494846</v>
      </c>
      <c r="I53" s="85">
        <v>3</v>
      </c>
      <c r="J53" s="57">
        <v>702</v>
      </c>
      <c r="K53" s="86">
        <v>-0.5740740740740741</v>
      </c>
      <c r="L53" s="87">
        <v>0</v>
      </c>
      <c r="O53" s="82">
        <v>7</v>
      </c>
      <c r="P53" s="83" t="s">
        <v>65</v>
      </c>
      <c r="Q53" s="57">
        <v>2546</v>
      </c>
      <c r="R53" s="62">
        <v>0.02072024415055951</v>
      </c>
      <c r="S53" s="57">
        <v>2930</v>
      </c>
      <c r="T53" s="62">
        <v>0.015736782177154275</v>
      </c>
      <c r="U53" s="60">
        <v>-0.13105802047781567</v>
      </c>
      <c r="V53" s="87">
        <v>8</v>
      </c>
    </row>
    <row r="54" spans="2:22" ht="15">
      <c r="B54" s="82">
        <v>8</v>
      </c>
      <c r="C54" s="83" t="s">
        <v>91</v>
      </c>
      <c r="D54" s="57">
        <v>291</v>
      </c>
      <c r="E54" s="62">
        <v>0.019095741190366822</v>
      </c>
      <c r="F54" s="57">
        <v>561</v>
      </c>
      <c r="G54" s="62">
        <v>0.012095991720390694</v>
      </c>
      <c r="H54" s="84">
        <v>-0.4812834224598931</v>
      </c>
      <c r="I54" s="85">
        <v>12</v>
      </c>
      <c r="J54" s="57">
        <v>460</v>
      </c>
      <c r="K54" s="86">
        <v>-0.3673913043478261</v>
      </c>
      <c r="L54" s="87">
        <v>3</v>
      </c>
      <c r="O54" s="82">
        <v>8</v>
      </c>
      <c r="P54" s="83" t="s">
        <v>43</v>
      </c>
      <c r="Q54" s="57">
        <v>2279</v>
      </c>
      <c r="R54" s="62">
        <v>0.01854730417090539</v>
      </c>
      <c r="S54" s="57">
        <v>4829</v>
      </c>
      <c r="T54" s="62">
        <v>0.02593615055750102</v>
      </c>
      <c r="U54" s="60">
        <v>-0.5280596396769517</v>
      </c>
      <c r="V54" s="87">
        <v>-3</v>
      </c>
    </row>
    <row r="55" spans="2:22" ht="15">
      <c r="B55" s="82">
        <v>9</v>
      </c>
      <c r="C55" s="83" t="s">
        <v>43</v>
      </c>
      <c r="D55" s="57">
        <v>258</v>
      </c>
      <c r="E55" s="62">
        <v>0.016930244766716975</v>
      </c>
      <c r="F55" s="57">
        <v>1127</v>
      </c>
      <c r="G55" s="62">
        <v>0.024299790853619094</v>
      </c>
      <c r="H55" s="84">
        <v>-0.7710736468500443</v>
      </c>
      <c r="I55" s="85">
        <v>-4</v>
      </c>
      <c r="J55" s="57">
        <v>606</v>
      </c>
      <c r="K55" s="86">
        <v>-0.5742574257425743</v>
      </c>
      <c r="L55" s="87">
        <v>0</v>
      </c>
      <c r="O55" s="82">
        <v>9</v>
      </c>
      <c r="P55" s="83" t="s">
        <v>46</v>
      </c>
      <c r="Q55" s="57">
        <v>2214</v>
      </c>
      <c r="R55" s="62">
        <v>0.018018311291963376</v>
      </c>
      <c r="S55" s="57">
        <v>2970</v>
      </c>
      <c r="T55" s="62">
        <v>0.015951618793907232</v>
      </c>
      <c r="U55" s="60">
        <v>-0.2545454545454545</v>
      </c>
      <c r="V55" s="87">
        <v>5</v>
      </c>
    </row>
    <row r="56" spans="2:22" ht="15">
      <c r="B56" s="94">
        <v>10</v>
      </c>
      <c r="C56" s="88" t="s">
        <v>51</v>
      </c>
      <c r="D56" s="65">
        <v>256</v>
      </c>
      <c r="E56" s="70">
        <v>0.016799002559223047</v>
      </c>
      <c r="F56" s="65">
        <v>527</v>
      </c>
      <c r="G56" s="70">
        <v>0.011362901313094288</v>
      </c>
      <c r="H56" s="89">
        <v>-0.5142314990512333</v>
      </c>
      <c r="I56" s="90">
        <v>13</v>
      </c>
      <c r="J56" s="65">
        <v>734</v>
      </c>
      <c r="K56" s="91">
        <v>-0.6512261580381471</v>
      </c>
      <c r="L56" s="92">
        <v>-4</v>
      </c>
      <c r="O56" s="94">
        <v>10</v>
      </c>
      <c r="P56" s="88" t="s">
        <v>51</v>
      </c>
      <c r="Q56" s="65">
        <v>2211</v>
      </c>
      <c r="R56" s="70">
        <v>0.01799389623601221</v>
      </c>
      <c r="S56" s="65">
        <v>2614</v>
      </c>
      <c r="T56" s="70">
        <v>0.014039572904805895</v>
      </c>
      <c r="U56" s="68">
        <v>-0.1541698546289212</v>
      </c>
      <c r="V56" s="92">
        <v>6</v>
      </c>
    </row>
    <row r="57" spans="2:22" ht="15">
      <c r="B57" s="93">
        <v>11</v>
      </c>
      <c r="C57" s="77" t="s">
        <v>122</v>
      </c>
      <c r="D57" s="49">
        <v>235</v>
      </c>
      <c r="E57" s="54">
        <v>0.01542095938053678</v>
      </c>
      <c r="F57" s="49">
        <v>465</v>
      </c>
      <c r="G57" s="54">
        <v>0.010026089393906725</v>
      </c>
      <c r="H57" s="78">
        <v>-0.4946236559139785</v>
      </c>
      <c r="I57" s="79">
        <v>16</v>
      </c>
      <c r="J57" s="49">
        <v>166</v>
      </c>
      <c r="K57" s="80">
        <v>0.4156626506024097</v>
      </c>
      <c r="L57" s="81">
        <v>40</v>
      </c>
      <c r="O57" s="93">
        <v>11</v>
      </c>
      <c r="P57" s="77" t="s">
        <v>63</v>
      </c>
      <c r="Q57" s="49">
        <v>2076</v>
      </c>
      <c r="R57" s="54">
        <v>0.01689521871820956</v>
      </c>
      <c r="S57" s="49">
        <v>3318</v>
      </c>
      <c r="T57" s="54">
        <v>0.01782069735965798</v>
      </c>
      <c r="U57" s="52">
        <v>-0.3743218806509946</v>
      </c>
      <c r="V57" s="81">
        <v>0</v>
      </c>
    </row>
    <row r="58" spans="2:22" ht="15">
      <c r="B58" s="82"/>
      <c r="C58" s="83" t="s">
        <v>42</v>
      </c>
      <c r="D58" s="57">
        <v>235</v>
      </c>
      <c r="E58" s="62">
        <v>0.01542095938053678</v>
      </c>
      <c r="F58" s="57">
        <v>611</v>
      </c>
      <c r="G58" s="62">
        <v>0.013174065848767761</v>
      </c>
      <c r="H58" s="84">
        <v>-0.6153846153846154</v>
      </c>
      <c r="I58" s="85">
        <v>3</v>
      </c>
      <c r="J58" s="57">
        <v>386</v>
      </c>
      <c r="K58" s="86">
        <v>-0.39119170984455953</v>
      </c>
      <c r="L58" s="87">
        <v>3</v>
      </c>
      <c r="O58" s="82">
        <v>12</v>
      </c>
      <c r="P58" s="83" t="s">
        <v>62</v>
      </c>
      <c r="Q58" s="57">
        <v>1936</v>
      </c>
      <c r="R58" s="62">
        <v>0.0157558494404883</v>
      </c>
      <c r="S58" s="57">
        <v>3051</v>
      </c>
      <c r="T58" s="62">
        <v>0.016386662942831975</v>
      </c>
      <c r="U58" s="60">
        <v>-0.36545394952474597</v>
      </c>
      <c r="V58" s="87">
        <v>0</v>
      </c>
    </row>
    <row r="59" spans="2:22" ht="15">
      <c r="B59" s="82">
        <v>13</v>
      </c>
      <c r="C59" s="83" t="s">
        <v>90</v>
      </c>
      <c r="D59" s="57">
        <v>225</v>
      </c>
      <c r="E59" s="62">
        <v>0.01476474834306713</v>
      </c>
      <c r="F59" s="57">
        <v>607</v>
      </c>
      <c r="G59" s="62">
        <v>0.013087819918497596</v>
      </c>
      <c r="H59" s="84">
        <v>-0.6293245469522241</v>
      </c>
      <c r="I59" s="85">
        <v>2</v>
      </c>
      <c r="J59" s="57">
        <v>312</v>
      </c>
      <c r="K59" s="86">
        <v>-0.27884615384615385</v>
      </c>
      <c r="L59" s="87">
        <v>10</v>
      </c>
      <c r="O59" s="82">
        <v>13</v>
      </c>
      <c r="P59" s="83" t="s">
        <v>40</v>
      </c>
      <c r="Q59" s="57">
        <v>1789</v>
      </c>
      <c r="R59" s="62">
        <v>0.014559511698880976</v>
      </c>
      <c r="S59" s="57">
        <v>3639</v>
      </c>
      <c r="T59" s="62">
        <v>0.01954476120910048</v>
      </c>
      <c r="U59" s="60">
        <v>-0.5083814234679858</v>
      </c>
      <c r="V59" s="87">
        <v>-5</v>
      </c>
    </row>
    <row r="60" spans="2:22" ht="15">
      <c r="B60" s="82">
        <v>14</v>
      </c>
      <c r="C60" s="83" t="s">
        <v>46</v>
      </c>
      <c r="D60" s="57">
        <v>196</v>
      </c>
      <c r="E60" s="62">
        <v>0.012861736334405145</v>
      </c>
      <c r="F60" s="57">
        <v>707</v>
      </c>
      <c r="G60" s="62">
        <v>0.01524396817525173</v>
      </c>
      <c r="H60" s="84">
        <v>-0.7227722772277227</v>
      </c>
      <c r="I60" s="85">
        <v>-3</v>
      </c>
      <c r="J60" s="57">
        <v>673</v>
      </c>
      <c r="K60" s="86">
        <v>-0.7087667161961366</v>
      </c>
      <c r="L60" s="87">
        <v>-6</v>
      </c>
      <c r="O60" s="82">
        <v>14</v>
      </c>
      <c r="P60" s="83" t="s">
        <v>42</v>
      </c>
      <c r="Q60" s="57">
        <v>1767</v>
      </c>
      <c r="R60" s="62">
        <v>0.014380467955239064</v>
      </c>
      <c r="S60" s="57">
        <v>2483</v>
      </c>
      <c r="T60" s="62">
        <v>0.013335982984939954</v>
      </c>
      <c r="U60" s="60">
        <v>-0.28836085380587995</v>
      </c>
      <c r="V60" s="87">
        <v>5</v>
      </c>
    </row>
    <row r="61" spans="2:22" ht="15">
      <c r="B61" s="94">
        <v>15</v>
      </c>
      <c r="C61" s="88" t="s">
        <v>123</v>
      </c>
      <c r="D61" s="65">
        <v>184</v>
      </c>
      <c r="E61" s="70">
        <v>0.012074283089441565</v>
      </c>
      <c r="F61" s="65">
        <v>266</v>
      </c>
      <c r="G61" s="70">
        <v>0.005735354362965997</v>
      </c>
      <c r="H61" s="89">
        <v>-0.30827067669172936</v>
      </c>
      <c r="I61" s="90">
        <v>34</v>
      </c>
      <c r="J61" s="65">
        <v>143</v>
      </c>
      <c r="K61" s="91">
        <v>0.28671328671328666</v>
      </c>
      <c r="L61" s="92">
        <v>45</v>
      </c>
      <c r="O61" s="94">
        <v>15</v>
      </c>
      <c r="P61" s="88" t="s">
        <v>83</v>
      </c>
      <c r="Q61" s="65">
        <v>1733</v>
      </c>
      <c r="R61" s="70">
        <v>0.014103763987792473</v>
      </c>
      <c r="S61" s="65">
        <v>66</v>
      </c>
      <c r="T61" s="70">
        <v>0.000354480417642383</v>
      </c>
      <c r="U61" s="68">
        <v>25.257575757575758</v>
      </c>
      <c r="V61" s="92">
        <v>209</v>
      </c>
    </row>
    <row r="62" spans="2:22" ht="15">
      <c r="B62" s="93">
        <v>16</v>
      </c>
      <c r="C62" s="77" t="s">
        <v>67</v>
      </c>
      <c r="D62" s="49">
        <v>183</v>
      </c>
      <c r="E62" s="54">
        <v>0.0120086619856946</v>
      </c>
      <c r="F62" s="49">
        <v>368</v>
      </c>
      <c r="G62" s="54">
        <v>0.007934625584855215</v>
      </c>
      <c r="H62" s="78">
        <v>-0.5027173913043479</v>
      </c>
      <c r="I62" s="79">
        <v>20</v>
      </c>
      <c r="J62" s="49">
        <v>344</v>
      </c>
      <c r="K62" s="80">
        <v>-0.46802325581395354</v>
      </c>
      <c r="L62" s="81">
        <v>3</v>
      </c>
      <c r="O62" s="93">
        <v>16</v>
      </c>
      <c r="P62" s="77" t="s">
        <v>84</v>
      </c>
      <c r="Q62" s="49">
        <v>1710</v>
      </c>
      <c r="R62" s="54">
        <v>0.013916581892166836</v>
      </c>
      <c r="S62" s="49">
        <v>0</v>
      </c>
      <c r="T62" s="54">
        <v>0</v>
      </c>
      <c r="U62" s="52"/>
      <c r="V62" s="81"/>
    </row>
    <row r="63" spans="2:22" ht="15">
      <c r="B63" s="82">
        <v>17</v>
      </c>
      <c r="C63" s="83" t="s">
        <v>40</v>
      </c>
      <c r="D63" s="57">
        <v>179</v>
      </c>
      <c r="E63" s="62">
        <v>0.011746177570706739</v>
      </c>
      <c r="F63" s="57">
        <v>526</v>
      </c>
      <c r="G63" s="62">
        <v>0.011341339830526747</v>
      </c>
      <c r="H63" s="84">
        <v>-0.6596958174904943</v>
      </c>
      <c r="I63" s="85">
        <v>7</v>
      </c>
      <c r="J63" s="57">
        <v>338</v>
      </c>
      <c r="K63" s="86">
        <v>-0.4704142011834319</v>
      </c>
      <c r="L63" s="87">
        <v>4</v>
      </c>
      <c r="O63" s="82">
        <v>17</v>
      </c>
      <c r="P63" s="83" t="s">
        <v>53</v>
      </c>
      <c r="Q63" s="57">
        <v>1635</v>
      </c>
      <c r="R63" s="62">
        <v>0.01330620549338759</v>
      </c>
      <c r="S63" s="57">
        <v>2439</v>
      </c>
      <c r="T63" s="62">
        <v>0.013099662706511698</v>
      </c>
      <c r="U63" s="60">
        <v>-0.3296432964329643</v>
      </c>
      <c r="V63" s="87">
        <v>3</v>
      </c>
    </row>
    <row r="64" spans="2:22" ht="15">
      <c r="B64" s="82">
        <v>18</v>
      </c>
      <c r="C64" s="83" t="s">
        <v>83</v>
      </c>
      <c r="D64" s="57">
        <v>172</v>
      </c>
      <c r="E64" s="62">
        <v>0.011286829844477984</v>
      </c>
      <c r="F64" s="57">
        <v>66</v>
      </c>
      <c r="G64" s="62">
        <v>0.0014230578494577287</v>
      </c>
      <c r="H64" s="84">
        <v>1.606060606060606</v>
      </c>
      <c r="I64" s="85">
        <v>129</v>
      </c>
      <c r="J64" s="57">
        <v>339</v>
      </c>
      <c r="K64" s="86">
        <v>-0.4926253687315634</v>
      </c>
      <c r="L64" s="87">
        <v>2</v>
      </c>
      <c r="O64" s="82">
        <v>18</v>
      </c>
      <c r="P64" s="83" t="s">
        <v>91</v>
      </c>
      <c r="Q64" s="57">
        <v>1533</v>
      </c>
      <c r="R64" s="62">
        <v>0.012476093591047812</v>
      </c>
      <c r="S64" s="57">
        <v>1878</v>
      </c>
      <c r="T64" s="62">
        <v>0.010086579156551442</v>
      </c>
      <c r="U64" s="60">
        <v>-0.18370607028753994</v>
      </c>
      <c r="V64" s="87">
        <v>6</v>
      </c>
    </row>
    <row r="65" spans="2:22" ht="15">
      <c r="B65" s="82">
        <v>19</v>
      </c>
      <c r="C65" s="83" t="s">
        <v>84</v>
      </c>
      <c r="D65" s="57">
        <v>168</v>
      </c>
      <c r="E65" s="62">
        <v>0.011024345429490124</v>
      </c>
      <c r="F65" s="57">
        <v>0</v>
      </c>
      <c r="G65" s="62">
        <v>0</v>
      </c>
      <c r="H65" s="84"/>
      <c r="I65" s="85"/>
      <c r="J65" s="57">
        <v>387</v>
      </c>
      <c r="K65" s="86">
        <v>-0.5658914728682171</v>
      </c>
      <c r="L65" s="87">
        <v>-6</v>
      </c>
      <c r="O65" s="82">
        <v>19</v>
      </c>
      <c r="P65" s="83" t="s">
        <v>69</v>
      </c>
      <c r="Q65" s="57">
        <v>1527</v>
      </c>
      <c r="R65" s="62">
        <v>0.012427263479145472</v>
      </c>
      <c r="S65" s="57">
        <v>2978</v>
      </c>
      <c r="T65" s="62">
        <v>0.015994586117257827</v>
      </c>
      <c r="U65" s="60">
        <v>-0.48723975822699794</v>
      </c>
      <c r="V65" s="87">
        <v>-6</v>
      </c>
    </row>
    <row r="66" spans="2:22" ht="15">
      <c r="B66" s="94">
        <v>20</v>
      </c>
      <c r="C66" s="88" t="s">
        <v>124</v>
      </c>
      <c r="D66" s="65">
        <v>162</v>
      </c>
      <c r="E66" s="70">
        <v>0.010630618807008333</v>
      </c>
      <c r="F66" s="65">
        <v>175</v>
      </c>
      <c r="G66" s="70">
        <v>0.0037732594493197352</v>
      </c>
      <c r="H66" s="89">
        <v>-0.07428571428571429</v>
      </c>
      <c r="I66" s="90">
        <v>58</v>
      </c>
      <c r="J66" s="65">
        <v>183</v>
      </c>
      <c r="K66" s="91">
        <v>-0.11475409836065575</v>
      </c>
      <c r="L66" s="92">
        <v>24</v>
      </c>
      <c r="O66" s="94">
        <v>20</v>
      </c>
      <c r="P66" s="88" t="s">
        <v>48</v>
      </c>
      <c r="Q66" s="65">
        <v>1482</v>
      </c>
      <c r="R66" s="70">
        <v>0.012061037639877925</v>
      </c>
      <c r="S66" s="65">
        <v>2378</v>
      </c>
      <c r="T66" s="70">
        <v>0.012772036865963435</v>
      </c>
      <c r="U66" s="68">
        <v>-0.3767872161480236</v>
      </c>
      <c r="V66" s="92">
        <v>1</v>
      </c>
    </row>
    <row r="67" spans="2:22" ht="15">
      <c r="B67" s="124" t="s">
        <v>50</v>
      </c>
      <c r="C67" s="125"/>
      <c r="D67" s="25">
        <f>SUM(D47:D66)</f>
        <v>6163</v>
      </c>
      <c r="E67" s="6">
        <f>D67/D69</f>
        <v>0.40442286239254543</v>
      </c>
      <c r="F67" s="25">
        <f>SUM(F47:F66)</f>
        <v>14550</v>
      </c>
      <c r="G67" s="6">
        <f>F67/F69</f>
        <v>0.31371957135772655</v>
      </c>
      <c r="H67" s="16">
        <f>D67/F67-1</f>
        <v>-0.576426116838488</v>
      </c>
      <c r="I67" s="24"/>
      <c r="J67" s="25">
        <f>SUM(J47:J66)</f>
        <v>12162</v>
      </c>
      <c r="K67" s="17">
        <f>E67/J67-1</f>
        <v>-0.9999667470101634</v>
      </c>
      <c r="L67" s="18"/>
      <c r="O67" s="124" t="s">
        <v>50</v>
      </c>
      <c r="P67" s="125"/>
      <c r="Q67" s="25">
        <f>SUM(Q47:Q66)</f>
        <v>51714</v>
      </c>
      <c r="R67" s="6">
        <f>Q67/Q69</f>
        <v>0.42086673448626655</v>
      </c>
      <c r="S67" s="25">
        <f>SUM(S47:S66)</f>
        <v>64773</v>
      </c>
      <c r="T67" s="6">
        <f>S67/S69</f>
        <v>0.34789030442348595</v>
      </c>
      <c r="U67" s="16">
        <f>Q67/S67-1</f>
        <v>-0.2016117826872308</v>
      </c>
      <c r="V67" s="102"/>
    </row>
    <row r="68" spans="2:22" ht="15">
      <c r="B68" s="124" t="s">
        <v>12</v>
      </c>
      <c r="C68" s="125"/>
      <c r="D68" s="25">
        <f>D69-SUM(D47:D66)</f>
        <v>9076</v>
      </c>
      <c r="E68" s="6">
        <f>D68/D69</f>
        <v>0.5955771376074546</v>
      </c>
      <c r="F68" s="25">
        <f>F69-SUM(F47:F66)</f>
        <v>31829</v>
      </c>
      <c r="G68" s="6">
        <f>F68/F69</f>
        <v>0.6862804286422735</v>
      </c>
      <c r="H68" s="16">
        <f>D68/F68-1</f>
        <v>-0.7148512362939458</v>
      </c>
      <c r="I68" s="3"/>
      <c r="J68" s="25">
        <f>J69-SUM(J47:J66)</f>
        <v>17495</v>
      </c>
      <c r="K68" s="17">
        <f>E68/J68-1</f>
        <v>-0.9999659572942208</v>
      </c>
      <c r="L68" s="18"/>
      <c r="O68" s="124" t="s">
        <v>12</v>
      </c>
      <c r="P68" s="125"/>
      <c r="Q68" s="25">
        <f>Q69-SUM(Q47:Q66)</f>
        <v>71161</v>
      </c>
      <c r="R68" s="6">
        <f>Q68/Q69</f>
        <v>0.5791332655137335</v>
      </c>
      <c r="S68" s="25">
        <f>S69-SUM(S47:S66)</f>
        <v>121415</v>
      </c>
      <c r="T68" s="6">
        <f>S68/S69</f>
        <v>0.6521096955765141</v>
      </c>
      <c r="U68" s="16">
        <f>Q68/S68-1</f>
        <v>-0.4139027303051518</v>
      </c>
      <c r="V68" s="103"/>
    </row>
    <row r="69" spans="2:22" ht="15">
      <c r="B69" s="126" t="s">
        <v>38</v>
      </c>
      <c r="C69" s="127"/>
      <c r="D69" s="23">
        <v>15239</v>
      </c>
      <c r="E69" s="95">
        <v>1</v>
      </c>
      <c r="F69" s="23">
        <v>46379</v>
      </c>
      <c r="G69" s="95">
        <v>1</v>
      </c>
      <c r="H69" s="19">
        <v>-0.6714245671532375</v>
      </c>
      <c r="I69" s="19"/>
      <c r="J69" s="23">
        <v>29657</v>
      </c>
      <c r="K69" s="41">
        <v>-0.4861584111676839</v>
      </c>
      <c r="L69" s="96"/>
      <c r="M69" s="13"/>
      <c r="O69" s="126" t="s">
        <v>38</v>
      </c>
      <c r="P69" s="127"/>
      <c r="Q69" s="23">
        <v>122875</v>
      </c>
      <c r="R69" s="95">
        <v>1</v>
      </c>
      <c r="S69" s="23">
        <v>186188</v>
      </c>
      <c r="T69" s="95">
        <v>1</v>
      </c>
      <c r="U69" s="104">
        <v>-0.3400487679120029</v>
      </c>
      <c r="V69" s="96"/>
    </row>
    <row r="70" spans="2:15" ht="15">
      <c r="B70" t="s">
        <v>76</v>
      </c>
      <c r="O70" t="s">
        <v>76</v>
      </c>
    </row>
    <row r="71" spans="2:15" ht="15">
      <c r="B71" s="9" t="s">
        <v>78</v>
      </c>
      <c r="O71" s="9" t="s">
        <v>78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25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5"/>
      <c r="K1" s="46"/>
      <c r="O1" s="44"/>
      <c r="U1" s="46">
        <v>43956</v>
      </c>
    </row>
    <row r="2" spans="1:21" ht="14.25" customHeight="1">
      <c r="A2" s="150" t="s">
        <v>125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3"/>
      <c r="M2" s="20"/>
      <c r="N2" s="150" t="s">
        <v>96</v>
      </c>
      <c r="O2" s="150"/>
      <c r="P2" s="150"/>
      <c r="Q2" s="150"/>
      <c r="R2" s="150"/>
      <c r="S2" s="150"/>
      <c r="T2" s="150"/>
      <c r="U2" s="150"/>
    </row>
    <row r="3" spans="1:21" ht="14.25" customHeight="1">
      <c r="A3" s="151" t="s">
        <v>126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3"/>
      <c r="M3" s="20"/>
      <c r="N3" s="151" t="s">
        <v>97</v>
      </c>
      <c r="O3" s="151"/>
      <c r="P3" s="151"/>
      <c r="Q3" s="151"/>
      <c r="R3" s="151"/>
      <c r="S3" s="151"/>
      <c r="T3" s="151"/>
      <c r="U3" s="151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3"/>
      <c r="K4" s="74" t="s">
        <v>4</v>
      </c>
      <c r="L4" s="13"/>
      <c r="M4" s="13"/>
      <c r="N4" s="14"/>
      <c r="O4" s="14"/>
      <c r="P4" s="14"/>
      <c r="Q4" s="14"/>
      <c r="R4" s="14"/>
      <c r="S4" s="14"/>
      <c r="T4" s="73"/>
      <c r="U4" s="74" t="s">
        <v>4</v>
      </c>
    </row>
    <row r="5" spans="1:21" ht="14.25" customHeight="1">
      <c r="A5" s="152" t="s">
        <v>0</v>
      </c>
      <c r="B5" s="152" t="s">
        <v>1</v>
      </c>
      <c r="C5" s="154" t="s">
        <v>113</v>
      </c>
      <c r="D5" s="155"/>
      <c r="E5" s="155"/>
      <c r="F5" s="155"/>
      <c r="G5" s="155"/>
      <c r="H5" s="156"/>
      <c r="I5" s="154" t="s">
        <v>107</v>
      </c>
      <c r="J5" s="155"/>
      <c r="K5" s="156"/>
      <c r="L5" s="13"/>
      <c r="M5" s="13"/>
      <c r="N5" s="152" t="s">
        <v>0</v>
      </c>
      <c r="O5" s="152" t="s">
        <v>1</v>
      </c>
      <c r="P5" s="154" t="s">
        <v>114</v>
      </c>
      <c r="Q5" s="155"/>
      <c r="R5" s="155"/>
      <c r="S5" s="155"/>
      <c r="T5" s="155"/>
      <c r="U5" s="156"/>
    </row>
    <row r="6" spans="1:21" ht="14.25" customHeight="1">
      <c r="A6" s="153"/>
      <c r="B6" s="153"/>
      <c r="C6" s="174" t="s">
        <v>115</v>
      </c>
      <c r="D6" s="175"/>
      <c r="E6" s="175"/>
      <c r="F6" s="175"/>
      <c r="G6" s="175"/>
      <c r="H6" s="176"/>
      <c r="I6" s="128" t="s">
        <v>108</v>
      </c>
      <c r="J6" s="129"/>
      <c r="K6" s="130"/>
      <c r="L6" s="13"/>
      <c r="M6" s="13"/>
      <c r="N6" s="153"/>
      <c r="O6" s="153"/>
      <c r="P6" s="128" t="s">
        <v>116</v>
      </c>
      <c r="Q6" s="129"/>
      <c r="R6" s="129"/>
      <c r="S6" s="129"/>
      <c r="T6" s="129"/>
      <c r="U6" s="130"/>
    </row>
    <row r="7" spans="1:21" ht="14.25" customHeight="1">
      <c r="A7" s="153"/>
      <c r="B7" s="153"/>
      <c r="C7" s="131">
        <v>2020</v>
      </c>
      <c r="D7" s="132"/>
      <c r="E7" s="157">
        <v>2019</v>
      </c>
      <c r="F7" s="132"/>
      <c r="G7" s="135" t="s">
        <v>5</v>
      </c>
      <c r="H7" s="145" t="s">
        <v>57</v>
      </c>
      <c r="I7" s="159">
        <v>2020</v>
      </c>
      <c r="J7" s="146" t="s">
        <v>117</v>
      </c>
      <c r="K7" s="145" t="s">
        <v>120</v>
      </c>
      <c r="L7" s="13"/>
      <c r="M7" s="13"/>
      <c r="N7" s="153"/>
      <c r="O7" s="153"/>
      <c r="P7" s="162">
        <v>2020</v>
      </c>
      <c r="Q7" s="172"/>
      <c r="R7" s="173">
        <v>2019</v>
      </c>
      <c r="S7" s="172"/>
      <c r="T7" s="136" t="s">
        <v>5</v>
      </c>
      <c r="U7" s="137" t="s">
        <v>92</v>
      </c>
    </row>
    <row r="8" spans="1:21" ht="14.25" customHeight="1">
      <c r="A8" s="139" t="s">
        <v>6</v>
      </c>
      <c r="B8" s="139" t="s">
        <v>7</v>
      </c>
      <c r="C8" s="133"/>
      <c r="D8" s="134"/>
      <c r="E8" s="158"/>
      <c r="F8" s="134"/>
      <c r="G8" s="136"/>
      <c r="H8" s="146"/>
      <c r="I8" s="159"/>
      <c r="J8" s="146"/>
      <c r="K8" s="146"/>
      <c r="L8" s="13"/>
      <c r="M8" s="13"/>
      <c r="N8" s="139" t="s">
        <v>6</v>
      </c>
      <c r="O8" s="139" t="s">
        <v>7</v>
      </c>
      <c r="P8" s="133"/>
      <c r="Q8" s="134"/>
      <c r="R8" s="158"/>
      <c r="S8" s="134"/>
      <c r="T8" s="136"/>
      <c r="U8" s="138"/>
    </row>
    <row r="9" spans="1:21" ht="14.25" customHeight="1">
      <c r="A9" s="139"/>
      <c r="B9" s="139"/>
      <c r="C9" s="109" t="s">
        <v>8</v>
      </c>
      <c r="D9" s="75" t="s">
        <v>2</v>
      </c>
      <c r="E9" s="109" t="s">
        <v>8</v>
      </c>
      <c r="F9" s="75" t="s">
        <v>2</v>
      </c>
      <c r="G9" s="141" t="s">
        <v>9</v>
      </c>
      <c r="H9" s="141" t="s">
        <v>58</v>
      </c>
      <c r="I9" s="76" t="s">
        <v>8</v>
      </c>
      <c r="J9" s="147" t="s">
        <v>118</v>
      </c>
      <c r="K9" s="147" t="s">
        <v>121</v>
      </c>
      <c r="L9" s="13"/>
      <c r="M9" s="13"/>
      <c r="N9" s="139"/>
      <c r="O9" s="139"/>
      <c r="P9" s="109" t="s">
        <v>8</v>
      </c>
      <c r="Q9" s="75" t="s">
        <v>2</v>
      </c>
      <c r="R9" s="109" t="s">
        <v>8</v>
      </c>
      <c r="S9" s="75" t="s">
        <v>2</v>
      </c>
      <c r="T9" s="141" t="s">
        <v>9</v>
      </c>
      <c r="U9" s="143" t="s">
        <v>93</v>
      </c>
    </row>
    <row r="10" spans="1:21" ht="14.25" customHeight="1">
      <c r="A10" s="140"/>
      <c r="B10" s="140"/>
      <c r="C10" s="112" t="s">
        <v>10</v>
      </c>
      <c r="D10" s="38" t="s">
        <v>11</v>
      </c>
      <c r="E10" s="112" t="s">
        <v>10</v>
      </c>
      <c r="F10" s="38" t="s">
        <v>11</v>
      </c>
      <c r="G10" s="149"/>
      <c r="H10" s="149"/>
      <c r="I10" s="112" t="s">
        <v>10</v>
      </c>
      <c r="J10" s="148"/>
      <c r="K10" s="148"/>
      <c r="L10" s="13"/>
      <c r="M10" s="13"/>
      <c r="N10" s="140"/>
      <c r="O10" s="140"/>
      <c r="P10" s="112" t="s">
        <v>10</v>
      </c>
      <c r="Q10" s="38" t="s">
        <v>11</v>
      </c>
      <c r="R10" s="112" t="s">
        <v>10</v>
      </c>
      <c r="S10" s="38" t="s">
        <v>11</v>
      </c>
      <c r="T10" s="142"/>
      <c r="U10" s="144"/>
    </row>
    <row r="11" spans="1:21" ht="14.25" customHeight="1">
      <c r="A11" s="47">
        <v>1</v>
      </c>
      <c r="B11" s="77" t="s">
        <v>19</v>
      </c>
      <c r="C11" s="49">
        <v>1517</v>
      </c>
      <c r="D11" s="51">
        <v>0.13982855562724675</v>
      </c>
      <c r="E11" s="49">
        <v>4367</v>
      </c>
      <c r="F11" s="51">
        <v>0.13322554074254858</v>
      </c>
      <c r="G11" s="97">
        <v>-0.6526219372566979</v>
      </c>
      <c r="H11" s="79">
        <v>0</v>
      </c>
      <c r="I11" s="49">
        <v>3275</v>
      </c>
      <c r="J11" s="50">
        <v>-0.536793893129771</v>
      </c>
      <c r="K11" s="81">
        <v>0</v>
      </c>
      <c r="L11" s="13"/>
      <c r="M11" s="13"/>
      <c r="N11" s="47">
        <v>1</v>
      </c>
      <c r="O11" s="77" t="s">
        <v>19</v>
      </c>
      <c r="P11" s="49">
        <v>12189</v>
      </c>
      <c r="Q11" s="51">
        <v>0.14624050678472447</v>
      </c>
      <c r="R11" s="49">
        <v>16354</v>
      </c>
      <c r="S11" s="51">
        <v>0.13163444356799048</v>
      </c>
      <c r="T11" s="105">
        <v>-0.25467775467775466</v>
      </c>
      <c r="U11" s="81">
        <v>0</v>
      </c>
    </row>
    <row r="12" spans="1:21" ht="14.25" customHeight="1">
      <c r="A12" s="82">
        <v>2</v>
      </c>
      <c r="B12" s="83" t="s">
        <v>21</v>
      </c>
      <c r="C12" s="57">
        <v>1506</v>
      </c>
      <c r="D12" s="59">
        <v>0.13881463729375978</v>
      </c>
      <c r="E12" s="57">
        <v>3272</v>
      </c>
      <c r="F12" s="59">
        <v>0.09982000671161415</v>
      </c>
      <c r="G12" s="98">
        <v>-0.5397310513447433</v>
      </c>
      <c r="H12" s="85">
        <v>1</v>
      </c>
      <c r="I12" s="57">
        <v>3039</v>
      </c>
      <c r="J12" s="58">
        <v>-0.5044422507403752</v>
      </c>
      <c r="K12" s="87">
        <v>0</v>
      </c>
      <c r="L12" s="13"/>
      <c r="M12" s="13"/>
      <c r="N12" s="82">
        <v>2</v>
      </c>
      <c r="O12" s="83" t="s">
        <v>21</v>
      </c>
      <c r="P12" s="57">
        <v>11120</v>
      </c>
      <c r="Q12" s="59">
        <v>0.13341491799541685</v>
      </c>
      <c r="R12" s="57">
        <v>11404</v>
      </c>
      <c r="S12" s="59">
        <v>0.0917915613580386</v>
      </c>
      <c r="T12" s="106">
        <v>-0.02490354261662575</v>
      </c>
      <c r="U12" s="87">
        <v>1</v>
      </c>
    </row>
    <row r="13" spans="1:21" ht="14.25" customHeight="1">
      <c r="A13" s="55">
        <v>3</v>
      </c>
      <c r="B13" s="83" t="s">
        <v>18</v>
      </c>
      <c r="C13" s="57">
        <v>885</v>
      </c>
      <c r="D13" s="59">
        <v>0.08157433864872339</v>
      </c>
      <c r="E13" s="57">
        <v>1791</v>
      </c>
      <c r="F13" s="59">
        <v>0.05463864059306263</v>
      </c>
      <c r="G13" s="98">
        <v>-0.5058626465661642</v>
      </c>
      <c r="H13" s="85">
        <v>4</v>
      </c>
      <c r="I13" s="57">
        <v>1304</v>
      </c>
      <c r="J13" s="58">
        <v>-0.32131901840490795</v>
      </c>
      <c r="K13" s="87">
        <v>1</v>
      </c>
      <c r="L13" s="13"/>
      <c r="M13" s="13"/>
      <c r="N13" s="55">
        <v>3</v>
      </c>
      <c r="O13" s="83" t="s">
        <v>20</v>
      </c>
      <c r="P13" s="57">
        <v>8216</v>
      </c>
      <c r="Q13" s="59">
        <v>0.09857346818798066</v>
      </c>
      <c r="R13" s="57">
        <v>14936</v>
      </c>
      <c r="S13" s="59">
        <v>0.12022086640158405</v>
      </c>
      <c r="T13" s="106">
        <v>-0.4499196572040707</v>
      </c>
      <c r="U13" s="87">
        <v>-1</v>
      </c>
    </row>
    <row r="14" spans="1:21" ht="14.25" customHeight="1">
      <c r="A14" s="55">
        <v>4</v>
      </c>
      <c r="B14" s="83" t="s">
        <v>20</v>
      </c>
      <c r="C14" s="57">
        <v>863</v>
      </c>
      <c r="D14" s="59">
        <v>0.07954650198174947</v>
      </c>
      <c r="E14" s="57">
        <v>3739</v>
      </c>
      <c r="F14" s="59">
        <v>0.11406693309740992</v>
      </c>
      <c r="G14" s="98">
        <v>-0.7691896228938219</v>
      </c>
      <c r="H14" s="85">
        <v>-2</v>
      </c>
      <c r="I14" s="57">
        <v>1971</v>
      </c>
      <c r="J14" s="58">
        <v>-0.5621511922881786</v>
      </c>
      <c r="K14" s="87">
        <v>-1</v>
      </c>
      <c r="L14" s="13"/>
      <c r="M14" s="13"/>
      <c r="N14" s="55">
        <v>4</v>
      </c>
      <c r="O14" s="83" t="s">
        <v>34</v>
      </c>
      <c r="P14" s="57">
        <v>4945</v>
      </c>
      <c r="Q14" s="59">
        <v>0.05932884617691874</v>
      </c>
      <c r="R14" s="57">
        <v>5639</v>
      </c>
      <c r="S14" s="59">
        <v>0.04538868945089264</v>
      </c>
      <c r="T14" s="106">
        <v>-0.12307146657208723</v>
      </c>
      <c r="U14" s="87">
        <v>5</v>
      </c>
    </row>
    <row r="15" spans="1:21" ht="14.25" customHeight="1">
      <c r="A15" s="63">
        <v>5</v>
      </c>
      <c r="B15" s="88" t="s">
        <v>34</v>
      </c>
      <c r="C15" s="65">
        <v>686</v>
      </c>
      <c r="D15" s="67">
        <v>0.06323163425200479</v>
      </c>
      <c r="E15" s="65">
        <v>1481</v>
      </c>
      <c r="F15" s="67">
        <v>0.04518136611855151</v>
      </c>
      <c r="G15" s="99">
        <v>-0.536799459824443</v>
      </c>
      <c r="H15" s="90">
        <v>4</v>
      </c>
      <c r="I15" s="65">
        <v>1228</v>
      </c>
      <c r="J15" s="66">
        <v>-0.44136807817589574</v>
      </c>
      <c r="K15" s="92">
        <v>0</v>
      </c>
      <c r="L15" s="13"/>
      <c r="M15" s="13"/>
      <c r="N15" s="63">
        <v>5</v>
      </c>
      <c r="O15" s="88" t="s">
        <v>18</v>
      </c>
      <c r="P15" s="65">
        <v>4792</v>
      </c>
      <c r="Q15" s="67">
        <v>0.05749319128003935</v>
      </c>
      <c r="R15" s="65">
        <v>5963</v>
      </c>
      <c r="S15" s="67">
        <v>0.04799658719554404</v>
      </c>
      <c r="T15" s="107">
        <v>-0.19637766225054498</v>
      </c>
      <c r="U15" s="92">
        <v>3</v>
      </c>
    </row>
    <row r="16" spans="1:21" ht="14.25" customHeight="1">
      <c r="A16" s="47">
        <v>6</v>
      </c>
      <c r="B16" s="77" t="s">
        <v>24</v>
      </c>
      <c r="C16" s="49">
        <v>586</v>
      </c>
      <c r="D16" s="51">
        <v>0.05401419485666882</v>
      </c>
      <c r="E16" s="49">
        <v>1319</v>
      </c>
      <c r="F16" s="51">
        <v>0.04023917752219409</v>
      </c>
      <c r="G16" s="97">
        <v>-0.555724033358605</v>
      </c>
      <c r="H16" s="79">
        <v>4</v>
      </c>
      <c r="I16" s="49">
        <v>956</v>
      </c>
      <c r="J16" s="50">
        <v>-0.38702928870292885</v>
      </c>
      <c r="K16" s="81">
        <v>2</v>
      </c>
      <c r="L16" s="13"/>
      <c r="M16" s="13"/>
      <c r="N16" s="47">
        <v>6</v>
      </c>
      <c r="O16" s="77" t="s">
        <v>24</v>
      </c>
      <c r="P16" s="49">
        <v>3991</v>
      </c>
      <c r="Q16" s="51">
        <v>0.04788299799637668</v>
      </c>
      <c r="R16" s="49">
        <v>5080</v>
      </c>
      <c r="S16" s="51">
        <v>0.040889260934657674</v>
      </c>
      <c r="T16" s="105">
        <v>-0.21437007874015745</v>
      </c>
      <c r="U16" s="81">
        <v>4</v>
      </c>
    </row>
    <row r="17" spans="1:21" ht="14.25" customHeight="1">
      <c r="A17" s="55">
        <v>7</v>
      </c>
      <c r="B17" s="83" t="s">
        <v>36</v>
      </c>
      <c r="C17" s="57">
        <v>576</v>
      </c>
      <c r="D17" s="59">
        <v>0.05309245091713522</v>
      </c>
      <c r="E17" s="57">
        <v>1004</v>
      </c>
      <c r="F17" s="59">
        <v>0.030629366362610207</v>
      </c>
      <c r="G17" s="98">
        <v>-0.42629482071713143</v>
      </c>
      <c r="H17" s="85">
        <v>5</v>
      </c>
      <c r="I17" s="57">
        <v>980</v>
      </c>
      <c r="J17" s="58">
        <v>-0.4122448979591836</v>
      </c>
      <c r="K17" s="87">
        <v>0</v>
      </c>
      <c r="L17" s="13"/>
      <c r="M17" s="13"/>
      <c r="N17" s="55">
        <v>7</v>
      </c>
      <c r="O17" s="83" t="s">
        <v>23</v>
      </c>
      <c r="P17" s="57">
        <v>3755</v>
      </c>
      <c r="Q17" s="59">
        <v>0.04505153031230129</v>
      </c>
      <c r="R17" s="57">
        <v>8133</v>
      </c>
      <c r="S17" s="59">
        <v>0.06546306283101788</v>
      </c>
      <c r="T17" s="106">
        <v>-0.538300750030739</v>
      </c>
      <c r="U17" s="87">
        <v>-3</v>
      </c>
    </row>
    <row r="18" spans="1:21" ht="14.25" customHeight="1">
      <c r="A18" s="55">
        <v>8</v>
      </c>
      <c r="B18" s="83" t="s">
        <v>23</v>
      </c>
      <c r="C18" s="57">
        <v>549</v>
      </c>
      <c r="D18" s="59">
        <v>0.050603742280394506</v>
      </c>
      <c r="E18" s="57">
        <v>1807</v>
      </c>
      <c r="F18" s="59">
        <v>0.05512675798529546</v>
      </c>
      <c r="G18" s="98">
        <v>-0.6961815163254013</v>
      </c>
      <c r="H18" s="85">
        <v>-2</v>
      </c>
      <c r="I18" s="57">
        <v>630</v>
      </c>
      <c r="J18" s="58">
        <v>-0.12857142857142856</v>
      </c>
      <c r="K18" s="87">
        <v>5</v>
      </c>
      <c r="L18" s="13"/>
      <c r="M18" s="13"/>
      <c r="N18" s="55">
        <v>8</v>
      </c>
      <c r="O18" s="83" t="s">
        <v>35</v>
      </c>
      <c r="P18" s="57">
        <v>3734</v>
      </c>
      <c r="Q18" s="59">
        <v>0.044799577679396275</v>
      </c>
      <c r="R18" s="57">
        <v>4316</v>
      </c>
      <c r="S18" s="59">
        <v>0.03473977366023278</v>
      </c>
      <c r="T18" s="106">
        <v>-0.1348470806302131</v>
      </c>
      <c r="U18" s="87">
        <v>3</v>
      </c>
    </row>
    <row r="19" spans="1:21" ht="14.25" customHeight="1">
      <c r="A19" s="55">
        <v>9</v>
      </c>
      <c r="B19" s="83" t="s">
        <v>22</v>
      </c>
      <c r="C19" s="57">
        <v>527</v>
      </c>
      <c r="D19" s="59">
        <v>0.048575905613420595</v>
      </c>
      <c r="E19" s="57">
        <v>1877</v>
      </c>
      <c r="F19" s="59">
        <v>0.057262271576314104</v>
      </c>
      <c r="G19" s="98">
        <v>-0.7192328183271177</v>
      </c>
      <c r="H19" s="85">
        <v>-5</v>
      </c>
      <c r="I19" s="57">
        <v>642</v>
      </c>
      <c r="J19" s="58">
        <v>-0.17912772585669778</v>
      </c>
      <c r="K19" s="87">
        <v>3</v>
      </c>
      <c r="L19" s="13"/>
      <c r="M19" s="13"/>
      <c r="N19" s="55">
        <v>9</v>
      </c>
      <c r="O19" s="83" t="s">
        <v>26</v>
      </c>
      <c r="P19" s="57">
        <v>3488</v>
      </c>
      <c r="Q19" s="59">
        <v>0.0418481325510804</v>
      </c>
      <c r="R19" s="57">
        <v>6204</v>
      </c>
      <c r="S19" s="59">
        <v>0.04993641236980634</v>
      </c>
      <c r="T19" s="106">
        <v>-0.43778207607994846</v>
      </c>
      <c r="U19" s="87">
        <v>-3</v>
      </c>
    </row>
    <row r="20" spans="1:21" ht="14.25" customHeight="1">
      <c r="A20" s="63">
        <v>10</v>
      </c>
      <c r="B20" s="88" t="s">
        <v>31</v>
      </c>
      <c r="C20" s="65">
        <v>456</v>
      </c>
      <c r="D20" s="67">
        <v>0.04203152364273205</v>
      </c>
      <c r="E20" s="65">
        <v>1554</v>
      </c>
      <c r="F20" s="67">
        <v>0.04740840172061381</v>
      </c>
      <c r="G20" s="99">
        <v>-0.7065637065637065</v>
      </c>
      <c r="H20" s="90">
        <v>-2</v>
      </c>
      <c r="I20" s="65">
        <v>918</v>
      </c>
      <c r="J20" s="66">
        <v>-0.5032679738562091</v>
      </c>
      <c r="K20" s="92">
        <v>0</v>
      </c>
      <c r="L20" s="13"/>
      <c r="M20" s="13"/>
      <c r="N20" s="63">
        <v>10</v>
      </c>
      <c r="O20" s="88" t="s">
        <v>36</v>
      </c>
      <c r="P20" s="65">
        <v>3343</v>
      </c>
      <c r="Q20" s="67">
        <v>0.040108459609593396</v>
      </c>
      <c r="R20" s="65">
        <v>3997</v>
      </c>
      <c r="S20" s="67">
        <v>0.03217212125114699</v>
      </c>
      <c r="T20" s="107">
        <v>-0.1636227170377783</v>
      </c>
      <c r="U20" s="92">
        <v>3</v>
      </c>
    </row>
    <row r="21" spans="1:21" ht="14.25" customHeight="1">
      <c r="A21" s="47">
        <v>11</v>
      </c>
      <c r="B21" s="77" t="s">
        <v>35</v>
      </c>
      <c r="C21" s="49">
        <v>439</v>
      </c>
      <c r="D21" s="51">
        <v>0.040464558945524934</v>
      </c>
      <c r="E21" s="49">
        <v>891</v>
      </c>
      <c r="F21" s="51">
        <v>0.02718203727996583</v>
      </c>
      <c r="G21" s="97">
        <v>-0.5072951739618407</v>
      </c>
      <c r="H21" s="79">
        <v>3</v>
      </c>
      <c r="I21" s="49">
        <v>986</v>
      </c>
      <c r="J21" s="50">
        <v>-0.5547667342799188</v>
      </c>
      <c r="K21" s="81">
        <v>-5</v>
      </c>
      <c r="L21" s="13"/>
      <c r="M21" s="13"/>
      <c r="N21" s="47">
        <v>11</v>
      </c>
      <c r="O21" s="77" t="s">
        <v>31</v>
      </c>
      <c r="P21" s="49">
        <v>2987</v>
      </c>
      <c r="Q21" s="51">
        <v>0.035837262594632206</v>
      </c>
      <c r="R21" s="49">
        <v>6169</v>
      </c>
      <c r="S21" s="51">
        <v>0.04965469502084709</v>
      </c>
      <c r="T21" s="105">
        <v>-0.5158048306046361</v>
      </c>
      <c r="U21" s="81">
        <v>-4</v>
      </c>
    </row>
    <row r="22" spans="1:21" ht="14.25" customHeight="1">
      <c r="A22" s="55">
        <v>12</v>
      </c>
      <c r="B22" s="83" t="s">
        <v>26</v>
      </c>
      <c r="C22" s="57">
        <v>389</v>
      </c>
      <c r="D22" s="59">
        <v>0.035855839247856944</v>
      </c>
      <c r="E22" s="57">
        <v>1812</v>
      </c>
      <c r="F22" s="59">
        <v>0.055279294670368226</v>
      </c>
      <c r="G22" s="98">
        <v>-0.7853200883002207</v>
      </c>
      <c r="H22" s="85">
        <v>-7</v>
      </c>
      <c r="I22" s="57">
        <v>932</v>
      </c>
      <c r="J22" s="58">
        <v>-0.5826180257510729</v>
      </c>
      <c r="K22" s="87">
        <v>-3</v>
      </c>
      <c r="L22" s="13"/>
      <c r="M22" s="13"/>
      <c r="N22" s="55">
        <v>12</v>
      </c>
      <c r="O22" s="83" t="s">
        <v>22</v>
      </c>
      <c r="P22" s="57">
        <v>2825</v>
      </c>
      <c r="Q22" s="59">
        <v>0.03389362799793639</v>
      </c>
      <c r="R22" s="57">
        <v>7543</v>
      </c>
      <c r="S22" s="59">
        <v>0.06071411323427615</v>
      </c>
      <c r="T22" s="106">
        <v>-0.6254805780193557</v>
      </c>
      <c r="U22" s="87">
        <v>-7</v>
      </c>
    </row>
    <row r="23" spans="1:21" ht="14.25" customHeight="1">
      <c r="A23" s="55">
        <v>13</v>
      </c>
      <c r="B23" s="83" t="s">
        <v>29</v>
      </c>
      <c r="C23" s="57">
        <v>281</v>
      </c>
      <c r="D23" s="59">
        <v>0.02590100470089409</v>
      </c>
      <c r="E23" s="57">
        <v>1001</v>
      </c>
      <c r="F23" s="59">
        <v>0.03053784435156655</v>
      </c>
      <c r="G23" s="98">
        <v>-0.7192807192807193</v>
      </c>
      <c r="H23" s="85">
        <v>0</v>
      </c>
      <c r="I23" s="57">
        <v>589</v>
      </c>
      <c r="J23" s="58">
        <v>-0.5229202037351444</v>
      </c>
      <c r="K23" s="87">
        <v>1</v>
      </c>
      <c r="L23" s="13"/>
      <c r="M23" s="13"/>
      <c r="N23" s="55">
        <v>13</v>
      </c>
      <c r="O23" s="83" t="s">
        <v>25</v>
      </c>
      <c r="P23" s="57">
        <v>2417</v>
      </c>
      <c r="Q23" s="59">
        <v>0.02899854827292469</v>
      </c>
      <c r="R23" s="57">
        <v>4143</v>
      </c>
      <c r="S23" s="59">
        <v>0.033347285049662743</v>
      </c>
      <c r="T23" s="106">
        <v>-0.41660632391986485</v>
      </c>
      <c r="U23" s="87">
        <v>-1</v>
      </c>
    </row>
    <row r="24" spans="1:21" ht="14.25" customHeight="1">
      <c r="A24" s="55">
        <v>14</v>
      </c>
      <c r="B24" s="83" t="s">
        <v>25</v>
      </c>
      <c r="C24" s="57">
        <v>234</v>
      </c>
      <c r="D24" s="59">
        <v>0.021568808185086184</v>
      </c>
      <c r="E24" s="57">
        <v>1151</v>
      </c>
      <c r="F24" s="59">
        <v>0.035113944903749354</v>
      </c>
      <c r="G24" s="98">
        <v>-0.7966985230234579</v>
      </c>
      <c r="H24" s="85">
        <v>-3</v>
      </c>
      <c r="I24" s="57">
        <v>663</v>
      </c>
      <c r="J24" s="58">
        <v>-0.6470588235294117</v>
      </c>
      <c r="K24" s="87">
        <v>-3</v>
      </c>
      <c r="L24" s="13"/>
      <c r="M24" s="13"/>
      <c r="N24" s="55">
        <v>14</v>
      </c>
      <c r="O24" s="83" t="s">
        <v>29</v>
      </c>
      <c r="P24" s="57">
        <v>2407</v>
      </c>
      <c r="Q24" s="59">
        <v>0.028878570828684207</v>
      </c>
      <c r="R24" s="57">
        <v>3776</v>
      </c>
      <c r="S24" s="59">
        <v>0.03039327741914712</v>
      </c>
      <c r="T24" s="106">
        <v>-0.36255296610169496</v>
      </c>
      <c r="U24" s="87">
        <v>0</v>
      </c>
    </row>
    <row r="25" spans="1:21" ht="14.25" customHeight="1">
      <c r="A25" s="63">
        <v>15</v>
      </c>
      <c r="B25" s="88" t="s">
        <v>27</v>
      </c>
      <c r="C25" s="65">
        <v>178</v>
      </c>
      <c r="D25" s="67">
        <v>0.016407042123698038</v>
      </c>
      <c r="E25" s="65">
        <v>509</v>
      </c>
      <c r="F25" s="67">
        <v>0.015528234540406968</v>
      </c>
      <c r="G25" s="99">
        <v>-0.650294695481336</v>
      </c>
      <c r="H25" s="90">
        <v>4</v>
      </c>
      <c r="I25" s="65">
        <v>429</v>
      </c>
      <c r="J25" s="66">
        <v>-0.5850815850815851</v>
      </c>
      <c r="K25" s="92">
        <v>1</v>
      </c>
      <c r="L25" s="13"/>
      <c r="M25" s="13"/>
      <c r="N25" s="63">
        <v>15</v>
      </c>
      <c r="O25" s="88" t="s">
        <v>30</v>
      </c>
      <c r="P25" s="65">
        <v>1902</v>
      </c>
      <c r="Q25" s="67">
        <v>0.022819709894539828</v>
      </c>
      <c r="R25" s="65">
        <v>2349</v>
      </c>
      <c r="S25" s="67">
        <v>0.018907258648722614</v>
      </c>
      <c r="T25" s="107">
        <v>-0.19029374201787996</v>
      </c>
      <c r="U25" s="92">
        <v>2</v>
      </c>
    </row>
    <row r="26" spans="1:21" ht="14.25" customHeight="1">
      <c r="A26" s="47">
        <v>16</v>
      </c>
      <c r="B26" s="77" t="s">
        <v>52</v>
      </c>
      <c r="C26" s="49">
        <v>174</v>
      </c>
      <c r="D26" s="51">
        <v>0.0160383445478846</v>
      </c>
      <c r="E26" s="49">
        <v>730</v>
      </c>
      <c r="F26" s="51">
        <v>0.02227035602062296</v>
      </c>
      <c r="G26" s="97">
        <v>-0.7616438356164383</v>
      </c>
      <c r="H26" s="79">
        <v>0</v>
      </c>
      <c r="I26" s="49">
        <v>557</v>
      </c>
      <c r="J26" s="50">
        <v>-0.6876122082585279</v>
      </c>
      <c r="K26" s="81">
        <v>-1</v>
      </c>
      <c r="L26" s="13"/>
      <c r="M26" s="13"/>
      <c r="N26" s="47">
        <v>16</v>
      </c>
      <c r="O26" s="77" t="s">
        <v>52</v>
      </c>
      <c r="P26" s="49">
        <v>1857</v>
      </c>
      <c r="Q26" s="51">
        <v>0.022279811395457653</v>
      </c>
      <c r="R26" s="49">
        <v>2327</v>
      </c>
      <c r="S26" s="51">
        <v>0.01873017917223394</v>
      </c>
      <c r="T26" s="105">
        <v>-0.20197679415556513</v>
      </c>
      <c r="U26" s="81">
        <v>2</v>
      </c>
    </row>
    <row r="27" spans="1:21" ht="14.25" customHeight="1">
      <c r="A27" s="55">
        <v>17</v>
      </c>
      <c r="B27" s="83" t="s">
        <v>30</v>
      </c>
      <c r="C27" s="57">
        <v>172</v>
      </c>
      <c r="D27" s="59">
        <v>0.01585399575997788</v>
      </c>
      <c r="E27" s="57">
        <v>621</v>
      </c>
      <c r="F27" s="59">
        <v>0.018945056286036793</v>
      </c>
      <c r="G27" s="98">
        <v>-0.7230273752012882</v>
      </c>
      <c r="H27" s="85">
        <v>0</v>
      </c>
      <c r="I27" s="57">
        <v>406</v>
      </c>
      <c r="J27" s="58">
        <v>-0.5763546798029557</v>
      </c>
      <c r="K27" s="87">
        <v>0</v>
      </c>
      <c r="L27" s="13"/>
      <c r="M27" s="13"/>
      <c r="N27" s="55">
        <v>17</v>
      </c>
      <c r="O27" s="83" t="s">
        <v>27</v>
      </c>
      <c r="P27" s="57">
        <v>1678</v>
      </c>
      <c r="Q27" s="59">
        <v>0.02013221514355301</v>
      </c>
      <c r="R27" s="57">
        <v>2455</v>
      </c>
      <c r="S27" s="59">
        <v>0.0197604597627135</v>
      </c>
      <c r="T27" s="106">
        <v>-0.31649694501018333</v>
      </c>
      <c r="U27" s="87">
        <v>-1</v>
      </c>
    </row>
    <row r="28" spans="1:21" ht="14.25" customHeight="1">
      <c r="A28" s="55">
        <v>18</v>
      </c>
      <c r="B28" s="83" t="s">
        <v>85</v>
      </c>
      <c r="C28" s="57">
        <v>117</v>
      </c>
      <c r="D28" s="59">
        <v>0.010784404092543092</v>
      </c>
      <c r="E28" s="57">
        <v>326</v>
      </c>
      <c r="F28" s="59">
        <v>0.009945391866743952</v>
      </c>
      <c r="G28" s="98">
        <v>-0.6411042944785277</v>
      </c>
      <c r="H28" s="85">
        <v>3</v>
      </c>
      <c r="I28" s="57">
        <v>254</v>
      </c>
      <c r="J28" s="58">
        <v>-0.5393700787401574</v>
      </c>
      <c r="K28" s="87">
        <v>1</v>
      </c>
      <c r="L28" s="13"/>
      <c r="M28" s="13"/>
      <c r="N28" s="55">
        <v>18</v>
      </c>
      <c r="O28" s="83" t="s">
        <v>28</v>
      </c>
      <c r="P28" s="57">
        <v>1345</v>
      </c>
      <c r="Q28" s="59">
        <v>0.016136966250344935</v>
      </c>
      <c r="R28" s="57">
        <v>2243</v>
      </c>
      <c r="S28" s="59">
        <v>0.018054057534731726</v>
      </c>
      <c r="T28" s="106">
        <v>-0.4003566651805618</v>
      </c>
      <c r="U28" s="87">
        <v>1</v>
      </c>
    </row>
    <row r="29" spans="1:21" ht="14.25" customHeight="1">
      <c r="A29" s="55">
        <v>19</v>
      </c>
      <c r="B29" s="83" t="s">
        <v>28</v>
      </c>
      <c r="C29" s="57">
        <v>92</v>
      </c>
      <c r="D29" s="59">
        <v>0.008480044243709097</v>
      </c>
      <c r="E29" s="57">
        <v>513</v>
      </c>
      <c r="F29" s="59">
        <v>0.015650263888465177</v>
      </c>
      <c r="G29" s="98">
        <v>-0.8206627680311891</v>
      </c>
      <c r="H29" s="85">
        <v>-1</v>
      </c>
      <c r="I29" s="57">
        <v>278</v>
      </c>
      <c r="J29" s="58">
        <v>-0.6690647482014389</v>
      </c>
      <c r="K29" s="87">
        <v>-1</v>
      </c>
      <c r="N29" s="55">
        <v>19</v>
      </c>
      <c r="O29" s="83" t="s">
        <v>85</v>
      </c>
      <c r="P29" s="57">
        <v>998</v>
      </c>
      <c r="Q29" s="59">
        <v>0.011973748935200182</v>
      </c>
      <c r="R29" s="57">
        <v>1112</v>
      </c>
      <c r="S29" s="59">
        <v>0.008950562629791207</v>
      </c>
      <c r="T29" s="106">
        <v>-0.10251798561151082</v>
      </c>
      <c r="U29" s="87">
        <v>3</v>
      </c>
    </row>
    <row r="30" spans="1:21" ht="14.25" customHeight="1">
      <c r="A30" s="63">
        <v>20</v>
      </c>
      <c r="B30" s="88" t="s">
        <v>33</v>
      </c>
      <c r="C30" s="65">
        <v>66</v>
      </c>
      <c r="D30" s="67">
        <v>0.006083510000921744</v>
      </c>
      <c r="E30" s="65">
        <v>474</v>
      </c>
      <c r="F30" s="67">
        <v>0.014460477744897648</v>
      </c>
      <c r="G30" s="99">
        <v>-0.8607594936708861</v>
      </c>
      <c r="H30" s="90">
        <v>0</v>
      </c>
      <c r="I30" s="65">
        <v>94</v>
      </c>
      <c r="J30" s="66">
        <v>-0.2978723404255319</v>
      </c>
      <c r="K30" s="92">
        <v>7</v>
      </c>
      <c r="N30" s="63">
        <v>20</v>
      </c>
      <c r="O30" s="88" t="s">
        <v>32</v>
      </c>
      <c r="P30" s="65">
        <v>757</v>
      </c>
      <c r="Q30" s="67">
        <v>0.009082292529004547</v>
      </c>
      <c r="R30" s="65">
        <v>1217</v>
      </c>
      <c r="S30" s="67">
        <v>0.009795714676668975</v>
      </c>
      <c r="T30" s="107">
        <v>-0.3779786359901397</v>
      </c>
      <c r="U30" s="92">
        <v>0</v>
      </c>
    </row>
    <row r="31" spans="1:21" ht="14.25" customHeight="1">
      <c r="A31" s="124" t="s">
        <v>50</v>
      </c>
      <c r="B31" s="125"/>
      <c r="C31" s="3">
        <f>SUM(C11:C30)</f>
        <v>10293</v>
      </c>
      <c r="D31" s="6">
        <f>C31/C33</f>
        <v>0.948751036961932</v>
      </c>
      <c r="E31" s="3">
        <f>SUM(E11:E30)</f>
        <v>30239</v>
      </c>
      <c r="F31" s="6">
        <f>E31/E33</f>
        <v>0.9225113639830379</v>
      </c>
      <c r="G31" s="16">
        <f>C31/E31-1</f>
        <v>-0.6596117596481366</v>
      </c>
      <c r="H31" s="16"/>
      <c r="I31" s="3">
        <f>SUM(I11:I30)</f>
        <v>20131</v>
      </c>
      <c r="J31" s="17">
        <f>C31/I31-1</f>
        <v>-0.48869902140976607</v>
      </c>
      <c r="K31" s="18"/>
      <c r="N31" s="124" t="s">
        <v>50</v>
      </c>
      <c r="O31" s="125"/>
      <c r="P31" s="3">
        <f>SUM(P11:P30)</f>
        <v>78746</v>
      </c>
      <c r="Q31" s="6">
        <f>P31/P33</f>
        <v>0.9447743824161058</v>
      </c>
      <c r="R31" s="3">
        <f>SUM(R11:R30)</f>
        <v>115360</v>
      </c>
      <c r="S31" s="6">
        <f>R31/R33</f>
        <v>0.9285403821697066</v>
      </c>
      <c r="T31" s="16">
        <f>P31/R31-1</f>
        <v>-0.31738904299583914</v>
      </c>
      <c r="U31" s="102"/>
    </row>
    <row r="32" spans="1:21" ht="14.25" customHeight="1">
      <c r="A32" s="124" t="s">
        <v>12</v>
      </c>
      <c r="B32" s="125"/>
      <c r="C32" s="3">
        <f>C33-SUM(C11:C30)</f>
        <v>556</v>
      </c>
      <c r="D32" s="6">
        <f>C32/C33</f>
        <v>0.05124896303806802</v>
      </c>
      <c r="E32" s="3">
        <f>E33-SUM(E11:E30)</f>
        <v>2540</v>
      </c>
      <c r="F32" s="6">
        <f>E32/E33</f>
        <v>0.07748863601696208</v>
      </c>
      <c r="G32" s="16">
        <f>C32/E32-1</f>
        <v>-0.7811023622047244</v>
      </c>
      <c r="H32" s="16"/>
      <c r="I32" s="3">
        <f>I33-SUM(I11:I30)</f>
        <v>1258</v>
      </c>
      <c r="J32" s="17">
        <f>C32/I32-1</f>
        <v>-0.5580286168521462</v>
      </c>
      <c r="K32" s="18"/>
      <c r="N32" s="124" t="s">
        <v>12</v>
      </c>
      <c r="O32" s="125"/>
      <c r="P32" s="3">
        <f>P33-SUM(P11:P30)</f>
        <v>4603</v>
      </c>
      <c r="Q32" s="6">
        <f>P32/P33</f>
        <v>0.05522561758389423</v>
      </c>
      <c r="R32" s="3">
        <f>R33-SUM(R11:R30)</f>
        <v>8878</v>
      </c>
      <c r="S32" s="6">
        <f>R32/R33</f>
        <v>0.07145961783029348</v>
      </c>
      <c r="T32" s="16">
        <f>P32/R32-1</f>
        <v>-0.48152737102951115</v>
      </c>
      <c r="U32" s="103"/>
    </row>
    <row r="33" spans="1:21" ht="14.25" customHeight="1">
      <c r="A33" s="126" t="s">
        <v>38</v>
      </c>
      <c r="B33" s="127"/>
      <c r="C33" s="23">
        <v>10849</v>
      </c>
      <c r="D33" s="95">
        <v>1</v>
      </c>
      <c r="E33" s="23">
        <v>32779</v>
      </c>
      <c r="F33" s="95">
        <v>0.9988102138564325</v>
      </c>
      <c r="G33" s="19">
        <v>-0.6690259007291254</v>
      </c>
      <c r="H33" s="19"/>
      <c r="I33" s="23">
        <v>21389</v>
      </c>
      <c r="J33" s="41">
        <v>-0.4927766609004629</v>
      </c>
      <c r="K33" s="96"/>
      <c r="L33" s="13"/>
      <c r="M33" s="13"/>
      <c r="N33" s="126" t="s">
        <v>38</v>
      </c>
      <c r="O33" s="127"/>
      <c r="P33" s="23">
        <v>83349</v>
      </c>
      <c r="Q33" s="95">
        <v>1</v>
      </c>
      <c r="R33" s="23">
        <v>124238</v>
      </c>
      <c r="S33" s="95">
        <v>1</v>
      </c>
      <c r="T33" s="104">
        <v>-0.32911830518842866</v>
      </c>
      <c r="U33" s="96"/>
    </row>
    <row r="34" spans="1:14" ht="14.25" customHeight="1">
      <c r="A34" t="s">
        <v>76</v>
      </c>
      <c r="N34" t="s">
        <v>76</v>
      </c>
    </row>
    <row r="35" spans="1:14" ht="15">
      <c r="A35" s="9" t="s">
        <v>78</v>
      </c>
      <c r="N35" s="9" t="s">
        <v>78</v>
      </c>
    </row>
    <row r="37" ht="15">
      <c r="V37" s="46"/>
    </row>
    <row r="39" spans="1:21" ht="15">
      <c r="A39" s="150" t="s">
        <v>127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3"/>
      <c r="M39" s="20"/>
      <c r="N39" s="150" t="s">
        <v>98</v>
      </c>
      <c r="O39" s="150"/>
      <c r="P39" s="150"/>
      <c r="Q39" s="150"/>
      <c r="R39" s="150"/>
      <c r="S39" s="150"/>
      <c r="T39" s="150"/>
      <c r="U39" s="150"/>
    </row>
    <row r="40" spans="1:21" ht="15">
      <c r="A40" s="151" t="s">
        <v>128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3"/>
      <c r="M40" s="20"/>
      <c r="N40" s="151" t="s">
        <v>99</v>
      </c>
      <c r="O40" s="151"/>
      <c r="P40" s="151"/>
      <c r="Q40" s="151"/>
      <c r="R40" s="151"/>
      <c r="S40" s="151"/>
      <c r="T40" s="151"/>
      <c r="U40" s="151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3"/>
      <c r="K41" s="74" t="s">
        <v>4</v>
      </c>
      <c r="L41" s="13"/>
      <c r="M41" s="13"/>
      <c r="N41" s="14"/>
      <c r="O41" s="14"/>
      <c r="P41" s="14"/>
      <c r="Q41" s="14"/>
      <c r="R41" s="14"/>
      <c r="S41" s="14"/>
      <c r="T41" s="73"/>
      <c r="U41" s="74" t="s">
        <v>4</v>
      </c>
    </row>
    <row r="42" spans="1:21" ht="15">
      <c r="A42" s="152" t="s">
        <v>0</v>
      </c>
      <c r="B42" s="152" t="s">
        <v>49</v>
      </c>
      <c r="C42" s="154" t="s">
        <v>113</v>
      </c>
      <c r="D42" s="155"/>
      <c r="E42" s="155"/>
      <c r="F42" s="155"/>
      <c r="G42" s="155"/>
      <c r="H42" s="156"/>
      <c r="I42" s="154" t="s">
        <v>107</v>
      </c>
      <c r="J42" s="155"/>
      <c r="K42" s="156"/>
      <c r="L42" s="13"/>
      <c r="M42" s="13"/>
      <c r="N42" s="152" t="s">
        <v>0</v>
      </c>
      <c r="O42" s="152" t="s">
        <v>49</v>
      </c>
      <c r="P42" s="154" t="s">
        <v>114</v>
      </c>
      <c r="Q42" s="155"/>
      <c r="R42" s="155"/>
      <c r="S42" s="155"/>
      <c r="T42" s="155"/>
      <c r="U42" s="156"/>
    </row>
    <row r="43" spans="1:21" ht="15">
      <c r="A43" s="153"/>
      <c r="B43" s="153"/>
      <c r="C43" s="174" t="s">
        <v>115</v>
      </c>
      <c r="D43" s="175"/>
      <c r="E43" s="175"/>
      <c r="F43" s="175"/>
      <c r="G43" s="175"/>
      <c r="H43" s="176"/>
      <c r="I43" s="128" t="s">
        <v>108</v>
      </c>
      <c r="J43" s="129"/>
      <c r="K43" s="130"/>
      <c r="L43" s="13"/>
      <c r="M43" s="13"/>
      <c r="N43" s="153"/>
      <c r="O43" s="153"/>
      <c r="P43" s="128" t="s">
        <v>116</v>
      </c>
      <c r="Q43" s="129"/>
      <c r="R43" s="129"/>
      <c r="S43" s="129"/>
      <c r="T43" s="129"/>
      <c r="U43" s="130"/>
    </row>
    <row r="44" spans="1:21" ht="15" customHeight="1">
      <c r="A44" s="153"/>
      <c r="B44" s="153"/>
      <c r="C44" s="131">
        <v>2020</v>
      </c>
      <c r="D44" s="132"/>
      <c r="E44" s="157">
        <v>2019</v>
      </c>
      <c r="F44" s="132"/>
      <c r="G44" s="135" t="s">
        <v>5</v>
      </c>
      <c r="H44" s="145" t="s">
        <v>57</v>
      </c>
      <c r="I44" s="159">
        <v>2020</v>
      </c>
      <c r="J44" s="146" t="s">
        <v>117</v>
      </c>
      <c r="K44" s="145" t="s">
        <v>120</v>
      </c>
      <c r="L44" s="13"/>
      <c r="M44" s="13"/>
      <c r="N44" s="153"/>
      <c r="O44" s="153"/>
      <c r="P44" s="131">
        <v>2020</v>
      </c>
      <c r="Q44" s="132"/>
      <c r="R44" s="131">
        <v>2019</v>
      </c>
      <c r="S44" s="132"/>
      <c r="T44" s="135" t="s">
        <v>5</v>
      </c>
      <c r="U44" s="137" t="s">
        <v>92</v>
      </c>
    </row>
    <row r="45" spans="1:21" ht="15" customHeight="1">
      <c r="A45" s="139" t="s">
        <v>6</v>
      </c>
      <c r="B45" s="139" t="s">
        <v>49</v>
      </c>
      <c r="C45" s="133"/>
      <c r="D45" s="134"/>
      <c r="E45" s="158"/>
      <c r="F45" s="134"/>
      <c r="G45" s="136"/>
      <c r="H45" s="146"/>
      <c r="I45" s="159"/>
      <c r="J45" s="146"/>
      <c r="K45" s="146"/>
      <c r="L45" s="13"/>
      <c r="M45" s="13"/>
      <c r="N45" s="139" t="s">
        <v>6</v>
      </c>
      <c r="O45" s="139" t="s">
        <v>49</v>
      </c>
      <c r="P45" s="133"/>
      <c r="Q45" s="134"/>
      <c r="R45" s="133"/>
      <c r="S45" s="134"/>
      <c r="T45" s="136"/>
      <c r="U45" s="138"/>
    </row>
    <row r="46" spans="1:21" ht="15" customHeight="1">
      <c r="A46" s="139"/>
      <c r="B46" s="139"/>
      <c r="C46" s="109" t="s">
        <v>8</v>
      </c>
      <c r="D46" s="75" t="s">
        <v>2</v>
      </c>
      <c r="E46" s="109" t="s">
        <v>8</v>
      </c>
      <c r="F46" s="75" t="s">
        <v>2</v>
      </c>
      <c r="G46" s="141" t="s">
        <v>9</v>
      </c>
      <c r="H46" s="141" t="s">
        <v>58</v>
      </c>
      <c r="I46" s="76" t="s">
        <v>8</v>
      </c>
      <c r="J46" s="147" t="s">
        <v>118</v>
      </c>
      <c r="K46" s="147" t="s">
        <v>121</v>
      </c>
      <c r="L46" s="13"/>
      <c r="M46" s="13"/>
      <c r="N46" s="139"/>
      <c r="O46" s="139"/>
      <c r="P46" s="109" t="s">
        <v>8</v>
      </c>
      <c r="Q46" s="75" t="s">
        <v>2</v>
      </c>
      <c r="R46" s="109" t="s">
        <v>8</v>
      </c>
      <c r="S46" s="75" t="s">
        <v>2</v>
      </c>
      <c r="T46" s="141" t="s">
        <v>9</v>
      </c>
      <c r="U46" s="143" t="s">
        <v>93</v>
      </c>
    </row>
    <row r="47" spans="1:21" ht="15" customHeight="1">
      <c r="A47" s="140"/>
      <c r="B47" s="140"/>
      <c r="C47" s="112" t="s">
        <v>10</v>
      </c>
      <c r="D47" s="38" t="s">
        <v>11</v>
      </c>
      <c r="E47" s="112" t="s">
        <v>10</v>
      </c>
      <c r="F47" s="38" t="s">
        <v>11</v>
      </c>
      <c r="G47" s="149"/>
      <c r="H47" s="149"/>
      <c r="I47" s="112" t="s">
        <v>10</v>
      </c>
      <c r="J47" s="148"/>
      <c r="K47" s="148"/>
      <c r="L47" s="13"/>
      <c r="M47" s="13"/>
      <c r="N47" s="140"/>
      <c r="O47" s="140"/>
      <c r="P47" s="112" t="s">
        <v>10</v>
      </c>
      <c r="Q47" s="38" t="s">
        <v>11</v>
      </c>
      <c r="R47" s="112" t="s">
        <v>10</v>
      </c>
      <c r="S47" s="38" t="s">
        <v>11</v>
      </c>
      <c r="T47" s="142"/>
      <c r="U47" s="144"/>
    </row>
    <row r="48" spans="1:21" ht="15">
      <c r="A48" s="47">
        <v>1</v>
      </c>
      <c r="B48" s="77" t="s">
        <v>60</v>
      </c>
      <c r="C48" s="49">
        <v>589</v>
      </c>
      <c r="D48" s="54">
        <v>0.0542907180385289</v>
      </c>
      <c r="E48" s="49">
        <v>1140</v>
      </c>
      <c r="F48" s="54">
        <v>0.03477836419658928</v>
      </c>
      <c r="G48" s="78">
        <v>-0.4833333333333333</v>
      </c>
      <c r="H48" s="79">
        <v>1</v>
      </c>
      <c r="I48" s="49">
        <v>1204</v>
      </c>
      <c r="J48" s="80">
        <v>-0.510797342192691</v>
      </c>
      <c r="K48" s="81">
        <v>0</v>
      </c>
      <c r="L48" s="13"/>
      <c r="M48" s="13"/>
      <c r="N48" s="47">
        <v>1</v>
      </c>
      <c r="O48" s="77" t="s">
        <v>60</v>
      </c>
      <c r="P48" s="49">
        <v>4315</v>
      </c>
      <c r="Q48" s="54">
        <v>0.05177026718976832</v>
      </c>
      <c r="R48" s="49">
        <v>2557</v>
      </c>
      <c r="S48" s="54">
        <v>0.020581464608251904</v>
      </c>
      <c r="T48" s="52">
        <v>0.6875244427062965</v>
      </c>
      <c r="U48" s="81">
        <v>5</v>
      </c>
    </row>
    <row r="49" spans="1:21" ht="15">
      <c r="A49" s="82">
        <v>2</v>
      </c>
      <c r="B49" s="83" t="s">
        <v>39</v>
      </c>
      <c r="C49" s="57">
        <v>536</v>
      </c>
      <c r="D49" s="62">
        <v>0.04940547515900083</v>
      </c>
      <c r="E49" s="57">
        <v>1391</v>
      </c>
      <c r="F49" s="62">
        <v>0.04243570578724183</v>
      </c>
      <c r="G49" s="84">
        <v>-0.6146657081236521</v>
      </c>
      <c r="H49" s="85">
        <v>-1</v>
      </c>
      <c r="I49" s="57">
        <v>1114</v>
      </c>
      <c r="J49" s="86">
        <v>-0.518850987432675</v>
      </c>
      <c r="K49" s="87">
        <v>0</v>
      </c>
      <c r="L49" s="13"/>
      <c r="M49" s="13"/>
      <c r="N49" s="82">
        <v>2</v>
      </c>
      <c r="O49" s="83" t="s">
        <v>39</v>
      </c>
      <c r="P49" s="57">
        <v>4140</v>
      </c>
      <c r="Q49" s="62">
        <v>0.049670661915559876</v>
      </c>
      <c r="R49" s="57">
        <v>5456</v>
      </c>
      <c r="S49" s="62">
        <v>0.043915710169191394</v>
      </c>
      <c r="T49" s="60">
        <v>-0.24120234604105573</v>
      </c>
      <c r="U49" s="87">
        <v>-1</v>
      </c>
    </row>
    <row r="50" spans="1:21" ht="15">
      <c r="A50" s="82">
        <v>3</v>
      </c>
      <c r="B50" s="83" t="s">
        <v>41</v>
      </c>
      <c r="C50" s="57">
        <v>392</v>
      </c>
      <c r="D50" s="62">
        <v>0.03613236242971703</v>
      </c>
      <c r="E50" s="57">
        <v>1110</v>
      </c>
      <c r="F50" s="62">
        <v>0.03386314408615272</v>
      </c>
      <c r="G50" s="84">
        <v>-0.6468468468468469</v>
      </c>
      <c r="H50" s="85">
        <v>0</v>
      </c>
      <c r="I50" s="57">
        <v>770</v>
      </c>
      <c r="J50" s="86">
        <v>-0.49090909090909096</v>
      </c>
      <c r="K50" s="87">
        <v>0</v>
      </c>
      <c r="L50" s="13"/>
      <c r="M50" s="13"/>
      <c r="N50" s="82">
        <v>3</v>
      </c>
      <c r="O50" s="83" t="s">
        <v>41</v>
      </c>
      <c r="P50" s="57">
        <v>2732</v>
      </c>
      <c r="Q50" s="62">
        <v>0.032777837766499895</v>
      </c>
      <c r="R50" s="57">
        <v>4121</v>
      </c>
      <c r="S50" s="62">
        <v>0.03317020557317407</v>
      </c>
      <c r="T50" s="60">
        <v>-0.3370541130793496</v>
      </c>
      <c r="U50" s="87">
        <v>-1</v>
      </c>
    </row>
    <row r="51" spans="1:21" ht="15">
      <c r="A51" s="82">
        <v>4</v>
      </c>
      <c r="B51" s="83" t="s">
        <v>80</v>
      </c>
      <c r="C51" s="57">
        <v>262</v>
      </c>
      <c r="D51" s="62">
        <v>0.024149691215780256</v>
      </c>
      <c r="E51" s="57">
        <v>317</v>
      </c>
      <c r="F51" s="62">
        <v>0.009670825833612983</v>
      </c>
      <c r="G51" s="84">
        <v>-0.17350157728706628</v>
      </c>
      <c r="H51" s="85">
        <v>22</v>
      </c>
      <c r="I51" s="57">
        <v>337</v>
      </c>
      <c r="J51" s="86">
        <v>-0.2225519287833828</v>
      </c>
      <c r="K51" s="87">
        <v>8</v>
      </c>
      <c r="L51" s="13"/>
      <c r="M51" s="13"/>
      <c r="N51" s="82">
        <v>4</v>
      </c>
      <c r="O51" s="83" t="s">
        <v>45</v>
      </c>
      <c r="P51" s="57">
        <v>1972</v>
      </c>
      <c r="Q51" s="62">
        <v>0.023659552004223205</v>
      </c>
      <c r="R51" s="57">
        <v>2424</v>
      </c>
      <c r="S51" s="62">
        <v>0.01951093868220673</v>
      </c>
      <c r="T51" s="60">
        <v>-0.18646864686468645</v>
      </c>
      <c r="U51" s="87">
        <v>3</v>
      </c>
    </row>
    <row r="52" spans="1:21" ht="15">
      <c r="A52" s="82">
        <v>5</v>
      </c>
      <c r="B52" s="88" t="s">
        <v>91</v>
      </c>
      <c r="C52" s="65">
        <v>247</v>
      </c>
      <c r="D52" s="70">
        <v>0.02276707530647986</v>
      </c>
      <c r="E52" s="65">
        <v>508</v>
      </c>
      <c r="F52" s="70">
        <v>0.015497727203392415</v>
      </c>
      <c r="G52" s="89">
        <v>-0.5137795275590551</v>
      </c>
      <c r="H52" s="90">
        <v>7</v>
      </c>
      <c r="I52" s="65">
        <v>394</v>
      </c>
      <c r="J52" s="91">
        <v>-0.37309644670050757</v>
      </c>
      <c r="K52" s="92">
        <v>5</v>
      </c>
      <c r="L52" s="13"/>
      <c r="M52" s="13"/>
      <c r="N52" s="82">
        <v>5</v>
      </c>
      <c r="O52" s="88" t="s">
        <v>43</v>
      </c>
      <c r="P52" s="65">
        <v>1879</v>
      </c>
      <c r="Q52" s="70">
        <v>0.022543761772786716</v>
      </c>
      <c r="R52" s="65">
        <v>4068</v>
      </c>
      <c r="S52" s="70">
        <v>0.03274360501617862</v>
      </c>
      <c r="T52" s="68">
        <v>-0.538102261553589</v>
      </c>
      <c r="U52" s="92">
        <v>-2</v>
      </c>
    </row>
    <row r="53" spans="1:21" ht="15">
      <c r="A53" s="93">
        <v>6</v>
      </c>
      <c r="B53" s="77" t="s">
        <v>42</v>
      </c>
      <c r="C53" s="49">
        <v>218</v>
      </c>
      <c r="D53" s="54">
        <v>0.020094017881832425</v>
      </c>
      <c r="E53" s="49">
        <v>564</v>
      </c>
      <c r="F53" s="54">
        <v>0.017206138076207328</v>
      </c>
      <c r="G53" s="78">
        <v>-0.6134751773049645</v>
      </c>
      <c r="H53" s="79">
        <v>3</v>
      </c>
      <c r="I53" s="49">
        <v>365</v>
      </c>
      <c r="J53" s="80">
        <v>-0.40273972602739727</v>
      </c>
      <c r="K53" s="81">
        <v>5</v>
      </c>
      <c r="L53" s="13"/>
      <c r="M53" s="13"/>
      <c r="N53" s="93">
        <v>6</v>
      </c>
      <c r="O53" s="77" t="s">
        <v>51</v>
      </c>
      <c r="P53" s="49">
        <v>1806</v>
      </c>
      <c r="Q53" s="54">
        <v>0.021667926429831192</v>
      </c>
      <c r="R53" s="49">
        <v>2201</v>
      </c>
      <c r="S53" s="54">
        <v>0.017715996715980616</v>
      </c>
      <c r="T53" s="52">
        <v>-0.17946388005452063</v>
      </c>
      <c r="U53" s="81">
        <v>5</v>
      </c>
    </row>
    <row r="54" spans="1:21" ht="15">
      <c r="A54" s="82">
        <v>7</v>
      </c>
      <c r="B54" s="83" t="s">
        <v>65</v>
      </c>
      <c r="C54" s="57">
        <v>215</v>
      </c>
      <c r="D54" s="62">
        <v>0.01981749469997235</v>
      </c>
      <c r="E54" s="57">
        <v>514</v>
      </c>
      <c r="F54" s="62">
        <v>0.015680771225479728</v>
      </c>
      <c r="G54" s="84">
        <v>-0.5817120622568093</v>
      </c>
      <c r="H54" s="85">
        <v>4</v>
      </c>
      <c r="I54" s="57">
        <v>511</v>
      </c>
      <c r="J54" s="86">
        <v>-0.5792563600782779</v>
      </c>
      <c r="K54" s="87">
        <v>2</v>
      </c>
      <c r="L54" s="13"/>
      <c r="M54" s="13"/>
      <c r="N54" s="82">
        <v>7</v>
      </c>
      <c r="O54" s="83" t="s">
        <v>65</v>
      </c>
      <c r="P54" s="57">
        <v>1644</v>
      </c>
      <c r="Q54" s="62">
        <v>0.01972429183313537</v>
      </c>
      <c r="R54" s="57">
        <v>1799</v>
      </c>
      <c r="S54" s="62">
        <v>0.01448027173650574</v>
      </c>
      <c r="T54" s="60">
        <v>-0.0861589772095609</v>
      </c>
      <c r="U54" s="87">
        <v>7</v>
      </c>
    </row>
    <row r="55" spans="1:21" ht="15">
      <c r="A55" s="82"/>
      <c r="B55" s="83" t="s">
        <v>51</v>
      </c>
      <c r="C55" s="57">
        <v>215</v>
      </c>
      <c r="D55" s="62">
        <v>0.01981749469997235</v>
      </c>
      <c r="E55" s="57">
        <v>452</v>
      </c>
      <c r="F55" s="62">
        <v>0.013789316330577504</v>
      </c>
      <c r="G55" s="84">
        <v>-0.5243362831858407</v>
      </c>
      <c r="H55" s="85">
        <v>9</v>
      </c>
      <c r="I55" s="57">
        <v>624</v>
      </c>
      <c r="J55" s="86">
        <v>-0.655448717948718</v>
      </c>
      <c r="K55" s="87">
        <v>-3</v>
      </c>
      <c r="L55" s="13"/>
      <c r="M55" s="13"/>
      <c r="N55" s="82">
        <v>8</v>
      </c>
      <c r="O55" s="83" t="s">
        <v>80</v>
      </c>
      <c r="P55" s="57">
        <v>1637</v>
      </c>
      <c r="Q55" s="62">
        <v>0.019640307622167032</v>
      </c>
      <c r="R55" s="57">
        <v>980</v>
      </c>
      <c r="S55" s="62">
        <v>0.007888085770859157</v>
      </c>
      <c r="T55" s="60">
        <v>0.6704081632653061</v>
      </c>
      <c r="U55" s="87">
        <v>27</v>
      </c>
    </row>
    <row r="56" spans="1:21" ht="15">
      <c r="A56" s="82">
        <v>9</v>
      </c>
      <c r="B56" s="83" t="s">
        <v>43</v>
      </c>
      <c r="C56" s="57">
        <v>214</v>
      </c>
      <c r="D56" s="62">
        <v>0.01972532030601899</v>
      </c>
      <c r="E56" s="57">
        <v>1040</v>
      </c>
      <c r="F56" s="62">
        <v>0.03172763049513408</v>
      </c>
      <c r="G56" s="84">
        <v>-0.7942307692307693</v>
      </c>
      <c r="H56" s="85">
        <v>-5</v>
      </c>
      <c r="I56" s="57">
        <v>522</v>
      </c>
      <c r="J56" s="86">
        <v>-0.5900383141762452</v>
      </c>
      <c r="K56" s="87">
        <v>-2</v>
      </c>
      <c r="L56" s="13"/>
      <c r="M56" s="13"/>
      <c r="N56" s="82">
        <v>9</v>
      </c>
      <c r="O56" s="83" t="s">
        <v>42</v>
      </c>
      <c r="P56" s="57">
        <v>1625</v>
      </c>
      <c r="Q56" s="62">
        <v>0.019496334689078455</v>
      </c>
      <c r="R56" s="57">
        <v>2261</v>
      </c>
      <c r="S56" s="62">
        <v>0.018198940742767913</v>
      </c>
      <c r="T56" s="60">
        <v>-0.2812914639540026</v>
      </c>
      <c r="U56" s="87">
        <v>0</v>
      </c>
    </row>
    <row r="57" spans="1:21" ht="15">
      <c r="A57" s="94">
        <v>10</v>
      </c>
      <c r="B57" s="88" t="s">
        <v>44</v>
      </c>
      <c r="C57" s="65">
        <v>201</v>
      </c>
      <c r="D57" s="70">
        <v>0.01852705318462531</v>
      </c>
      <c r="E57" s="65">
        <v>480</v>
      </c>
      <c r="F57" s="70">
        <v>0.01464352176698496</v>
      </c>
      <c r="G57" s="89">
        <v>-0.58125</v>
      </c>
      <c r="H57" s="90">
        <v>4</v>
      </c>
      <c r="I57" s="65">
        <v>528</v>
      </c>
      <c r="J57" s="91">
        <v>-0.6193181818181819</v>
      </c>
      <c r="K57" s="92">
        <v>-4</v>
      </c>
      <c r="L57" s="13"/>
      <c r="M57" s="13"/>
      <c r="N57" s="94">
        <v>10</v>
      </c>
      <c r="O57" s="88" t="s">
        <v>40</v>
      </c>
      <c r="P57" s="65">
        <v>1516</v>
      </c>
      <c r="Q57" s="70">
        <v>0.01818858054685719</v>
      </c>
      <c r="R57" s="65">
        <v>3076</v>
      </c>
      <c r="S57" s="70">
        <v>0.02475893043996201</v>
      </c>
      <c r="T57" s="68">
        <v>-0.5071521456436932</v>
      </c>
      <c r="U57" s="92">
        <v>-5</v>
      </c>
    </row>
    <row r="58" spans="1:21" ht="15">
      <c r="A58" s="93">
        <v>11</v>
      </c>
      <c r="B58" s="77" t="s">
        <v>90</v>
      </c>
      <c r="C58" s="49">
        <v>182</v>
      </c>
      <c r="D58" s="54">
        <v>0.016775739699511474</v>
      </c>
      <c r="E58" s="49">
        <v>422</v>
      </c>
      <c r="F58" s="54">
        <v>0.012874096220140943</v>
      </c>
      <c r="G58" s="78">
        <v>-0.5687203791469194</v>
      </c>
      <c r="H58" s="79">
        <v>6</v>
      </c>
      <c r="I58" s="49">
        <v>227</v>
      </c>
      <c r="J58" s="80">
        <v>-0.19823788546255505</v>
      </c>
      <c r="K58" s="81">
        <v>9</v>
      </c>
      <c r="L58" s="13"/>
      <c r="M58" s="13"/>
      <c r="N58" s="93">
        <v>11</v>
      </c>
      <c r="O58" s="77" t="s">
        <v>46</v>
      </c>
      <c r="P58" s="49">
        <v>1511</v>
      </c>
      <c r="Q58" s="54">
        <v>0.01812859182473695</v>
      </c>
      <c r="R58" s="49">
        <v>2206</v>
      </c>
      <c r="S58" s="54">
        <v>0.017756242051546224</v>
      </c>
      <c r="T58" s="52">
        <v>-0.315049864007253</v>
      </c>
      <c r="U58" s="81">
        <v>-1</v>
      </c>
    </row>
    <row r="59" spans="1:21" ht="15">
      <c r="A59" s="82">
        <v>12</v>
      </c>
      <c r="B59" s="83" t="s">
        <v>122</v>
      </c>
      <c r="C59" s="57">
        <v>163</v>
      </c>
      <c r="D59" s="62">
        <v>0.01502442621439764</v>
      </c>
      <c r="E59" s="57">
        <v>315</v>
      </c>
      <c r="F59" s="62">
        <v>0.00960981115958388</v>
      </c>
      <c r="G59" s="84">
        <v>-0.4825396825396825</v>
      </c>
      <c r="H59" s="85">
        <v>15</v>
      </c>
      <c r="I59" s="57">
        <v>75</v>
      </c>
      <c r="J59" s="86">
        <v>1.1733333333333333</v>
      </c>
      <c r="K59" s="87">
        <v>65</v>
      </c>
      <c r="L59" s="13"/>
      <c r="M59" s="13"/>
      <c r="N59" s="82">
        <v>12</v>
      </c>
      <c r="O59" s="83" t="s">
        <v>44</v>
      </c>
      <c r="P59" s="57">
        <v>1340</v>
      </c>
      <c r="Q59" s="62">
        <v>0.016076977528224692</v>
      </c>
      <c r="R59" s="57">
        <v>1782</v>
      </c>
      <c r="S59" s="62">
        <v>0.014343437595582672</v>
      </c>
      <c r="T59" s="60">
        <v>-0.24803591470258135</v>
      </c>
      <c r="U59" s="87">
        <v>3</v>
      </c>
    </row>
    <row r="60" spans="1:21" ht="15">
      <c r="A60" s="82">
        <v>13</v>
      </c>
      <c r="B60" s="83" t="s">
        <v>123</v>
      </c>
      <c r="C60" s="57">
        <v>161</v>
      </c>
      <c r="D60" s="62">
        <v>0.01484007742649092</v>
      </c>
      <c r="E60" s="57">
        <v>251</v>
      </c>
      <c r="F60" s="62">
        <v>0.007657341590652552</v>
      </c>
      <c r="G60" s="84">
        <v>-0.35856573705179284</v>
      </c>
      <c r="H60" s="85">
        <v>24</v>
      </c>
      <c r="I60" s="57">
        <v>127</v>
      </c>
      <c r="J60" s="86">
        <v>0.26771653543307083</v>
      </c>
      <c r="K60" s="87">
        <v>33</v>
      </c>
      <c r="L60" s="13"/>
      <c r="M60" s="13"/>
      <c r="N60" s="82">
        <v>13</v>
      </c>
      <c r="O60" s="83" t="s">
        <v>91</v>
      </c>
      <c r="P60" s="57">
        <v>1315</v>
      </c>
      <c r="Q60" s="62">
        <v>0.015777033917623487</v>
      </c>
      <c r="R60" s="57">
        <v>1699</v>
      </c>
      <c r="S60" s="62">
        <v>0.01367536502519358</v>
      </c>
      <c r="T60" s="60">
        <v>-0.22601530311948204</v>
      </c>
      <c r="U60" s="87">
        <v>3</v>
      </c>
    </row>
    <row r="61" spans="1:21" ht="15">
      <c r="A61" s="82">
        <v>14</v>
      </c>
      <c r="B61" s="83" t="s">
        <v>40</v>
      </c>
      <c r="C61" s="57">
        <v>153</v>
      </c>
      <c r="D61" s="62">
        <v>0.014102682274864043</v>
      </c>
      <c r="E61" s="57">
        <v>462</v>
      </c>
      <c r="F61" s="62">
        <v>0.014094389700723024</v>
      </c>
      <c r="G61" s="84">
        <v>-0.6688311688311688</v>
      </c>
      <c r="H61" s="85">
        <v>1</v>
      </c>
      <c r="I61" s="57">
        <v>281</v>
      </c>
      <c r="J61" s="86">
        <v>-0.4555160142348754</v>
      </c>
      <c r="K61" s="87">
        <v>-1</v>
      </c>
      <c r="L61" s="13"/>
      <c r="M61" s="13"/>
      <c r="N61" s="82">
        <v>14</v>
      </c>
      <c r="O61" s="83" t="s">
        <v>83</v>
      </c>
      <c r="P61" s="57">
        <v>1214</v>
      </c>
      <c r="Q61" s="62">
        <v>0.01456526173079461</v>
      </c>
      <c r="R61" s="57">
        <v>57</v>
      </c>
      <c r="S61" s="62">
        <v>0.0004587968254479306</v>
      </c>
      <c r="T61" s="60">
        <v>20.29824561403509</v>
      </c>
      <c r="U61" s="87">
        <v>203</v>
      </c>
    </row>
    <row r="62" spans="1:21" ht="15">
      <c r="A62" s="94">
        <v>15</v>
      </c>
      <c r="B62" s="88" t="s">
        <v>124</v>
      </c>
      <c r="C62" s="65">
        <v>150</v>
      </c>
      <c r="D62" s="70">
        <v>0.013826159093003963</v>
      </c>
      <c r="E62" s="65">
        <v>169</v>
      </c>
      <c r="F62" s="70">
        <v>0.0051557399554592875</v>
      </c>
      <c r="G62" s="89">
        <v>-0.1124260355029586</v>
      </c>
      <c r="H62" s="90">
        <v>40</v>
      </c>
      <c r="I62" s="65">
        <v>174</v>
      </c>
      <c r="J62" s="91">
        <v>-0.13793103448275867</v>
      </c>
      <c r="K62" s="92">
        <v>17</v>
      </c>
      <c r="L62" s="13"/>
      <c r="M62" s="13"/>
      <c r="N62" s="94">
        <v>15</v>
      </c>
      <c r="O62" s="88" t="s">
        <v>69</v>
      </c>
      <c r="P62" s="65">
        <v>1106</v>
      </c>
      <c r="Q62" s="70">
        <v>0.013269505332997396</v>
      </c>
      <c r="R62" s="65">
        <v>2323</v>
      </c>
      <c r="S62" s="70">
        <v>0.01869798290378145</v>
      </c>
      <c r="T62" s="68">
        <v>-0.5238915195867413</v>
      </c>
      <c r="U62" s="92">
        <v>-7</v>
      </c>
    </row>
    <row r="63" spans="1:21" ht="15">
      <c r="A63" s="93">
        <v>16</v>
      </c>
      <c r="B63" s="77" t="s">
        <v>110</v>
      </c>
      <c r="C63" s="49">
        <v>141</v>
      </c>
      <c r="D63" s="54">
        <v>0.012996589547423726</v>
      </c>
      <c r="E63" s="49">
        <v>831</v>
      </c>
      <c r="F63" s="54">
        <v>0.025351597059092713</v>
      </c>
      <c r="G63" s="78">
        <v>-0.8303249097472925</v>
      </c>
      <c r="H63" s="79">
        <v>-11</v>
      </c>
      <c r="I63" s="49">
        <v>218</v>
      </c>
      <c r="J63" s="80">
        <v>-0.3532110091743119</v>
      </c>
      <c r="K63" s="81">
        <v>5</v>
      </c>
      <c r="L63" s="13"/>
      <c r="M63" s="13"/>
      <c r="N63" s="93">
        <v>16</v>
      </c>
      <c r="O63" s="77" t="s">
        <v>90</v>
      </c>
      <c r="P63" s="49">
        <v>1105</v>
      </c>
      <c r="Q63" s="54">
        <v>0.013257507588573348</v>
      </c>
      <c r="R63" s="49">
        <v>1564</v>
      </c>
      <c r="S63" s="54">
        <v>0.012588740964922166</v>
      </c>
      <c r="T63" s="52">
        <v>-0.2934782608695652</v>
      </c>
      <c r="U63" s="81">
        <v>2</v>
      </c>
    </row>
    <row r="64" spans="1:21" ht="15">
      <c r="A64" s="82">
        <v>17</v>
      </c>
      <c r="B64" s="83" t="s">
        <v>109</v>
      </c>
      <c r="C64" s="57">
        <v>140</v>
      </c>
      <c r="D64" s="62">
        <v>0.012904415153470366</v>
      </c>
      <c r="E64" s="57">
        <v>295</v>
      </c>
      <c r="F64" s="62">
        <v>0.00899966441929284</v>
      </c>
      <c r="G64" s="84">
        <v>-0.5254237288135593</v>
      </c>
      <c r="H64" s="85">
        <v>12</v>
      </c>
      <c r="I64" s="57">
        <v>273</v>
      </c>
      <c r="J64" s="86">
        <v>-0.4871794871794872</v>
      </c>
      <c r="K64" s="87">
        <v>-3</v>
      </c>
      <c r="L64" s="13"/>
      <c r="M64" s="13"/>
      <c r="N64" s="82">
        <v>17</v>
      </c>
      <c r="O64" s="83" t="s">
        <v>53</v>
      </c>
      <c r="P64" s="57">
        <v>1053</v>
      </c>
      <c r="Q64" s="62">
        <v>0.012633624878522837</v>
      </c>
      <c r="R64" s="57">
        <v>1629</v>
      </c>
      <c r="S64" s="62">
        <v>0.013111930327275069</v>
      </c>
      <c r="T64" s="60">
        <v>-0.35359116022099446</v>
      </c>
      <c r="U64" s="87">
        <v>0</v>
      </c>
    </row>
    <row r="65" spans="1:21" ht="15">
      <c r="A65" s="82">
        <v>18</v>
      </c>
      <c r="B65" s="83" t="s">
        <v>45</v>
      </c>
      <c r="C65" s="57">
        <v>139</v>
      </c>
      <c r="D65" s="62">
        <v>0.012812240759517006</v>
      </c>
      <c r="E65" s="57">
        <v>569</v>
      </c>
      <c r="F65" s="62">
        <v>0.01735867476128009</v>
      </c>
      <c r="G65" s="84">
        <v>-0.7557117750439367</v>
      </c>
      <c r="H65" s="85">
        <v>-11</v>
      </c>
      <c r="I65" s="57">
        <v>560</v>
      </c>
      <c r="J65" s="86">
        <v>-0.7517857142857143</v>
      </c>
      <c r="K65" s="87">
        <v>-13</v>
      </c>
      <c r="L65" s="13"/>
      <c r="M65" s="13"/>
      <c r="N65" s="82">
        <v>18</v>
      </c>
      <c r="O65" s="83" t="s">
        <v>81</v>
      </c>
      <c r="P65" s="57">
        <v>1030</v>
      </c>
      <c r="Q65" s="62">
        <v>0.012357676756769726</v>
      </c>
      <c r="R65" s="57">
        <v>1207</v>
      </c>
      <c r="S65" s="62">
        <v>0.009715224005537757</v>
      </c>
      <c r="T65" s="60">
        <v>-0.14664457332228664</v>
      </c>
      <c r="U65" s="87">
        <v>6</v>
      </c>
    </row>
    <row r="66" spans="1:21" ht="15">
      <c r="A66" s="82">
        <v>19</v>
      </c>
      <c r="B66" s="83" t="s">
        <v>83</v>
      </c>
      <c r="C66" s="57">
        <v>132</v>
      </c>
      <c r="D66" s="62">
        <v>0.012167020001843488</v>
      </c>
      <c r="E66" s="57">
        <v>57</v>
      </c>
      <c r="F66" s="62">
        <v>0.001738918209829464</v>
      </c>
      <c r="G66" s="84">
        <v>1.3157894736842106</v>
      </c>
      <c r="H66" s="85">
        <v>118</v>
      </c>
      <c r="I66" s="57">
        <v>230</v>
      </c>
      <c r="J66" s="86">
        <v>-0.4260869565217391</v>
      </c>
      <c r="K66" s="87">
        <v>0</v>
      </c>
      <c r="N66" s="82">
        <v>19</v>
      </c>
      <c r="O66" s="83" t="s">
        <v>109</v>
      </c>
      <c r="P66" s="57">
        <v>974</v>
      </c>
      <c r="Q66" s="62">
        <v>0.011685803069023023</v>
      </c>
      <c r="R66" s="57">
        <v>1065</v>
      </c>
      <c r="S66" s="62">
        <v>0.008572256475474492</v>
      </c>
      <c r="T66" s="60">
        <v>-0.0854460093896714</v>
      </c>
      <c r="U66" s="87">
        <v>11</v>
      </c>
    </row>
    <row r="67" spans="1:21" ht="15">
      <c r="A67" s="94">
        <v>20</v>
      </c>
      <c r="B67" s="88" t="s">
        <v>81</v>
      </c>
      <c r="C67" s="65">
        <v>129</v>
      </c>
      <c r="D67" s="70">
        <v>0.011890496819983408</v>
      </c>
      <c r="E67" s="65">
        <v>285</v>
      </c>
      <c r="F67" s="70">
        <v>0.00869459104914732</v>
      </c>
      <c r="G67" s="89">
        <v>-0.5473684210526315</v>
      </c>
      <c r="H67" s="90">
        <v>14</v>
      </c>
      <c r="I67" s="65">
        <v>252</v>
      </c>
      <c r="J67" s="91">
        <v>-0.48809523809523814</v>
      </c>
      <c r="K67" s="92">
        <v>-2</v>
      </c>
      <c r="N67" s="94">
        <v>20</v>
      </c>
      <c r="O67" s="88" t="s">
        <v>63</v>
      </c>
      <c r="P67" s="65">
        <v>968</v>
      </c>
      <c r="Q67" s="70">
        <v>0.011613816602478734</v>
      </c>
      <c r="R67" s="65">
        <v>1406</v>
      </c>
      <c r="S67" s="70">
        <v>0.011316988361048955</v>
      </c>
      <c r="T67" s="68">
        <v>-0.31152204836415365</v>
      </c>
      <c r="U67" s="92">
        <v>1</v>
      </c>
    </row>
    <row r="68" spans="1:21" ht="15">
      <c r="A68" s="124" t="s">
        <v>50</v>
      </c>
      <c r="B68" s="125"/>
      <c r="C68" s="3">
        <f>SUM(C48:C67)</f>
        <v>4579</v>
      </c>
      <c r="D68" s="6">
        <f>C68/C70</f>
        <v>0.4220665499124343</v>
      </c>
      <c r="E68" s="3">
        <f>SUM(E48:E67)</f>
        <v>11172</v>
      </c>
      <c r="F68" s="6">
        <f>E68/E70</f>
        <v>0.3408279691265749</v>
      </c>
      <c r="G68" s="16">
        <f>C68/E68-1</f>
        <v>-0.5901360544217686</v>
      </c>
      <c r="H68" s="16"/>
      <c r="I68" s="3">
        <f>SUM(I48:I67)</f>
        <v>8786</v>
      </c>
      <c r="J68" s="17">
        <f>C68/I68-1</f>
        <v>-0.478829956749374</v>
      </c>
      <c r="K68" s="18"/>
      <c r="N68" s="124" t="s">
        <v>50</v>
      </c>
      <c r="O68" s="125"/>
      <c r="P68" s="3">
        <f>SUM(P48:P67)</f>
        <v>34882</v>
      </c>
      <c r="Q68" s="6">
        <f>P68/P70</f>
        <v>0.41850532099965204</v>
      </c>
      <c r="R68" s="3">
        <f>SUM(R48:R67)</f>
        <v>43881</v>
      </c>
      <c r="S68" s="6">
        <f>R68/R70</f>
        <v>0.35320111399088844</v>
      </c>
      <c r="T68" s="16">
        <f>P68/R68-1</f>
        <v>-0.20507736833709356</v>
      </c>
      <c r="U68" s="102"/>
    </row>
    <row r="69" spans="1:21" ht="15">
      <c r="A69" s="124" t="s">
        <v>12</v>
      </c>
      <c r="B69" s="125"/>
      <c r="C69" s="25">
        <f>C70-SUM(C48:C67)</f>
        <v>6270</v>
      </c>
      <c r="D69" s="6">
        <f>C69/C70</f>
        <v>0.5779334500875657</v>
      </c>
      <c r="E69" s="25">
        <f>E70-SUM(E48:E67)</f>
        <v>21607</v>
      </c>
      <c r="F69" s="6">
        <f>E69/E70</f>
        <v>0.659172030873425</v>
      </c>
      <c r="G69" s="16">
        <f>C69/E69-1</f>
        <v>-0.7098162632480215</v>
      </c>
      <c r="H69" s="16"/>
      <c r="I69" s="25">
        <f>I70-SUM(I48:I67)</f>
        <v>12603</v>
      </c>
      <c r="J69" s="17">
        <f>C69/I69-1</f>
        <v>-0.5024994049035945</v>
      </c>
      <c r="K69" s="18"/>
      <c r="N69" s="124" t="s">
        <v>12</v>
      </c>
      <c r="O69" s="125"/>
      <c r="P69" s="3">
        <f>P70-SUM(P48:P67)</f>
        <v>48467</v>
      </c>
      <c r="Q69" s="6">
        <f>P69/P70</f>
        <v>0.5814946790003479</v>
      </c>
      <c r="R69" s="3">
        <f>R70-SUM(R48:R67)</f>
        <v>80357</v>
      </c>
      <c r="S69" s="6">
        <f>R69/R70</f>
        <v>0.6467988860091115</v>
      </c>
      <c r="T69" s="16">
        <f>P69/R69-1</f>
        <v>-0.3968540388516246</v>
      </c>
      <c r="U69" s="103"/>
    </row>
    <row r="70" spans="1:21" ht="15">
      <c r="A70" s="126" t="s">
        <v>38</v>
      </c>
      <c r="B70" s="127"/>
      <c r="C70" s="23">
        <v>10849</v>
      </c>
      <c r="D70" s="95">
        <v>1</v>
      </c>
      <c r="E70" s="23">
        <v>32779</v>
      </c>
      <c r="F70" s="95">
        <v>1</v>
      </c>
      <c r="G70" s="19">
        <v>-0.6690259007291254</v>
      </c>
      <c r="H70" s="19"/>
      <c r="I70" s="23">
        <v>21389</v>
      </c>
      <c r="J70" s="41">
        <v>-0.4927766609004629</v>
      </c>
      <c r="K70" s="96"/>
      <c r="L70" s="13"/>
      <c r="N70" s="126" t="s">
        <v>38</v>
      </c>
      <c r="O70" s="127"/>
      <c r="P70" s="23">
        <v>83349</v>
      </c>
      <c r="Q70" s="95">
        <v>1</v>
      </c>
      <c r="R70" s="23">
        <v>124238</v>
      </c>
      <c r="S70" s="95">
        <v>1</v>
      </c>
      <c r="T70" s="104">
        <v>-0.32911830518842866</v>
      </c>
      <c r="U70" s="96"/>
    </row>
    <row r="71" spans="1:14" ht="15">
      <c r="A71" t="s">
        <v>76</v>
      </c>
      <c r="N71" t="s">
        <v>76</v>
      </c>
    </row>
    <row r="72" spans="1:14" ht="15" customHeight="1">
      <c r="A72" s="9" t="s">
        <v>78</v>
      </c>
      <c r="N72" s="9" t="s">
        <v>78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L37">
      <selection activeCell="P6" sqref="P6:U1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5"/>
      <c r="K1" s="46"/>
      <c r="O1" s="45"/>
      <c r="U1" s="46">
        <v>43956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7" t="s">
        <v>100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78" t="s">
        <v>129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3"/>
      <c r="M3" s="20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79" t="s">
        <v>130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3"/>
      <c r="M4" s="20"/>
      <c r="N4" s="151" t="s">
        <v>101</v>
      </c>
      <c r="O4" s="151"/>
      <c r="P4" s="151"/>
      <c r="Q4" s="151"/>
      <c r="R4" s="151"/>
      <c r="S4" s="151"/>
      <c r="T4" s="151"/>
      <c r="U4" s="151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3"/>
      <c r="K5" s="74" t="s">
        <v>4</v>
      </c>
      <c r="L5" s="13"/>
      <c r="M5" s="13"/>
      <c r="N5" s="14"/>
      <c r="O5" s="14"/>
      <c r="P5" s="14"/>
      <c r="Q5" s="14"/>
      <c r="R5" s="14"/>
      <c r="S5" s="14"/>
      <c r="T5" s="73"/>
      <c r="U5" s="74" t="s">
        <v>4</v>
      </c>
    </row>
    <row r="6" spans="1:21" ht="14.25" customHeight="1">
      <c r="A6" s="152" t="s">
        <v>0</v>
      </c>
      <c r="B6" s="152" t="s">
        <v>1</v>
      </c>
      <c r="C6" s="154" t="s">
        <v>113</v>
      </c>
      <c r="D6" s="155"/>
      <c r="E6" s="155"/>
      <c r="F6" s="155"/>
      <c r="G6" s="155"/>
      <c r="H6" s="156"/>
      <c r="I6" s="154" t="s">
        <v>107</v>
      </c>
      <c r="J6" s="155"/>
      <c r="K6" s="156"/>
      <c r="L6" s="13"/>
      <c r="M6" s="13"/>
      <c r="N6" s="152" t="s">
        <v>0</v>
      </c>
      <c r="O6" s="152" t="s">
        <v>1</v>
      </c>
      <c r="P6" s="154" t="s">
        <v>114</v>
      </c>
      <c r="Q6" s="155"/>
      <c r="R6" s="155"/>
      <c r="S6" s="155"/>
      <c r="T6" s="155"/>
      <c r="U6" s="156"/>
    </row>
    <row r="7" spans="1:21" ht="14.25" customHeight="1">
      <c r="A7" s="153"/>
      <c r="B7" s="153"/>
      <c r="C7" s="174" t="s">
        <v>115</v>
      </c>
      <c r="D7" s="175"/>
      <c r="E7" s="175"/>
      <c r="F7" s="175"/>
      <c r="G7" s="175"/>
      <c r="H7" s="176"/>
      <c r="I7" s="128" t="s">
        <v>108</v>
      </c>
      <c r="J7" s="129"/>
      <c r="K7" s="130"/>
      <c r="L7" s="13"/>
      <c r="M7" s="13"/>
      <c r="N7" s="153"/>
      <c r="O7" s="153"/>
      <c r="P7" s="128" t="s">
        <v>116</v>
      </c>
      <c r="Q7" s="129"/>
      <c r="R7" s="129"/>
      <c r="S7" s="129"/>
      <c r="T7" s="129"/>
      <c r="U7" s="130"/>
    </row>
    <row r="8" spans="1:21" ht="14.25" customHeight="1">
      <c r="A8" s="153"/>
      <c r="B8" s="153"/>
      <c r="C8" s="131">
        <v>2020</v>
      </c>
      <c r="D8" s="132"/>
      <c r="E8" s="157">
        <v>2019</v>
      </c>
      <c r="F8" s="132"/>
      <c r="G8" s="135" t="s">
        <v>5</v>
      </c>
      <c r="H8" s="145" t="s">
        <v>57</v>
      </c>
      <c r="I8" s="159">
        <v>2020</v>
      </c>
      <c r="J8" s="146" t="s">
        <v>117</v>
      </c>
      <c r="K8" s="145" t="s">
        <v>120</v>
      </c>
      <c r="L8" s="13"/>
      <c r="M8" s="13"/>
      <c r="N8" s="153"/>
      <c r="O8" s="153"/>
      <c r="P8" s="162">
        <v>2020</v>
      </c>
      <c r="Q8" s="172"/>
      <c r="R8" s="173">
        <v>2019</v>
      </c>
      <c r="S8" s="172"/>
      <c r="T8" s="136" t="s">
        <v>5</v>
      </c>
      <c r="U8" s="137" t="s">
        <v>92</v>
      </c>
    </row>
    <row r="9" spans="1:21" ht="14.25" customHeight="1">
      <c r="A9" s="139" t="s">
        <v>6</v>
      </c>
      <c r="B9" s="139" t="s">
        <v>7</v>
      </c>
      <c r="C9" s="133"/>
      <c r="D9" s="134"/>
      <c r="E9" s="158"/>
      <c r="F9" s="134"/>
      <c r="G9" s="136"/>
      <c r="H9" s="146"/>
      <c r="I9" s="159"/>
      <c r="J9" s="146"/>
      <c r="K9" s="146"/>
      <c r="L9" s="13"/>
      <c r="M9" s="13"/>
      <c r="N9" s="139" t="s">
        <v>6</v>
      </c>
      <c r="O9" s="139" t="s">
        <v>7</v>
      </c>
      <c r="P9" s="133"/>
      <c r="Q9" s="134"/>
      <c r="R9" s="158"/>
      <c r="S9" s="134"/>
      <c r="T9" s="136"/>
      <c r="U9" s="138"/>
    </row>
    <row r="10" spans="1:21" ht="14.25" customHeight="1">
      <c r="A10" s="139"/>
      <c r="B10" s="139"/>
      <c r="C10" s="109" t="s">
        <v>8</v>
      </c>
      <c r="D10" s="75" t="s">
        <v>2</v>
      </c>
      <c r="E10" s="109" t="s">
        <v>8</v>
      </c>
      <c r="F10" s="75" t="s">
        <v>2</v>
      </c>
      <c r="G10" s="141" t="s">
        <v>9</v>
      </c>
      <c r="H10" s="141" t="s">
        <v>58</v>
      </c>
      <c r="I10" s="76" t="s">
        <v>8</v>
      </c>
      <c r="J10" s="147" t="s">
        <v>118</v>
      </c>
      <c r="K10" s="147" t="s">
        <v>121</v>
      </c>
      <c r="L10" s="13"/>
      <c r="M10" s="13"/>
      <c r="N10" s="139"/>
      <c r="O10" s="139"/>
      <c r="P10" s="109" t="s">
        <v>8</v>
      </c>
      <c r="Q10" s="75" t="s">
        <v>2</v>
      </c>
      <c r="R10" s="109" t="s">
        <v>8</v>
      </c>
      <c r="S10" s="75" t="s">
        <v>2</v>
      </c>
      <c r="T10" s="141" t="s">
        <v>9</v>
      </c>
      <c r="U10" s="143" t="s">
        <v>93</v>
      </c>
    </row>
    <row r="11" spans="1:21" ht="14.25" customHeight="1">
      <c r="A11" s="140"/>
      <c r="B11" s="140"/>
      <c r="C11" s="112" t="s">
        <v>10</v>
      </c>
      <c r="D11" s="38" t="s">
        <v>11</v>
      </c>
      <c r="E11" s="112" t="s">
        <v>10</v>
      </c>
      <c r="F11" s="38" t="s">
        <v>11</v>
      </c>
      <c r="G11" s="149"/>
      <c r="H11" s="149"/>
      <c r="I11" s="112" t="s">
        <v>10</v>
      </c>
      <c r="J11" s="148"/>
      <c r="K11" s="148"/>
      <c r="L11" s="13"/>
      <c r="M11" s="13"/>
      <c r="N11" s="140"/>
      <c r="O11" s="140"/>
      <c r="P11" s="112" t="s">
        <v>10</v>
      </c>
      <c r="Q11" s="38" t="s">
        <v>11</v>
      </c>
      <c r="R11" s="112" t="s">
        <v>10</v>
      </c>
      <c r="S11" s="38" t="s">
        <v>11</v>
      </c>
      <c r="T11" s="142"/>
      <c r="U11" s="144"/>
    </row>
    <row r="12" spans="1:21" ht="14.25" customHeight="1">
      <c r="A12" s="47">
        <v>1</v>
      </c>
      <c r="B12" s="77" t="s">
        <v>21</v>
      </c>
      <c r="C12" s="49">
        <v>840</v>
      </c>
      <c r="D12" s="51">
        <v>0.19134396355353075</v>
      </c>
      <c r="E12" s="49">
        <v>2289</v>
      </c>
      <c r="F12" s="51">
        <v>0.16830882352941176</v>
      </c>
      <c r="G12" s="97">
        <v>-0.6330275229357798</v>
      </c>
      <c r="H12" s="79">
        <v>0</v>
      </c>
      <c r="I12" s="49">
        <v>1511</v>
      </c>
      <c r="J12" s="50">
        <v>-0.4440767703507611</v>
      </c>
      <c r="K12" s="81">
        <v>0</v>
      </c>
      <c r="L12" s="13"/>
      <c r="M12" s="13"/>
      <c r="N12" s="47">
        <v>1</v>
      </c>
      <c r="O12" s="77" t="s">
        <v>21</v>
      </c>
      <c r="P12" s="49">
        <v>7655</v>
      </c>
      <c r="Q12" s="51">
        <v>0.1936699893740829</v>
      </c>
      <c r="R12" s="49">
        <v>8860</v>
      </c>
      <c r="S12" s="51">
        <v>0.1430185633575464</v>
      </c>
      <c r="T12" s="105">
        <v>-0.13600451467268626</v>
      </c>
      <c r="U12" s="81">
        <v>0</v>
      </c>
    </row>
    <row r="13" spans="1:21" ht="14.25" customHeight="1">
      <c r="A13" s="82">
        <v>2</v>
      </c>
      <c r="B13" s="83" t="s">
        <v>31</v>
      </c>
      <c r="C13" s="57">
        <v>436</v>
      </c>
      <c r="D13" s="59">
        <v>0.09931662870159454</v>
      </c>
      <c r="E13" s="57">
        <v>1305</v>
      </c>
      <c r="F13" s="59">
        <v>0.09595588235294118</v>
      </c>
      <c r="G13" s="98">
        <v>-0.6659003831417625</v>
      </c>
      <c r="H13" s="85">
        <v>1</v>
      </c>
      <c r="I13" s="57">
        <v>594</v>
      </c>
      <c r="J13" s="58">
        <v>-0.265993265993266</v>
      </c>
      <c r="K13" s="87">
        <v>2</v>
      </c>
      <c r="L13" s="13"/>
      <c r="M13" s="13"/>
      <c r="N13" s="82">
        <v>2</v>
      </c>
      <c r="O13" s="83" t="s">
        <v>19</v>
      </c>
      <c r="P13" s="57">
        <v>4860</v>
      </c>
      <c r="Q13" s="59">
        <v>0.12295704093508071</v>
      </c>
      <c r="R13" s="57">
        <v>7398</v>
      </c>
      <c r="S13" s="59">
        <v>0.11941888619854722</v>
      </c>
      <c r="T13" s="106">
        <v>-0.34306569343065696</v>
      </c>
      <c r="U13" s="87">
        <v>0</v>
      </c>
    </row>
    <row r="14" spans="1:21" ht="14.25" customHeight="1">
      <c r="A14" s="55">
        <v>3</v>
      </c>
      <c r="B14" s="83" t="s">
        <v>19</v>
      </c>
      <c r="C14" s="57">
        <v>422</v>
      </c>
      <c r="D14" s="59">
        <v>0.09612756264236902</v>
      </c>
      <c r="E14" s="57">
        <v>1546</v>
      </c>
      <c r="F14" s="59">
        <v>0.1136764705882353</v>
      </c>
      <c r="G14" s="98">
        <v>-0.7270375161707633</v>
      </c>
      <c r="H14" s="85">
        <v>-1</v>
      </c>
      <c r="I14" s="57">
        <v>1066</v>
      </c>
      <c r="J14" s="58">
        <v>-0.6041275797373358</v>
      </c>
      <c r="K14" s="87">
        <v>-1</v>
      </c>
      <c r="L14" s="13"/>
      <c r="M14" s="13"/>
      <c r="N14" s="55">
        <v>3</v>
      </c>
      <c r="O14" s="83" t="s">
        <v>24</v>
      </c>
      <c r="P14" s="57">
        <v>3539</v>
      </c>
      <c r="Q14" s="59">
        <v>0.08953600161918737</v>
      </c>
      <c r="R14" s="57">
        <v>4583</v>
      </c>
      <c r="S14" s="59">
        <v>0.07397901533494754</v>
      </c>
      <c r="T14" s="106">
        <v>-0.22779838533711538</v>
      </c>
      <c r="U14" s="87">
        <v>1</v>
      </c>
    </row>
    <row r="15" spans="1:21" ht="14.25" customHeight="1">
      <c r="A15" s="55">
        <v>4</v>
      </c>
      <c r="B15" s="83" t="s">
        <v>24</v>
      </c>
      <c r="C15" s="57">
        <v>404</v>
      </c>
      <c r="D15" s="59">
        <v>0.09202733485193622</v>
      </c>
      <c r="E15" s="57">
        <v>978</v>
      </c>
      <c r="F15" s="59">
        <v>0.07191176470588236</v>
      </c>
      <c r="G15" s="98">
        <v>-0.5869120654396728</v>
      </c>
      <c r="H15" s="85">
        <v>0</v>
      </c>
      <c r="I15" s="57">
        <v>799</v>
      </c>
      <c r="J15" s="58">
        <v>-0.49436795994993743</v>
      </c>
      <c r="K15" s="87">
        <v>-1</v>
      </c>
      <c r="L15" s="13"/>
      <c r="M15" s="13"/>
      <c r="N15" s="55">
        <v>4</v>
      </c>
      <c r="O15" s="83" t="s">
        <v>25</v>
      </c>
      <c r="P15" s="57">
        <v>3370</v>
      </c>
      <c r="Q15" s="59">
        <v>0.08526033496938724</v>
      </c>
      <c r="R15" s="57">
        <v>4398</v>
      </c>
      <c r="S15" s="59">
        <v>0.07099273607748184</v>
      </c>
      <c r="T15" s="106">
        <v>-0.23374261027739884</v>
      </c>
      <c r="U15" s="87">
        <v>1</v>
      </c>
    </row>
    <row r="16" spans="1:21" ht="14.25" customHeight="1">
      <c r="A16" s="63">
        <v>5</v>
      </c>
      <c r="B16" s="88" t="s">
        <v>20</v>
      </c>
      <c r="C16" s="65">
        <v>256</v>
      </c>
      <c r="D16" s="67">
        <v>0.05831435079726652</v>
      </c>
      <c r="E16" s="65">
        <v>624</v>
      </c>
      <c r="F16" s="67">
        <v>0.04588235294117647</v>
      </c>
      <c r="G16" s="99">
        <v>-0.5897435897435898</v>
      </c>
      <c r="H16" s="90">
        <v>2</v>
      </c>
      <c r="I16" s="65">
        <v>476</v>
      </c>
      <c r="J16" s="66">
        <v>-0.46218487394957986</v>
      </c>
      <c r="K16" s="92">
        <v>1</v>
      </c>
      <c r="L16" s="13"/>
      <c r="M16" s="13"/>
      <c r="N16" s="63">
        <v>5</v>
      </c>
      <c r="O16" s="88" t="s">
        <v>31</v>
      </c>
      <c r="P16" s="65">
        <v>2495</v>
      </c>
      <c r="Q16" s="67">
        <v>0.06312300764054041</v>
      </c>
      <c r="R16" s="65">
        <v>5422</v>
      </c>
      <c r="S16" s="67">
        <v>0.08752219531880549</v>
      </c>
      <c r="T16" s="107">
        <v>-0.5398376982663224</v>
      </c>
      <c r="U16" s="92">
        <v>-2</v>
      </c>
    </row>
    <row r="17" spans="1:21" ht="14.25" customHeight="1">
      <c r="A17" s="47">
        <v>6</v>
      </c>
      <c r="B17" s="77" t="s">
        <v>26</v>
      </c>
      <c r="C17" s="49">
        <v>239</v>
      </c>
      <c r="D17" s="51">
        <v>0.05444191343963554</v>
      </c>
      <c r="E17" s="49">
        <v>594</v>
      </c>
      <c r="F17" s="51">
        <v>0.043676470588235296</v>
      </c>
      <c r="G17" s="97">
        <v>-0.5976430976430976</v>
      </c>
      <c r="H17" s="79">
        <v>2</v>
      </c>
      <c r="I17" s="49">
        <v>415</v>
      </c>
      <c r="J17" s="50">
        <v>-0.42409638554216866</v>
      </c>
      <c r="K17" s="81">
        <v>1</v>
      </c>
      <c r="L17" s="13"/>
      <c r="M17" s="13"/>
      <c r="N17" s="47">
        <v>6</v>
      </c>
      <c r="O17" s="77" t="s">
        <v>20</v>
      </c>
      <c r="P17" s="49">
        <v>2280</v>
      </c>
      <c r="Q17" s="51">
        <v>0.05768355006830947</v>
      </c>
      <c r="R17" s="49">
        <v>3810</v>
      </c>
      <c r="S17" s="51">
        <v>0.061501210653753025</v>
      </c>
      <c r="T17" s="105">
        <v>-0.40157480314960625</v>
      </c>
      <c r="U17" s="81">
        <v>1</v>
      </c>
    </row>
    <row r="18" spans="1:21" ht="14.25" customHeight="1">
      <c r="A18" s="55">
        <v>7</v>
      </c>
      <c r="B18" s="83" t="s">
        <v>25</v>
      </c>
      <c r="C18" s="57">
        <v>213</v>
      </c>
      <c r="D18" s="59">
        <v>0.04851936218678816</v>
      </c>
      <c r="E18" s="57">
        <v>906</v>
      </c>
      <c r="F18" s="59">
        <v>0.06661764705882353</v>
      </c>
      <c r="G18" s="98">
        <v>-0.7649006622516556</v>
      </c>
      <c r="H18" s="85">
        <v>-2</v>
      </c>
      <c r="I18" s="57">
        <v>574</v>
      </c>
      <c r="J18" s="58">
        <v>-0.6289198606271778</v>
      </c>
      <c r="K18" s="87">
        <v>-2</v>
      </c>
      <c r="L18" s="13"/>
      <c r="M18" s="13"/>
      <c r="N18" s="55">
        <v>7</v>
      </c>
      <c r="O18" s="83" t="s">
        <v>26</v>
      </c>
      <c r="P18" s="57">
        <v>1869</v>
      </c>
      <c r="Q18" s="59">
        <v>0.04728533117441684</v>
      </c>
      <c r="R18" s="57">
        <v>2593</v>
      </c>
      <c r="S18" s="59">
        <v>0.04185633575464084</v>
      </c>
      <c r="T18" s="106">
        <v>-0.279213266486695</v>
      </c>
      <c r="U18" s="87">
        <v>2</v>
      </c>
    </row>
    <row r="19" spans="1:21" ht="14.25" customHeight="1">
      <c r="A19" s="55">
        <v>8</v>
      </c>
      <c r="B19" s="83" t="s">
        <v>33</v>
      </c>
      <c r="C19" s="57">
        <v>152</v>
      </c>
      <c r="D19" s="59">
        <v>0.03462414578587699</v>
      </c>
      <c r="E19" s="57">
        <v>550</v>
      </c>
      <c r="F19" s="59">
        <v>0.04044117647058824</v>
      </c>
      <c r="G19" s="98">
        <v>-0.7236363636363636</v>
      </c>
      <c r="H19" s="85">
        <v>1</v>
      </c>
      <c r="I19" s="57">
        <v>145</v>
      </c>
      <c r="J19" s="58">
        <v>0.048275862068965614</v>
      </c>
      <c r="K19" s="87">
        <v>10</v>
      </c>
      <c r="L19" s="13"/>
      <c r="M19" s="13"/>
      <c r="N19" s="55">
        <v>8</v>
      </c>
      <c r="O19" s="83" t="s">
        <v>28</v>
      </c>
      <c r="P19" s="57">
        <v>1502</v>
      </c>
      <c r="Q19" s="59">
        <v>0.038000303597631936</v>
      </c>
      <c r="R19" s="57">
        <v>2746</v>
      </c>
      <c r="S19" s="59">
        <v>0.044326069410815176</v>
      </c>
      <c r="T19" s="106">
        <v>-0.4530225782957028</v>
      </c>
      <c r="U19" s="87">
        <v>0</v>
      </c>
    </row>
    <row r="20" spans="1:21" ht="14.25" customHeight="1">
      <c r="A20" s="55">
        <v>9</v>
      </c>
      <c r="B20" s="83" t="s">
        <v>22</v>
      </c>
      <c r="C20" s="57">
        <v>147</v>
      </c>
      <c r="D20" s="59">
        <v>0.03348519362186788</v>
      </c>
      <c r="E20" s="57">
        <v>679</v>
      </c>
      <c r="F20" s="59">
        <v>0.049926470588235294</v>
      </c>
      <c r="G20" s="98">
        <v>-0.7835051546391752</v>
      </c>
      <c r="H20" s="85">
        <v>-3</v>
      </c>
      <c r="I20" s="57">
        <v>235</v>
      </c>
      <c r="J20" s="58">
        <v>-0.37446808510638296</v>
      </c>
      <c r="K20" s="87">
        <v>0</v>
      </c>
      <c r="L20" s="13"/>
      <c r="M20" s="13"/>
      <c r="N20" s="55">
        <v>9</v>
      </c>
      <c r="O20" s="83" t="s">
        <v>22</v>
      </c>
      <c r="P20" s="57">
        <v>1231</v>
      </c>
      <c r="Q20" s="59">
        <v>0.031144057076354804</v>
      </c>
      <c r="R20" s="57">
        <v>4326</v>
      </c>
      <c r="S20" s="59">
        <v>0.06983050847457627</v>
      </c>
      <c r="T20" s="106">
        <v>-0.7154415164123902</v>
      </c>
      <c r="U20" s="87">
        <v>-3</v>
      </c>
    </row>
    <row r="21" spans="1:21" ht="14.25" customHeight="1">
      <c r="A21" s="63">
        <v>10</v>
      </c>
      <c r="B21" s="88" t="s">
        <v>28</v>
      </c>
      <c r="C21" s="65">
        <v>126</v>
      </c>
      <c r="D21" s="67">
        <v>0.028701594533029614</v>
      </c>
      <c r="E21" s="65">
        <v>483</v>
      </c>
      <c r="F21" s="67">
        <v>0.03551470588235294</v>
      </c>
      <c r="G21" s="99">
        <v>-0.7391304347826086</v>
      </c>
      <c r="H21" s="90">
        <v>2</v>
      </c>
      <c r="I21" s="65">
        <v>227</v>
      </c>
      <c r="J21" s="66">
        <v>-0.44493392070484583</v>
      </c>
      <c r="K21" s="92">
        <v>0</v>
      </c>
      <c r="L21" s="13"/>
      <c r="M21" s="13"/>
      <c r="N21" s="63">
        <v>10</v>
      </c>
      <c r="O21" s="88" t="s">
        <v>27</v>
      </c>
      <c r="P21" s="65">
        <v>1139</v>
      </c>
      <c r="Q21" s="67">
        <v>0.028816475231493194</v>
      </c>
      <c r="R21" s="65">
        <v>1359</v>
      </c>
      <c r="S21" s="67">
        <v>0.021937046004842614</v>
      </c>
      <c r="T21" s="107">
        <v>-0.16188373804267842</v>
      </c>
      <c r="U21" s="92">
        <v>7</v>
      </c>
    </row>
    <row r="22" spans="1:21" ht="14.25" customHeight="1">
      <c r="A22" s="47">
        <v>11</v>
      </c>
      <c r="B22" s="77" t="s">
        <v>32</v>
      </c>
      <c r="C22" s="49">
        <v>109</v>
      </c>
      <c r="D22" s="51">
        <v>0.024829157175398634</v>
      </c>
      <c r="E22" s="49">
        <v>362</v>
      </c>
      <c r="F22" s="51">
        <v>0.02661764705882353</v>
      </c>
      <c r="G22" s="97">
        <v>-0.6988950276243093</v>
      </c>
      <c r="H22" s="79">
        <v>2</v>
      </c>
      <c r="I22" s="49">
        <v>195</v>
      </c>
      <c r="J22" s="50">
        <v>-0.441025641025641</v>
      </c>
      <c r="K22" s="81">
        <v>1</v>
      </c>
      <c r="L22" s="13"/>
      <c r="M22" s="13"/>
      <c r="N22" s="47">
        <v>11</v>
      </c>
      <c r="O22" s="77" t="s">
        <v>32</v>
      </c>
      <c r="P22" s="49">
        <v>1022</v>
      </c>
      <c r="Q22" s="51">
        <v>0.025856398320093104</v>
      </c>
      <c r="R22" s="49">
        <v>1771</v>
      </c>
      <c r="S22" s="51">
        <v>0.028587570621468928</v>
      </c>
      <c r="T22" s="105">
        <v>-0.42292490118577075</v>
      </c>
      <c r="U22" s="81">
        <v>1</v>
      </c>
    </row>
    <row r="23" spans="1:21" ht="14.25" customHeight="1">
      <c r="A23" s="55"/>
      <c r="B23" s="83" t="s">
        <v>27</v>
      </c>
      <c r="C23" s="57">
        <v>109</v>
      </c>
      <c r="D23" s="59">
        <v>0.024829157175398634</v>
      </c>
      <c r="E23" s="57">
        <v>322</v>
      </c>
      <c r="F23" s="59">
        <v>0.023676470588235295</v>
      </c>
      <c r="G23" s="98">
        <v>-0.6614906832298137</v>
      </c>
      <c r="H23" s="85">
        <v>3</v>
      </c>
      <c r="I23" s="57">
        <v>282</v>
      </c>
      <c r="J23" s="58">
        <v>-0.6134751773049645</v>
      </c>
      <c r="K23" s="87">
        <v>-3</v>
      </c>
      <c r="L23" s="13"/>
      <c r="M23" s="13"/>
      <c r="N23" s="55">
        <v>12</v>
      </c>
      <c r="O23" s="83" t="s">
        <v>37</v>
      </c>
      <c r="P23" s="57">
        <v>999</v>
      </c>
      <c r="Q23" s="59">
        <v>0.025274502858877702</v>
      </c>
      <c r="R23" s="57">
        <v>1364</v>
      </c>
      <c r="S23" s="59">
        <v>0.02201775625504439</v>
      </c>
      <c r="T23" s="106">
        <v>-0.26759530791788855</v>
      </c>
      <c r="U23" s="87">
        <v>4</v>
      </c>
    </row>
    <row r="24" spans="1:21" ht="14.25" customHeight="1">
      <c r="A24" s="55">
        <v>13</v>
      </c>
      <c r="B24" s="83" t="s">
        <v>36</v>
      </c>
      <c r="C24" s="57">
        <v>98</v>
      </c>
      <c r="D24" s="59">
        <v>0.02232346241457859</v>
      </c>
      <c r="E24" s="57">
        <v>128</v>
      </c>
      <c r="F24" s="59">
        <v>0.009411764705882352</v>
      </c>
      <c r="G24" s="98">
        <v>-0.234375</v>
      </c>
      <c r="H24" s="85">
        <v>7</v>
      </c>
      <c r="I24" s="57">
        <v>174</v>
      </c>
      <c r="J24" s="58">
        <v>-0.4367816091954023</v>
      </c>
      <c r="K24" s="87">
        <v>1</v>
      </c>
      <c r="L24" s="13"/>
      <c r="M24" s="13"/>
      <c r="N24" s="55">
        <v>13</v>
      </c>
      <c r="O24" s="83" t="s">
        <v>52</v>
      </c>
      <c r="P24" s="57">
        <v>901</v>
      </c>
      <c r="Q24" s="59">
        <v>0.022795122198046854</v>
      </c>
      <c r="R24" s="57">
        <v>1395</v>
      </c>
      <c r="S24" s="59">
        <v>0.022518159806295398</v>
      </c>
      <c r="T24" s="106">
        <v>-0.3541218637992831</v>
      </c>
      <c r="U24" s="87">
        <v>1</v>
      </c>
    </row>
    <row r="25" spans="1:21" ht="14.25" customHeight="1">
      <c r="A25" s="55">
        <v>14</v>
      </c>
      <c r="B25" s="83" t="s">
        <v>34</v>
      </c>
      <c r="C25" s="57">
        <v>95</v>
      </c>
      <c r="D25" s="59">
        <v>0.02164009111617312</v>
      </c>
      <c r="E25" s="57">
        <v>156</v>
      </c>
      <c r="F25" s="59">
        <v>0.011470588235294118</v>
      </c>
      <c r="G25" s="98">
        <v>-0.3910256410256411</v>
      </c>
      <c r="H25" s="85">
        <v>5</v>
      </c>
      <c r="I25" s="57">
        <v>142</v>
      </c>
      <c r="J25" s="58">
        <v>-0.33098591549295775</v>
      </c>
      <c r="K25" s="87">
        <v>5</v>
      </c>
      <c r="L25" s="13"/>
      <c r="M25" s="13"/>
      <c r="N25" s="55">
        <v>14</v>
      </c>
      <c r="O25" s="83" t="s">
        <v>33</v>
      </c>
      <c r="P25" s="57">
        <v>774</v>
      </c>
      <c r="Q25" s="59">
        <v>0.019582047260031373</v>
      </c>
      <c r="R25" s="57">
        <v>2121</v>
      </c>
      <c r="S25" s="59">
        <v>0.03423728813559322</v>
      </c>
      <c r="T25" s="106">
        <v>-0.6350777934936351</v>
      </c>
      <c r="U25" s="87">
        <v>-3</v>
      </c>
    </row>
    <row r="26" spans="1:21" ht="14.25" customHeight="1">
      <c r="A26" s="63">
        <v>15</v>
      </c>
      <c r="B26" s="88" t="s">
        <v>18</v>
      </c>
      <c r="C26" s="65">
        <v>86</v>
      </c>
      <c r="D26" s="67">
        <v>0.01958997722095672</v>
      </c>
      <c r="E26" s="65">
        <v>102</v>
      </c>
      <c r="F26" s="67">
        <v>0.0075</v>
      </c>
      <c r="G26" s="99">
        <v>-0.1568627450980392</v>
      </c>
      <c r="H26" s="90">
        <v>7</v>
      </c>
      <c r="I26" s="65">
        <v>98</v>
      </c>
      <c r="J26" s="66">
        <v>-0.12244897959183676</v>
      </c>
      <c r="K26" s="92">
        <v>7</v>
      </c>
      <c r="L26" s="13"/>
      <c r="M26" s="13"/>
      <c r="N26" s="63">
        <v>15</v>
      </c>
      <c r="O26" s="88" t="s">
        <v>23</v>
      </c>
      <c r="P26" s="65">
        <v>707</v>
      </c>
      <c r="Q26" s="67">
        <v>0.017886960481708243</v>
      </c>
      <c r="R26" s="65">
        <v>2263</v>
      </c>
      <c r="S26" s="67">
        <v>0.03652945924132365</v>
      </c>
      <c r="T26" s="107">
        <v>-0.687582854617764</v>
      </c>
      <c r="U26" s="92">
        <v>-5</v>
      </c>
    </row>
    <row r="27" spans="1:21" ht="14.25" customHeight="1">
      <c r="A27" s="47"/>
      <c r="B27" s="77" t="s">
        <v>47</v>
      </c>
      <c r="C27" s="49">
        <v>86</v>
      </c>
      <c r="D27" s="51">
        <v>0.01958997722095672</v>
      </c>
      <c r="E27" s="49">
        <v>509</v>
      </c>
      <c r="F27" s="51">
        <v>0.0374264705882353</v>
      </c>
      <c r="G27" s="97">
        <v>-0.8310412573673871</v>
      </c>
      <c r="H27" s="79">
        <v>-4</v>
      </c>
      <c r="I27" s="49">
        <v>120</v>
      </c>
      <c r="J27" s="50">
        <v>-0.2833333333333333</v>
      </c>
      <c r="K27" s="81">
        <v>6</v>
      </c>
      <c r="L27" s="13"/>
      <c r="M27" s="13"/>
      <c r="N27" s="47">
        <v>16</v>
      </c>
      <c r="O27" s="77" t="s">
        <v>30</v>
      </c>
      <c r="P27" s="49">
        <v>669</v>
      </c>
      <c r="Q27" s="51">
        <v>0.016925567980569753</v>
      </c>
      <c r="R27" s="49">
        <v>1395</v>
      </c>
      <c r="S27" s="51">
        <v>0.022518159806295398</v>
      </c>
      <c r="T27" s="105">
        <v>-0.5204301075268818</v>
      </c>
      <c r="U27" s="81">
        <v>-2</v>
      </c>
    </row>
    <row r="28" spans="1:21" ht="14.25" customHeight="1">
      <c r="A28" s="55">
        <v>17</v>
      </c>
      <c r="B28" s="83" t="s">
        <v>29</v>
      </c>
      <c r="C28" s="57">
        <v>84</v>
      </c>
      <c r="D28" s="59">
        <v>0.019134396355353075</v>
      </c>
      <c r="E28" s="57">
        <v>199</v>
      </c>
      <c r="F28" s="59">
        <v>0.014632352941176471</v>
      </c>
      <c r="G28" s="98">
        <v>-0.5778894472361809</v>
      </c>
      <c r="H28" s="85">
        <v>1</v>
      </c>
      <c r="I28" s="57">
        <v>125</v>
      </c>
      <c r="J28" s="58">
        <v>-0.32799999999999996</v>
      </c>
      <c r="K28" s="87">
        <v>3</v>
      </c>
      <c r="L28" s="13"/>
      <c r="M28" s="13"/>
      <c r="N28" s="55">
        <v>17</v>
      </c>
      <c r="O28" s="83" t="s">
        <v>34</v>
      </c>
      <c r="P28" s="57">
        <v>642</v>
      </c>
      <c r="Q28" s="59">
        <v>0.01624247330870819</v>
      </c>
      <c r="R28" s="57">
        <v>659</v>
      </c>
      <c r="S28" s="59">
        <v>0.010637610976594027</v>
      </c>
      <c r="T28" s="106">
        <v>-0.025796661608497695</v>
      </c>
      <c r="U28" s="87">
        <v>2</v>
      </c>
    </row>
    <row r="29" spans="1:21" ht="14.25" customHeight="1">
      <c r="A29" s="55">
        <v>18</v>
      </c>
      <c r="B29" s="83" t="s">
        <v>35</v>
      </c>
      <c r="C29" s="57">
        <v>77</v>
      </c>
      <c r="D29" s="59">
        <v>0.01753986332574032</v>
      </c>
      <c r="E29" s="57">
        <v>67</v>
      </c>
      <c r="F29" s="59">
        <v>0.004926470588235294</v>
      </c>
      <c r="G29" s="98">
        <v>0.14925373134328357</v>
      </c>
      <c r="H29" s="85">
        <v>6</v>
      </c>
      <c r="I29" s="57">
        <v>149</v>
      </c>
      <c r="J29" s="58">
        <v>-0.4832214765100671</v>
      </c>
      <c r="K29" s="87">
        <v>-2</v>
      </c>
      <c r="L29" s="13"/>
      <c r="M29" s="13"/>
      <c r="N29" s="55">
        <v>18</v>
      </c>
      <c r="O29" s="83" t="s">
        <v>35</v>
      </c>
      <c r="P29" s="57">
        <v>634</v>
      </c>
      <c r="Q29" s="59">
        <v>0.01604007488741588</v>
      </c>
      <c r="R29" s="57">
        <v>372</v>
      </c>
      <c r="S29" s="59">
        <v>0.006004842615012106</v>
      </c>
      <c r="T29" s="106">
        <v>0.7043010752688172</v>
      </c>
      <c r="U29" s="87">
        <v>4</v>
      </c>
    </row>
    <row r="30" spans="1:21" ht="14.25" customHeight="1">
      <c r="A30" s="55">
        <v>19</v>
      </c>
      <c r="B30" s="83" t="s">
        <v>23</v>
      </c>
      <c r="C30" s="57">
        <v>76</v>
      </c>
      <c r="D30" s="59">
        <v>0.017312072892938495</v>
      </c>
      <c r="E30" s="57">
        <v>522</v>
      </c>
      <c r="F30" s="59">
        <v>0.03838235294117647</v>
      </c>
      <c r="G30" s="98">
        <v>-0.8544061302681992</v>
      </c>
      <c r="H30" s="85">
        <v>-9</v>
      </c>
      <c r="I30" s="57">
        <v>153</v>
      </c>
      <c r="J30" s="58">
        <v>-0.5032679738562091</v>
      </c>
      <c r="K30" s="87">
        <v>-4</v>
      </c>
      <c r="N30" s="55">
        <v>19</v>
      </c>
      <c r="O30" s="83" t="s">
        <v>29</v>
      </c>
      <c r="P30" s="57">
        <v>630</v>
      </c>
      <c r="Q30" s="59">
        <v>0.015938875676769722</v>
      </c>
      <c r="R30" s="57">
        <v>1243</v>
      </c>
      <c r="S30" s="59">
        <v>0.02006456820016142</v>
      </c>
      <c r="T30" s="106">
        <v>-0.49316170555108607</v>
      </c>
      <c r="U30" s="87">
        <v>-1</v>
      </c>
    </row>
    <row r="31" spans="1:21" ht="14.25" customHeight="1">
      <c r="A31" s="63">
        <v>20</v>
      </c>
      <c r="B31" s="88" t="s">
        <v>30</v>
      </c>
      <c r="C31" s="65">
        <v>75</v>
      </c>
      <c r="D31" s="67">
        <v>0.017084282460136675</v>
      </c>
      <c r="E31" s="65">
        <v>294</v>
      </c>
      <c r="F31" s="67">
        <v>0.02161764705882353</v>
      </c>
      <c r="G31" s="99">
        <v>-0.7448979591836735</v>
      </c>
      <c r="H31" s="90">
        <v>-4</v>
      </c>
      <c r="I31" s="65">
        <v>147</v>
      </c>
      <c r="J31" s="66">
        <v>-0.4897959183673469</v>
      </c>
      <c r="K31" s="92">
        <v>-3</v>
      </c>
      <c r="N31" s="63">
        <v>20</v>
      </c>
      <c r="O31" s="88" t="s">
        <v>47</v>
      </c>
      <c r="P31" s="65">
        <v>600</v>
      </c>
      <c r="Q31" s="67">
        <v>0.015179881596923545</v>
      </c>
      <c r="R31" s="65">
        <v>1706</v>
      </c>
      <c r="S31" s="67">
        <v>0.027538337368845842</v>
      </c>
      <c r="T31" s="107">
        <v>-0.6483001172332943</v>
      </c>
      <c r="U31" s="92">
        <v>-7</v>
      </c>
    </row>
    <row r="32" spans="1:21" ht="14.25" customHeight="1">
      <c r="A32" s="124" t="s">
        <v>50</v>
      </c>
      <c r="B32" s="125"/>
      <c r="C32" s="25">
        <f>SUM(C12:C31)</f>
        <v>4130</v>
      </c>
      <c r="D32" s="6">
        <f>C32/C34</f>
        <v>0.9407744874715261</v>
      </c>
      <c r="E32" s="25">
        <f>SUM(E12:E31)</f>
        <v>12615</v>
      </c>
      <c r="F32" s="6">
        <f>E32/E34</f>
        <v>0.9275735294117647</v>
      </c>
      <c r="G32" s="16">
        <f>C32/E32-1</f>
        <v>-0.6726119698771305</v>
      </c>
      <c r="H32" s="16"/>
      <c r="I32" s="25">
        <f>SUM(I12:I31)</f>
        <v>7627</v>
      </c>
      <c r="J32" s="17">
        <f>C32/I32-1</f>
        <v>-0.45850268781958825</v>
      </c>
      <c r="K32" s="18"/>
      <c r="N32" s="124" t="s">
        <v>50</v>
      </c>
      <c r="O32" s="125"/>
      <c r="P32" s="3">
        <f>SUM(P12:P31)</f>
        <v>37518</v>
      </c>
      <c r="Q32" s="6">
        <f>P32/P34</f>
        <v>0.9491979962556292</v>
      </c>
      <c r="R32" s="3">
        <f>SUM(R12:R31)</f>
        <v>59784</v>
      </c>
      <c r="S32" s="6">
        <f>R32/R34</f>
        <v>0.9650363196125908</v>
      </c>
      <c r="T32" s="16">
        <f>P32/R32-1</f>
        <v>-0.3724407868325974</v>
      </c>
      <c r="U32" s="102"/>
    </row>
    <row r="33" spans="1:21" ht="14.25" customHeight="1">
      <c r="A33" s="124" t="s">
        <v>12</v>
      </c>
      <c r="B33" s="125"/>
      <c r="C33" s="25">
        <f>C34-SUM(C12:C31)</f>
        <v>260</v>
      </c>
      <c r="D33" s="6">
        <f>C33/C34</f>
        <v>0.05922551252847381</v>
      </c>
      <c r="E33" s="25">
        <f>E34-SUM(E12:E31)</f>
        <v>985</v>
      </c>
      <c r="F33" s="6">
        <f>E33/E34</f>
        <v>0.0724264705882353</v>
      </c>
      <c r="G33" s="16">
        <f>C33/E33-1</f>
        <v>-0.7360406091370558</v>
      </c>
      <c r="H33" s="16"/>
      <c r="I33" s="25">
        <f>I34-SUM(I12:I31)</f>
        <v>641</v>
      </c>
      <c r="J33" s="17">
        <f>C33/I33-1</f>
        <v>-0.594383775351014</v>
      </c>
      <c r="K33" s="18"/>
      <c r="N33" s="124" t="s">
        <v>12</v>
      </c>
      <c r="O33" s="125"/>
      <c r="P33" s="3">
        <f>P34-SUM(P12:P31)</f>
        <v>2008</v>
      </c>
      <c r="Q33" s="6">
        <f>P33/P34</f>
        <v>0.05080200374437079</v>
      </c>
      <c r="R33" s="3">
        <f>R34-SUM(R12:R31)</f>
        <v>2166</v>
      </c>
      <c r="S33" s="6">
        <f>R33/R34</f>
        <v>0.0349636803874092</v>
      </c>
      <c r="T33" s="16">
        <f>P33/R33-1</f>
        <v>-0.07294552169898427</v>
      </c>
      <c r="U33" s="103"/>
    </row>
    <row r="34" spans="1:21" ht="14.25" customHeight="1">
      <c r="A34" s="126" t="s">
        <v>38</v>
      </c>
      <c r="B34" s="127"/>
      <c r="C34" s="23">
        <v>4390</v>
      </c>
      <c r="D34" s="95">
        <v>1</v>
      </c>
      <c r="E34" s="23">
        <v>13600</v>
      </c>
      <c r="F34" s="95">
        <v>0.9984558823529411</v>
      </c>
      <c r="G34" s="19">
        <v>-0.6772058823529412</v>
      </c>
      <c r="H34" s="19"/>
      <c r="I34" s="23">
        <v>8268</v>
      </c>
      <c r="J34" s="41">
        <v>-0.46903725205612</v>
      </c>
      <c r="K34" s="96"/>
      <c r="N34" s="126" t="s">
        <v>38</v>
      </c>
      <c r="O34" s="127"/>
      <c r="P34" s="23">
        <v>39526</v>
      </c>
      <c r="Q34" s="95">
        <v>1</v>
      </c>
      <c r="R34" s="23">
        <v>61950</v>
      </c>
      <c r="S34" s="95">
        <v>1</v>
      </c>
      <c r="T34" s="104">
        <v>-0.36196933010492327</v>
      </c>
      <c r="U34" s="96"/>
    </row>
    <row r="35" spans="1:14" ht="14.25" customHeight="1">
      <c r="A35" t="s">
        <v>76</v>
      </c>
      <c r="C35" s="15"/>
      <c r="D35" s="15"/>
      <c r="E35" s="15"/>
      <c r="F35" s="15"/>
      <c r="G35" s="15"/>
      <c r="H35" s="15"/>
      <c r="I35" s="15"/>
      <c r="J35" s="15"/>
      <c r="N35" t="s">
        <v>76</v>
      </c>
    </row>
    <row r="36" spans="1:14" ht="15">
      <c r="A36" s="9" t="s">
        <v>78</v>
      </c>
      <c r="N36" s="9" t="s">
        <v>78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7" t="s">
        <v>102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0" t="s">
        <v>131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3"/>
      <c r="M40" s="20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1" t="s">
        <v>132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3"/>
      <c r="M41" s="20"/>
      <c r="N41" s="151" t="s">
        <v>103</v>
      </c>
      <c r="O41" s="151"/>
      <c r="P41" s="151"/>
      <c r="Q41" s="151"/>
      <c r="R41" s="151"/>
      <c r="S41" s="151"/>
      <c r="T41" s="151"/>
      <c r="U41" s="151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3"/>
      <c r="K42" s="74" t="s">
        <v>4</v>
      </c>
      <c r="L42" s="13"/>
      <c r="M42" s="13"/>
      <c r="N42" s="14"/>
      <c r="O42" s="14"/>
      <c r="P42" s="14"/>
      <c r="Q42" s="14"/>
      <c r="R42" s="14"/>
      <c r="S42" s="14"/>
      <c r="T42" s="73"/>
      <c r="U42" s="74" t="s">
        <v>4</v>
      </c>
    </row>
    <row r="43" spans="1:21" ht="15" customHeight="1">
      <c r="A43" s="152" t="s">
        <v>0</v>
      </c>
      <c r="B43" s="152" t="s">
        <v>49</v>
      </c>
      <c r="C43" s="154" t="s">
        <v>113</v>
      </c>
      <c r="D43" s="155"/>
      <c r="E43" s="155"/>
      <c r="F43" s="155"/>
      <c r="G43" s="155"/>
      <c r="H43" s="156"/>
      <c r="I43" s="154" t="s">
        <v>107</v>
      </c>
      <c r="J43" s="155"/>
      <c r="K43" s="156"/>
      <c r="L43" s="13"/>
      <c r="M43" s="13"/>
      <c r="N43" s="152" t="s">
        <v>0</v>
      </c>
      <c r="O43" s="152" t="s">
        <v>49</v>
      </c>
      <c r="P43" s="154" t="s">
        <v>114</v>
      </c>
      <c r="Q43" s="155"/>
      <c r="R43" s="155"/>
      <c r="S43" s="155"/>
      <c r="T43" s="155"/>
      <c r="U43" s="156"/>
    </row>
    <row r="44" spans="1:21" ht="15" customHeight="1">
      <c r="A44" s="153"/>
      <c r="B44" s="153"/>
      <c r="C44" s="128" t="s">
        <v>115</v>
      </c>
      <c r="D44" s="129"/>
      <c r="E44" s="129"/>
      <c r="F44" s="129"/>
      <c r="G44" s="129"/>
      <c r="H44" s="130"/>
      <c r="I44" s="128" t="s">
        <v>108</v>
      </c>
      <c r="J44" s="129"/>
      <c r="K44" s="130"/>
      <c r="L44" s="13"/>
      <c r="M44" s="13"/>
      <c r="N44" s="153"/>
      <c r="O44" s="153"/>
      <c r="P44" s="128" t="s">
        <v>116</v>
      </c>
      <c r="Q44" s="129"/>
      <c r="R44" s="129"/>
      <c r="S44" s="129"/>
      <c r="T44" s="129"/>
      <c r="U44" s="130"/>
    </row>
    <row r="45" spans="1:21" ht="15" customHeight="1">
      <c r="A45" s="153"/>
      <c r="B45" s="153"/>
      <c r="C45" s="131">
        <v>2020</v>
      </c>
      <c r="D45" s="132"/>
      <c r="E45" s="157">
        <v>2019</v>
      </c>
      <c r="F45" s="132"/>
      <c r="G45" s="135" t="s">
        <v>5</v>
      </c>
      <c r="H45" s="145" t="s">
        <v>57</v>
      </c>
      <c r="I45" s="159">
        <v>2020</v>
      </c>
      <c r="J45" s="146" t="s">
        <v>117</v>
      </c>
      <c r="K45" s="145" t="s">
        <v>120</v>
      </c>
      <c r="L45" s="13"/>
      <c r="M45" s="13"/>
      <c r="N45" s="153"/>
      <c r="O45" s="153"/>
      <c r="P45" s="131">
        <v>2020</v>
      </c>
      <c r="Q45" s="132"/>
      <c r="R45" s="131">
        <v>2019</v>
      </c>
      <c r="S45" s="132"/>
      <c r="T45" s="135" t="s">
        <v>5</v>
      </c>
      <c r="U45" s="137" t="s">
        <v>92</v>
      </c>
    </row>
    <row r="46" spans="1:21" ht="15" customHeight="1">
      <c r="A46" s="139" t="s">
        <v>6</v>
      </c>
      <c r="B46" s="139" t="s">
        <v>49</v>
      </c>
      <c r="C46" s="133"/>
      <c r="D46" s="134"/>
      <c r="E46" s="158"/>
      <c r="F46" s="134"/>
      <c r="G46" s="136"/>
      <c r="H46" s="146"/>
      <c r="I46" s="159"/>
      <c r="J46" s="146"/>
      <c r="K46" s="146"/>
      <c r="L46" s="13"/>
      <c r="M46" s="13"/>
      <c r="N46" s="139" t="s">
        <v>6</v>
      </c>
      <c r="O46" s="139" t="s">
        <v>49</v>
      </c>
      <c r="P46" s="133"/>
      <c r="Q46" s="134"/>
      <c r="R46" s="133"/>
      <c r="S46" s="134"/>
      <c r="T46" s="136"/>
      <c r="U46" s="138"/>
    </row>
    <row r="47" spans="1:21" ht="15" customHeight="1">
      <c r="A47" s="139"/>
      <c r="B47" s="139"/>
      <c r="C47" s="109" t="s">
        <v>8</v>
      </c>
      <c r="D47" s="75" t="s">
        <v>2</v>
      </c>
      <c r="E47" s="109" t="s">
        <v>8</v>
      </c>
      <c r="F47" s="75" t="s">
        <v>2</v>
      </c>
      <c r="G47" s="141" t="s">
        <v>9</v>
      </c>
      <c r="H47" s="141" t="s">
        <v>58</v>
      </c>
      <c r="I47" s="76" t="s">
        <v>8</v>
      </c>
      <c r="J47" s="147" t="s">
        <v>118</v>
      </c>
      <c r="K47" s="147" t="s">
        <v>121</v>
      </c>
      <c r="L47" s="13"/>
      <c r="M47" s="13"/>
      <c r="N47" s="139"/>
      <c r="O47" s="139"/>
      <c r="P47" s="109" t="s">
        <v>8</v>
      </c>
      <c r="Q47" s="75" t="s">
        <v>2</v>
      </c>
      <c r="R47" s="109" t="s">
        <v>8</v>
      </c>
      <c r="S47" s="75" t="s">
        <v>2</v>
      </c>
      <c r="T47" s="141" t="s">
        <v>9</v>
      </c>
      <c r="U47" s="143" t="s">
        <v>93</v>
      </c>
    </row>
    <row r="48" spans="1:21" ht="15" customHeight="1">
      <c r="A48" s="140"/>
      <c r="B48" s="140"/>
      <c r="C48" s="112" t="s">
        <v>10</v>
      </c>
      <c r="D48" s="38" t="s">
        <v>11</v>
      </c>
      <c r="E48" s="112" t="s">
        <v>10</v>
      </c>
      <c r="F48" s="38" t="s">
        <v>11</v>
      </c>
      <c r="G48" s="149"/>
      <c r="H48" s="149"/>
      <c r="I48" s="112" t="s">
        <v>10</v>
      </c>
      <c r="J48" s="148"/>
      <c r="K48" s="148"/>
      <c r="L48" s="13"/>
      <c r="M48" s="13"/>
      <c r="N48" s="140"/>
      <c r="O48" s="140"/>
      <c r="P48" s="112" t="s">
        <v>10</v>
      </c>
      <c r="Q48" s="38" t="s">
        <v>11</v>
      </c>
      <c r="R48" s="112" t="s">
        <v>10</v>
      </c>
      <c r="S48" s="38" t="s">
        <v>11</v>
      </c>
      <c r="T48" s="142"/>
      <c r="U48" s="144"/>
    </row>
    <row r="49" spans="1:21" ht="15">
      <c r="A49" s="47">
        <v>1</v>
      </c>
      <c r="B49" s="77" t="s">
        <v>44</v>
      </c>
      <c r="C49" s="49">
        <v>245</v>
      </c>
      <c r="D49" s="54">
        <v>0.05580865603644647</v>
      </c>
      <c r="E49" s="49">
        <v>765</v>
      </c>
      <c r="F49" s="54">
        <v>0.05625</v>
      </c>
      <c r="G49" s="78">
        <v>-0.6797385620915033</v>
      </c>
      <c r="H49" s="79">
        <v>0</v>
      </c>
      <c r="I49" s="49">
        <v>379</v>
      </c>
      <c r="J49" s="80">
        <v>-0.35356200527704484</v>
      </c>
      <c r="K49" s="81">
        <v>2</v>
      </c>
      <c r="L49" s="13"/>
      <c r="M49" s="13"/>
      <c r="N49" s="47">
        <v>1</v>
      </c>
      <c r="O49" s="77" t="s">
        <v>45</v>
      </c>
      <c r="P49" s="49">
        <v>2649</v>
      </c>
      <c r="Q49" s="54">
        <v>0.06701917725041745</v>
      </c>
      <c r="R49" s="49">
        <v>3034</v>
      </c>
      <c r="S49" s="54">
        <v>0.048974979822437446</v>
      </c>
      <c r="T49" s="52">
        <v>-0.12689518787079768</v>
      </c>
      <c r="U49" s="81">
        <v>1</v>
      </c>
    </row>
    <row r="50" spans="1:21" ht="15">
      <c r="A50" s="82">
        <v>2</v>
      </c>
      <c r="B50" s="83" t="s">
        <v>45</v>
      </c>
      <c r="C50" s="57">
        <v>224</v>
      </c>
      <c r="D50" s="62">
        <v>0.0510250569476082</v>
      </c>
      <c r="E50" s="57">
        <v>546</v>
      </c>
      <c r="F50" s="62">
        <v>0.04014705882352941</v>
      </c>
      <c r="G50" s="84">
        <v>-0.5897435897435898</v>
      </c>
      <c r="H50" s="85">
        <v>0</v>
      </c>
      <c r="I50" s="57">
        <v>445</v>
      </c>
      <c r="J50" s="86">
        <v>-0.49662921348314604</v>
      </c>
      <c r="K50" s="87">
        <v>-1</v>
      </c>
      <c r="L50" s="13"/>
      <c r="M50" s="13"/>
      <c r="N50" s="82">
        <v>2</v>
      </c>
      <c r="O50" s="83" t="s">
        <v>60</v>
      </c>
      <c r="P50" s="57">
        <v>1785</v>
      </c>
      <c r="Q50" s="62">
        <v>0.04516014775084754</v>
      </c>
      <c r="R50" s="57">
        <v>1395</v>
      </c>
      <c r="S50" s="62">
        <v>0.022518159806295398</v>
      </c>
      <c r="T50" s="60">
        <v>0.27956989247311825</v>
      </c>
      <c r="U50" s="87">
        <v>8</v>
      </c>
    </row>
    <row r="51" spans="1:21" ht="15">
      <c r="A51" s="82">
        <v>3</v>
      </c>
      <c r="B51" s="83" t="s">
        <v>60</v>
      </c>
      <c r="C51" s="57">
        <v>197</v>
      </c>
      <c r="D51" s="62">
        <v>0.044874715261959</v>
      </c>
      <c r="E51" s="57">
        <v>499</v>
      </c>
      <c r="F51" s="62">
        <v>0.036691176470588234</v>
      </c>
      <c r="G51" s="84">
        <v>-0.6052104208416833</v>
      </c>
      <c r="H51" s="85">
        <v>1</v>
      </c>
      <c r="I51" s="57">
        <v>393</v>
      </c>
      <c r="J51" s="86">
        <v>-0.49872773536895676</v>
      </c>
      <c r="K51" s="87">
        <v>-1</v>
      </c>
      <c r="L51" s="13"/>
      <c r="M51" s="13"/>
      <c r="N51" s="82">
        <v>3</v>
      </c>
      <c r="O51" s="83" t="s">
        <v>44</v>
      </c>
      <c r="P51" s="57">
        <v>1380</v>
      </c>
      <c r="Q51" s="62">
        <v>0.03491372767292415</v>
      </c>
      <c r="R51" s="57">
        <v>3154</v>
      </c>
      <c r="S51" s="62">
        <v>0.050912025827280064</v>
      </c>
      <c r="T51" s="60">
        <v>-0.5624603677869372</v>
      </c>
      <c r="U51" s="87">
        <v>-2</v>
      </c>
    </row>
    <row r="52" spans="1:21" ht="15">
      <c r="A52" s="82">
        <v>4</v>
      </c>
      <c r="B52" s="83" t="s">
        <v>80</v>
      </c>
      <c r="C52" s="57">
        <v>177</v>
      </c>
      <c r="D52" s="62">
        <v>0.04031890660592255</v>
      </c>
      <c r="E52" s="57">
        <v>212</v>
      </c>
      <c r="F52" s="62">
        <v>0.015588235294117648</v>
      </c>
      <c r="G52" s="84">
        <v>-0.16509433962264153</v>
      </c>
      <c r="H52" s="85">
        <v>12</v>
      </c>
      <c r="I52" s="57">
        <v>232</v>
      </c>
      <c r="J52" s="86">
        <v>-0.23706896551724133</v>
      </c>
      <c r="K52" s="87">
        <v>1</v>
      </c>
      <c r="L52" s="13"/>
      <c r="M52" s="13"/>
      <c r="N52" s="82">
        <v>4</v>
      </c>
      <c r="O52" s="83" t="s">
        <v>41</v>
      </c>
      <c r="P52" s="57">
        <v>1181</v>
      </c>
      <c r="Q52" s="62">
        <v>0.029879066943277844</v>
      </c>
      <c r="R52" s="57">
        <v>2374</v>
      </c>
      <c r="S52" s="62">
        <v>0.03832122679580307</v>
      </c>
      <c r="T52" s="60">
        <v>-0.5025273799494524</v>
      </c>
      <c r="U52" s="87">
        <v>-1</v>
      </c>
    </row>
    <row r="53" spans="1:21" ht="15">
      <c r="A53" s="82">
        <v>5</v>
      </c>
      <c r="B53" s="88" t="s">
        <v>67</v>
      </c>
      <c r="C53" s="65">
        <v>101</v>
      </c>
      <c r="D53" s="70">
        <v>0.023006833712984055</v>
      </c>
      <c r="E53" s="65">
        <v>216</v>
      </c>
      <c r="F53" s="70">
        <v>0.01588235294117647</v>
      </c>
      <c r="G53" s="89">
        <v>-0.5324074074074074</v>
      </c>
      <c r="H53" s="90">
        <v>10</v>
      </c>
      <c r="I53" s="65">
        <v>209</v>
      </c>
      <c r="J53" s="91">
        <v>-0.5167464114832536</v>
      </c>
      <c r="K53" s="92">
        <v>2</v>
      </c>
      <c r="L53" s="13"/>
      <c r="M53" s="13"/>
      <c r="N53" s="82">
        <v>5</v>
      </c>
      <c r="O53" s="88" t="s">
        <v>80</v>
      </c>
      <c r="P53" s="65">
        <v>1138</v>
      </c>
      <c r="Q53" s="70">
        <v>0.028791175428831656</v>
      </c>
      <c r="R53" s="65">
        <v>462</v>
      </c>
      <c r="S53" s="70">
        <v>0.007457627118644068</v>
      </c>
      <c r="T53" s="68">
        <v>1.4632034632034632</v>
      </c>
      <c r="U53" s="92">
        <v>36</v>
      </c>
    </row>
    <row r="54" spans="1:21" ht="15">
      <c r="A54" s="93">
        <v>6</v>
      </c>
      <c r="B54" s="77" t="s">
        <v>41</v>
      </c>
      <c r="C54" s="49">
        <v>98</v>
      </c>
      <c r="D54" s="54">
        <v>0.02232346241457859</v>
      </c>
      <c r="E54" s="49">
        <v>441</v>
      </c>
      <c r="F54" s="54">
        <v>0.03242647058823529</v>
      </c>
      <c r="G54" s="78">
        <v>-0.7777777777777778</v>
      </c>
      <c r="H54" s="79">
        <v>-1</v>
      </c>
      <c r="I54" s="49">
        <v>263</v>
      </c>
      <c r="J54" s="80">
        <v>-0.6273764258555132</v>
      </c>
      <c r="K54" s="81">
        <v>-2</v>
      </c>
      <c r="L54" s="13"/>
      <c r="M54" s="13"/>
      <c r="N54" s="93">
        <v>6</v>
      </c>
      <c r="O54" s="77" t="s">
        <v>63</v>
      </c>
      <c r="P54" s="49">
        <v>1108</v>
      </c>
      <c r="Q54" s="54">
        <v>0.02803218134898548</v>
      </c>
      <c r="R54" s="49">
        <v>1912</v>
      </c>
      <c r="S54" s="54">
        <v>0.030863599677158998</v>
      </c>
      <c r="T54" s="52">
        <v>-0.42050209205020916</v>
      </c>
      <c r="U54" s="81">
        <v>-2</v>
      </c>
    </row>
    <row r="55" spans="1:21" ht="15">
      <c r="A55" s="82">
        <v>7</v>
      </c>
      <c r="B55" s="83" t="s">
        <v>84</v>
      </c>
      <c r="C55" s="57">
        <v>94</v>
      </c>
      <c r="D55" s="62">
        <v>0.0214123006833713</v>
      </c>
      <c r="E55" s="57">
        <v>0</v>
      </c>
      <c r="F55" s="62">
        <v>0</v>
      </c>
      <c r="G55" s="84"/>
      <c r="H55" s="85"/>
      <c r="I55" s="57">
        <v>226</v>
      </c>
      <c r="J55" s="86">
        <v>-0.584070796460177</v>
      </c>
      <c r="K55" s="87">
        <v>-1</v>
      </c>
      <c r="L55" s="13"/>
      <c r="M55" s="13"/>
      <c r="N55" s="82">
        <v>7</v>
      </c>
      <c r="O55" s="83" t="s">
        <v>62</v>
      </c>
      <c r="P55" s="57">
        <v>1049</v>
      </c>
      <c r="Q55" s="62">
        <v>0.026539492991954662</v>
      </c>
      <c r="R55" s="57">
        <v>1586</v>
      </c>
      <c r="S55" s="62">
        <v>0.02560129136400323</v>
      </c>
      <c r="T55" s="60">
        <v>-0.3385876418663304</v>
      </c>
      <c r="U55" s="87">
        <v>-2</v>
      </c>
    </row>
    <row r="56" spans="1:21" ht="15">
      <c r="A56" s="82">
        <v>8</v>
      </c>
      <c r="B56" s="83" t="s">
        <v>133</v>
      </c>
      <c r="C56" s="57">
        <v>93</v>
      </c>
      <c r="D56" s="62">
        <v>0.021184510250569475</v>
      </c>
      <c r="E56" s="57">
        <v>125</v>
      </c>
      <c r="F56" s="62">
        <v>0.009191176470588236</v>
      </c>
      <c r="G56" s="84">
        <v>-0.256</v>
      </c>
      <c r="H56" s="85">
        <v>24</v>
      </c>
      <c r="I56" s="57">
        <v>86</v>
      </c>
      <c r="J56" s="86">
        <v>0.08139534883720922</v>
      </c>
      <c r="K56" s="87">
        <v>19</v>
      </c>
      <c r="L56" s="13"/>
      <c r="M56" s="13"/>
      <c r="N56" s="82">
        <v>8</v>
      </c>
      <c r="O56" s="83" t="s">
        <v>39</v>
      </c>
      <c r="P56" s="57">
        <v>1007</v>
      </c>
      <c r="Q56" s="62">
        <v>0.025476901280170015</v>
      </c>
      <c r="R56" s="57">
        <v>1461</v>
      </c>
      <c r="S56" s="62">
        <v>0.023583535108958838</v>
      </c>
      <c r="T56" s="60">
        <v>-0.3107460643394935</v>
      </c>
      <c r="U56" s="87">
        <v>0</v>
      </c>
    </row>
    <row r="57" spans="1:21" ht="15">
      <c r="A57" s="82">
        <v>9</v>
      </c>
      <c r="B57" s="83" t="s">
        <v>66</v>
      </c>
      <c r="C57" s="57">
        <v>86</v>
      </c>
      <c r="D57" s="62">
        <v>0.01958997722095672</v>
      </c>
      <c r="E57" s="57">
        <v>277</v>
      </c>
      <c r="F57" s="62">
        <v>0.02036764705882353</v>
      </c>
      <c r="G57" s="84">
        <v>-0.6895306859205776</v>
      </c>
      <c r="H57" s="85">
        <v>1</v>
      </c>
      <c r="I57" s="57">
        <v>126</v>
      </c>
      <c r="J57" s="86">
        <v>-0.31746031746031744</v>
      </c>
      <c r="K57" s="87">
        <v>10</v>
      </c>
      <c r="L57" s="13"/>
      <c r="M57" s="13"/>
      <c r="N57" s="82">
        <v>9</v>
      </c>
      <c r="O57" s="83" t="s">
        <v>67</v>
      </c>
      <c r="P57" s="57">
        <v>964</v>
      </c>
      <c r="Q57" s="62">
        <v>0.024389009765723828</v>
      </c>
      <c r="R57" s="57">
        <v>1115</v>
      </c>
      <c r="S57" s="62">
        <v>0.017998385794995964</v>
      </c>
      <c r="T57" s="60">
        <v>-0.1354260089686099</v>
      </c>
      <c r="U57" s="87">
        <v>6</v>
      </c>
    </row>
    <row r="58" spans="1:21" ht="15">
      <c r="A58" s="94">
        <v>10</v>
      </c>
      <c r="B58" s="88" t="s">
        <v>65</v>
      </c>
      <c r="C58" s="65">
        <v>84</v>
      </c>
      <c r="D58" s="70">
        <v>0.019134396355353075</v>
      </c>
      <c r="E58" s="65">
        <v>262</v>
      </c>
      <c r="F58" s="70">
        <v>0.01926470588235294</v>
      </c>
      <c r="G58" s="89">
        <v>-0.6793893129770993</v>
      </c>
      <c r="H58" s="90">
        <v>2</v>
      </c>
      <c r="I58" s="65">
        <v>191</v>
      </c>
      <c r="J58" s="91">
        <v>-0.5602094240837696</v>
      </c>
      <c r="K58" s="92">
        <v>-2</v>
      </c>
      <c r="L58" s="13"/>
      <c r="M58" s="13"/>
      <c r="N58" s="94">
        <v>10</v>
      </c>
      <c r="O58" s="88" t="s">
        <v>84</v>
      </c>
      <c r="P58" s="65">
        <v>963</v>
      </c>
      <c r="Q58" s="70">
        <v>0.024363709963062287</v>
      </c>
      <c r="R58" s="65">
        <v>0</v>
      </c>
      <c r="S58" s="70">
        <v>0</v>
      </c>
      <c r="T58" s="68"/>
      <c r="U58" s="92"/>
    </row>
    <row r="59" spans="1:21" ht="15">
      <c r="A59" s="93">
        <v>11</v>
      </c>
      <c r="B59" s="77" t="s">
        <v>46</v>
      </c>
      <c r="C59" s="49">
        <v>83</v>
      </c>
      <c r="D59" s="54">
        <v>0.018906605922551254</v>
      </c>
      <c r="E59" s="49">
        <v>138</v>
      </c>
      <c r="F59" s="54">
        <v>0.010147058823529412</v>
      </c>
      <c r="G59" s="78">
        <v>-0.39855072463768115</v>
      </c>
      <c r="H59" s="79">
        <v>13</v>
      </c>
      <c r="I59" s="49">
        <v>156</v>
      </c>
      <c r="J59" s="80">
        <v>-0.46794871794871795</v>
      </c>
      <c r="K59" s="81">
        <v>2</v>
      </c>
      <c r="L59" s="13"/>
      <c r="M59" s="13"/>
      <c r="N59" s="93">
        <v>11</v>
      </c>
      <c r="O59" s="77" t="s">
        <v>65</v>
      </c>
      <c r="P59" s="49">
        <v>902</v>
      </c>
      <c r="Q59" s="54">
        <v>0.022820422000708395</v>
      </c>
      <c r="R59" s="49">
        <v>1131</v>
      </c>
      <c r="S59" s="54">
        <v>0.018256658595641646</v>
      </c>
      <c r="T59" s="52">
        <v>-0.20247568523430592</v>
      </c>
      <c r="U59" s="81">
        <v>3</v>
      </c>
    </row>
    <row r="60" spans="1:21" ht="15">
      <c r="A60" s="82">
        <v>12</v>
      </c>
      <c r="B60" s="83" t="s">
        <v>48</v>
      </c>
      <c r="C60" s="57">
        <v>82</v>
      </c>
      <c r="D60" s="62">
        <v>0.01867881548974943</v>
      </c>
      <c r="E60" s="57">
        <v>274</v>
      </c>
      <c r="F60" s="62">
        <v>0.02014705882352941</v>
      </c>
      <c r="G60" s="84">
        <v>-0.7007299270072993</v>
      </c>
      <c r="H60" s="85">
        <v>-1</v>
      </c>
      <c r="I60" s="57">
        <v>167</v>
      </c>
      <c r="J60" s="86">
        <v>-0.5089820359281437</v>
      </c>
      <c r="K60" s="87">
        <v>-2</v>
      </c>
      <c r="L60" s="13"/>
      <c r="M60" s="13"/>
      <c r="N60" s="82">
        <v>12</v>
      </c>
      <c r="O60" s="83" t="s">
        <v>64</v>
      </c>
      <c r="P60" s="57">
        <v>867</v>
      </c>
      <c r="Q60" s="62">
        <v>0.02193492890755452</v>
      </c>
      <c r="R60" s="57">
        <v>1022</v>
      </c>
      <c r="S60" s="62">
        <v>0.016497175141242937</v>
      </c>
      <c r="T60" s="60">
        <v>-0.15166340508806264</v>
      </c>
      <c r="U60" s="87">
        <v>4</v>
      </c>
    </row>
    <row r="61" spans="1:21" ht="15">
      <c r="A61" s="82">
        <v>13</v>
      </c>
      <c r="B61" s="83" t="s">
        <v>63</v>
      </c>
      <c r="C61" s="57">
        <v>77</v>
      </c>
      <c r="D61" s="62">
        <v>0.01753986332574032</v>
      </c>
      <c r="E61" s="57">
        <v>308</v>
      </c>
      <c r="F61" s="62">
        <v>0.022647058823529412</v>
      </c>
      <c r="G61" s="84">
        <v>-0.75</v>
      </c>
      <c r="H61" s="85">
        <v>-7</v>
      </c>
      <c r="I61" s="57">
        <v>161</v>
      </c>
      <c r="J61" s="86">
        <v>-0.5217391304347826</v>
      </c>
      <c r="K61" s="87">
        <v>-1</v>
      </c>
      <c r="L61" s="13"/>
      <c r="M61" s="13"/>
      <c r="N61" s="82">
        <v>13</v>
      </c>
      <c r="O61" s="83" t="s">
        <v>48</v>
      </c>
      <c r="P61" s="57">
        <v>814</v>
      </c>
      <c r="Q61" s="62">
        <v>0.02059403936649294</v>
      </c>
      <c r="R61" s="57">
        <v>1234</v>
      </c>
      <c r="S61" s="62">
        <v>0.019919289749798223</v>
      </c>
      <c r="T61" s="60">
        <v>-0.3403565640194489</v>
      </c>
      <c r="U61" s="87">
        <v>-1</v>
      </c>
    </row>
    <row r="62" spans="1:21" ht="15">
      <c r="A62" s="82">
        <v>14</v>
      </c>
      <c r="B62" s="83" t="s">
        <v>86</v>
      </c>
      <c r="C62" s="57">
        <v>75</v>
      </c>
      <c r="D62" s="62">
        <v>0.017084282460136675</v>
      </c>
      <c r="E62" s="57">
        <v>127</v>
      </c>
      <c r="F62" s="62">
        <v>0.009338235294117647</v>
      </c>
      <c r="G62" s="84">
        <v>-0.40944881889763785</v>
      </c>
      <c r="H62" s="85">
        <v>15</v>
      </c>
      <c r="I62" s="57">
        <v>145</v>
      </c>
      <c r="J62" s="86">
        <v>-0.48275862068965514</v>
      </c>
      <c r="K62" s="87">
        <v>0</v>
      </c>
      <c r="L62" s="13"/>
      <c r="M62" s="13"/>
      <c r="N62" s="82">
        <v>14</v>
      </c>
      <c r="O62" s="83" t="s">
        <v>86</v>
      </c>
      <c r="P62" s="57">
        <v>729</v>
      </c>
      <c r="Q62" s="62">
        <v>0.018443556140262107</v>
      </c>
      <c r="R62" s="57">
        <v>612</v>
      </c>
      <c r="S62" s="62">
        <v>0.009878934624697336</v>
      </c>
      <c r="T62" s="60">
        <v>0.19117647058823528</v>
      </c>
      <c r="U62" s="87">
        <v>18</v>
      </c>
    </row>
    <row r="63" spans="1:21" ht="15">
      <c r="A63" s="94">
        <v>15</v>
      </c>
      <c r="B63" s="88" t="s">
        <v>122</v>
      </c>
      <c r="C63" s="65">
        <v>72</v>
      </c>
      <c r="D63" s="70">
        <v>0.01640091116173121</v>
      </c>
      <c r="E63" s="65">
        <v>150</v>
      </c>
      <c r="F63" s="70">
        <v>0.011029411764705883</v>
      </c>
      <c r="G63" s="89">
        <v>-0.52</v>
      </c>
      <c r="H63" s="90">
        <v>8</v>
      </c>
      <c r="I63" s="65">
        <v>91</v>
      </c>
      <c r="J63" s="91">
        <v>-0.20879120879120883</v>
      </c>
      <c r="K63" s="92">
        <v>10</v>
      </c>
      <c r="L63" s="13"/>
      <c r="M63" s="13"/>
      <c r="N63" s="94">
        <v>15</v>
      </c>
      <c r="O63" s="88" t="s">
        <v>46</v>
      </c>
      <c r="P63" s="65">
        <v>703</v>
      </c>
      <c r="Q63" s="70">
        <v>0.017785761271062087</v>
      </c>
      <c r="R63" s="65">
        <v>764</v>
      </c>
      <c r="S63" s="70">
        <v>0.012332526230831316</v>
      </c>
      <c r="T63" s="68">
        <v>-0.07984293193717273</v>
      </c>
      <c r="U63" s="92">
        <v>6</v>
      </c>
    </row>
    <row r="64" spans="1:21" ht="15">
      <c r="A64" s="93">
        <v>16</v>
      </c>
      <c r="B64" s="77" t="s">
        <v>62</v>
      </c>
      <c r="C64" s="49">
        <v>67</v>
      </c>
      <c r="D64" s="54">
        <v>0.015261958997722095</v>
      </c>
      <c r="E64" s="49">
        <v>305</v>
      </c>
      <c r="F64" s="54">
        <v>0.022426470588235294</v>
      </c>
      <c r="G64" s="78">
        <v>-0.7803278688524591</v>
      </c>
      <c r="H64" s="79">
        <v>-9</v>
      </c>
      <c r="I64" s="49">
        <v>173</v>
      </c>
      <c r="J64" s="80">
        <v>-0.6127167630057804</v>
      </c>
      <c r="K64" s="81">
        <v>-7</v>
      </c>
      <c r="L64" s="13"/>
      <c r="M64" s="13"/>
      <c r="N64" s="93">
        <v>16</v>
      </c>
      <c r="O64" s="77" t="s">
        <v>66</v>
      </c>
      <c r="P64" s="49">
        <v>665</v>
      </c>
      <c r="Q64" s="54">
        <v>0.016824368769923593</v>
      </c>
      <c r="R64" s="49">
        <v>1259</v>
      </c>
      <c r="S64" s="54">
        <v>0.020322841000807102</v>
      </c>
      <c r="T64" s="52">
        <v>-0.47180301826846704</v>
      </c>
      <c r="U64" s="81">
        <v>-5</v>
      </c>
    </row>
    <row r="65" spans="1:21" ht="15">
      <c r="A65" s="82">
        <v>17</v>
      </c>
      <c r="B65" s="83" t="s">
        <v>64</v>
      </c>
      <c r="C65" s="57">
        <v>65</v>
      </c>
      <c r="D65" s="62">
        <v>0.014806378132118452</v>
      </c>
      <c r="E65" s="57">
        <v>187</v>
      </c>
      <c r="F65" s="62">
        <v>0.01375</v>
      </c>
      <c r="G65" s="84">
        <v>-0.6524064171122994</v>
      </c>
      <c r="H65" s="85">
        <v>1</v>
      </c>
      <c r="I65" s="57">
        <v>128</v>
      </c>
      <c r="J65" s="86">
        <v>-0.4921875</v>
      </c>
      <c r="K65" s="87">
        <v>0</v>
      </c>
      <c r="L65" s="13"/>
      <c r="M65" s="13"/>
      <c r="N65" s="82">
        <v>17</v>
      </c>
      <c r="O65" s="83" t="s">
        <v>87</v>
      </c>
      <c r="P65" s="57">
        <v>598</v>
      </c>
      <c r="Q65" s="62">
        <v>0.015129281991600466</v>
      </c>
      <c r="R65" s="57">
        <v>635</v>
      </c>
      <c r="S65" s="62">
        <v>0.010250201775625505</v>
      </c>
      <c r="T65" s="60">
        <v>-0.058267716535433056</v>
      </c>
      <c r="U65" s="87">
        <v>13</v>
      </c>
    </row>
    <row r="66" spans="1:21" ht="15">
      <c r="A66" s="82">
        <v>18</v>
      </c>
      <c r="B66" s="83" t="s">
        <v>69</v>
      </c>
      <c r="C66" s="57">
        <v>61</v>
      </c>
      <c r="D66" s="62">
        <v>0.013895216400911162</v>
      </c>
      <c r="E66" s="57">
        <v>107</v>
      </c>
      <c r="F66" s="62">
        <v>0.00786764705882353</v>
      </c>
      <c r="G66" s="84">
        <v>-0.4299065420560748</v>
      </c>
      <c r="H66" s="85">
        <v>24</v>
      </c>
      <c r="I66" s="57">
        <v>90</v>
      </c>
      <c r="J66" s="86">
        <v>-0.3222222222222222</v>
      </c>
      <c r="K66" s="87">
        <v>8</v>
      </c>
      <c r="L66" s="13"/>
      <c r="M66" s="13"/>
      <c r="N66" s="82">
        <v>18</v>
      </c>
      <c r="O66" s="83" t="s">
        <v>53</v>
      </c>
      <c r="P66" s="57">
        <v>582</v>
      </c>
      <c r="Q66" s="62">
        <v>0.014724485149015837</v>
      </c>
      <c r="R66" s="57">
        <v>810</v>
      </c>
      <c r="S66" s="62">
        <v>0.013075060532687652</v>
      </c>
      <c r="T66" s="60">
        <v>-0.28148148148148144</v>
      </c>
      <c r="U66" s="87">
        <v>-1</v>
      </c>
    </row>
    <row r="67" spans="1:21" ht="15">
      <c r="A67" s="82">
        <v>19</v>
      </c>
      <c r="B67" s="83" t="s">
        <v>39</v>
      </c>
      <c r="C67" s="57">
        <v>60</v>
      </c>
      <c r="D67" s="62">
        <v>0.01366742596810934</v>
      </c>
      <c r="E67" s="57">
        <v>298</v>
      </c>
      <c r="F67" s="62">
        <v>0.021911764705882353</v>
      </c>
      <c r="G67" s="84">
        <v>-0.7986577181208054</v>
      </c>
      <c r="H67" s="85">
        <v>-11</v>
      </c>
      <c r="I67" s="57">
        <v>164</v>
      </c>
      <c r="J67" s="86">
        <v>-0.6341463414634146</v>
      </c>
      <c r="K67" s="87">
        <v>-8</v>
      </c>
      <c r="N67" s="82">
        <v>19</v>
      </c>
      <c r="O67" s="83" t="s">
        <v>83</v>
      </c>
      <c r="P67" s="57">
        <v>519</v>
      </c>
      <c r="Q67" s="62">
        <v>0.013130597581338865</v>
      </c>
      <c r="R67" s="57">
        <v>9</v>
      </c>
      <c r="S67" s="62">
        <v>0.00014527845036319613</v>
      </c>
      <c r="T67" s="60">
        <v>56.666666666666664</v>
      </c>
      <c r="U67" s="87">
        <v>193</v>
      </c>
    </row>
    <row r="68" spans="1:21" ht="15">
      <c r="A68" s="94">
        <v>20</v>
      </c>
      <c r="B68" s="88" t="s">
        <v>111</v>
      </c>
      <c r="C68" s="65">
        <v>58</v>
      </c>
      <c r="D68" s="70">
        <v>0.013211845102505695</v>
      </c>
      <c r="E68" s="65">
        <v>186</v>
      </c>
      <c r="F68" s="70">
        <v>0.013676470588235293</v>
      </c>
      <c r="G68" s="89">
        <v>-0.6881720430107527</v>
      </c>
      <c r="H68" s="90">
        <v>-1</v>
      </c>
      <c r="I68" s="65">
        <v>128</v>
      </c>
      <c r="J68" s="91">
        <v>-0.546875</v>
      </c>
      <c r="K68" s="92">
        <v>-3</v>
      </c>
      <c r="N68" s="94">
        <v>20</v>
      </c>
      <c r="O68" s="88" t="s">
        <v>111</v>
      </c>
      <c r="P68" s="65">
        <v>516</v>
      </c>
      <c r="Q68" s="70">
        <v>0.013054698173354248</v>
      </c>
      <c r="R68" s="65">
        <v>711</v>
      </c>
      <c r="S68" s="70">
        <v>0.011476997578692494</v>
      </c>
      <c r="T68" s="68">
        <v>-0.2742616033755274</v>
      </c>
      <c r="U68" s="92">
        <v>6</v>
      </c>
    </row>
    <row r="69" spans="1:21" ht="15">
      <c r="A69" s="124" t="s">
        <v>50</v>
      </c>
      <c r="B69" s="125"/>
      <c r="C69" s="25">
        <f>SUM(C49:C68)</f>
        <v>2099</v>
      </c>
      <c r="D69" s="6">
        <f>C69/C71</f>
        <v>0.47813211845102505</v>
      </c>
      <c r="E69" s="25">
        <f>SUM(E49:E68)</f>
        <v>5423</v>
      </c>
      <c r="F69" s="6">
        <f>E69/E71</f>
        <v>0.39875</v>
      </c>
      <c r="G69" s="16">
        <f>C69/E69-1</f>
        <v>-0.6129448644661626</v>
      </c>
      <c r="H69" s="16"/>
      <c r="I69" s="25">
        <f>SUM(I49:I68)</f>
        <v>3953</v>
      </c>
      <c r="J69" s="17">
        <f>C69/I69-1</f>
        <v>-0.46901087781431827</v>
      </c>
      <c r="K69" s="18"/>
      <c r="N69" s="124" t="s">
        <v>50</v>
      </c>
      <c r="O69" s="125"/>
      <c r="P69" s="3">
        <f>SUM(P49:P68)</f>
        <v>20119</v>
      </c>
      <c r="Q69" s="6">
        <f>P69/P71</f>
        <v>0.5090067297475079</v>
      </c>
      <c r="R69" s="3">
        <f>SUM(R49:R68)</f>
        <v>24680</v>
      </c>
      <c r="S69" s="6">
        <f>R69/R71</f>
        <v>0.3983857949959645</v>
      </c>
      <c r="T69" s="16">
        <f>P69/R69-1</f>
        <v>-0.18480551053484606</v>
      </c>
      <c r="U69" s="102"/>
    </row>
    <row r="70" spans="1:21" ht="15">
      <c r="A70" s="124" t="s">
        <v>12</v>
      </c>
      <c r="B70" s="125"/>
      <c r="C70" s="25">
        <f>C71-SUM(C49:C68)</f>
        <v>2291</v>
      </c>
      <c r="D70" s="6">
        <f>C70/C71</f>
        <v>0.5218678815489749</v>
      </c>
      <c r="E70" s="25">
        <f>E71-SUM(E49:E68)</f>
        <v>8177</v>
      </c>
      <c r="F70" s="6">
        <f>E70/E71</f>
        <v>0.60125</v>
      </c>
      <c r="G70" s="16">
        <f>C70/E70-1</f>
        <v>-0.7198238962944845</v>
      </c>
      <c r="H70" s="16"/>
      <c r="I70" s="25">
        <f>I71-SUM(I49:I68)</f>
        <v>4315</v>
      </c>
      <c r="J70" s="17">
        <f>C70/I70-1</f>
        <v>-0.46906141367323295</v>
      </c>
      <c r="K70" s="18"/>
      <c r="N70" s="124" t="s">
        <v>12</v>
      </c>
      <c r="O70" s="125"/>
      <c r="P70" s="3">
        <f>P71-SUM(P49:P68)</f>
        <v>19407</v>
      </c>
      <c r="Q70" s="6">
        <f>P70/P71</f>
        <v>0.490993270252492</v>
      </c>
      <c r="R70" s="3">
        <f>R71-SUM(R49:R68)</f>
        <v>37270</v>
      </c>
      <c r="S70" s="6">
        <f>R70/R71</f>
        <v>0.6016142050040355</v>
      </c>
      <c r="T70" s="16">
        <f>P70/R70-1</f>
        <v>-0.4792862892406762</v>
      </c>
      <c r="U70" s="103"/>
    </row>
    <row r="71" spans="1:21" ht="15">
      <c r="A71" s="126" t="s">
        <v>38</v>
      </c>
      <c r="B71" s="127"/>
      <c r="C71" s="23">
        <v>4390</v>
      </c>
      <c r="D71" s="95">
        <v>1</v>
      </c>
      <c r="E71" s="23">
        <v>13600</v>
      </c>
      <c r="F71" s="95">
        <v>1</v>
      </c>
      <c r="G71" s="19">
        <v>-0.6772058823529412</v>
      </c>
      <c r="H71" s="19"/>
      <c r="I71" s="23">
        <v>8268</v>
      </c>
      <c r="J71" s="41">
        <v>-0.46903725205612</v>
      </c>
      <c r="K71" s="96"/>
      <c r="N71" s="126" t="s">
        <v>38</v>
      </c>
      <c r="O71" s="127"/>
      <c r="P71" s="23">
        <v>39526</v>
      </c>
      <c r="Q71" s="95">
        <v>1</v>
      </c>
      <c r="R71" s="23">
        <v>61950</v>
      </c>
      <c r="S71" s="95">
        <v>1</v>
      </c>
      <c r="T71" s="104">
        <v>-0.36196933010492327</v>
      </c>
      <c r="U71" s="96"/>
    </row>
    <row r="72" spans="1:14" ht="15">
      <c r="A72" t="s">
        <v>76</v>
      </c>
      <c r="N72" t="s">
        <v>76</v>
      </c>
    </row>
    <row r="73" spans="1:14" ht="15">
      <c r="A73" s="9" t="s">
        <v>78</v>
      </c>
      <c r="N73" s="9" t="s">
        <v>78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J28">
      <selection activeCell="P35" sqref="P35:U40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20.851562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5"/>
      <c r="O1" s="46">
        <v>43956</v>
      </c>
    </row>
    <row r="2" spans="2:15" ht="14.25" customHeight="1">
      <c r="B2" s="170" t="s">
        <v>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113</v>
      </c>
      <c r="E5" s="155"/>
      <c r="F5" s="155"/>
      <c r="G5" s="155"/>
      <c r="H5" s="156"/>
      <c r="I5" s="155" t="s">
        <v>107</v>
      </c>
      <c r="J5" s="155"/>
      <c r="K5" s="154" t="s">
        <v>114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115</v>
      </c>
      <c r="E6" s="129"/>
      <c r="F6" s="129"/>
      <c r="G6" s="129"/>
      <c r="H6" s="130"/>
      <c r="I6" s="129" t="s">
        <v>108</v>
      </c>
      <c r="J6" s="129"/>
      <c r="K6" s="128" t="s">
        <v>116</v>
      </c>
      <c r="L6" s="129"/>
      <c r="M6" s="129"/>
      <c r="N6" s="129"/>
      <c r="O6" s="130"/>
    </row>
    <row r="7" spans="2:15" ht="14.25" customHeight="1">
      <c r="B7" s="153"/>
      <c r="C7" s="153"/>
      <c r="D7" s="131">
        <v>2020</v>
      </c>
      <c r="E7" s="132"/>
      <c r="F7" s="157">
        <v>2019</v>
      </c>
      <c r="G7" s="157"/>
      <c r="H7" s="135" t="s">
        <v>5</v>
      </c>
      <c r="I7" s="160">
        <v>2020</v>
      </c>
      <c r="J7" s="131" t="s">
        <v>117</v>
      </c>
      <c r="K7" s="131">
        <v>2020</v>
      </c>
      <c r="L7" s="132"/>
      <c r="M7" s="157">
        <v>2019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8" t="s">
        <v>8</v>
      </c>
      <c r="G9" s="35" t="s">
        <v>2</v>
      </c>
      <c r="H9" s="141" t="s">
        <v>9</v>
      </c>
      <c r="I9" s="36" t="s">
        <v>8</v>
      </c>
      <c r="J9" s="168" t="s">
        <v>118</v>
      </c>
      <c r="K9" s="109" t="s">
        <v>8</v>
      </c>
      <c r="L9" s="34" t="s">
        <v>2</v>
      </c>
      <c r="M9" s="108" t="s">
        <v>8</v>
      </c>
      <c r="N9" s="34" t="s">
        <v>2</v>
      </c>
      <c r="O9" s="166" t="s">
        <v>9</v>
      </c>
    </row>
    <row r="10" spans="2:15" ht="14.25" customHeight="1">
      <c r="B10" s="140"/>
      <c r="C10" s="140"/>
      <c r="D10" s="112" t="s">
        <v>10</v>
      </c>
      <c r="E10" s="111" t="s">
        <v>11</v>
      </c>
      <c r="F10" s="33" t="s">
        <v>10</v>
      </c>
      <c r="G10" s="38" t="s">
        <v>11</v>
      </c>
      <c r="H10" s="142"/>
      <c r="I10" s="37" t="s">
        <v>10</v>
      </c>
      <c r="J10" s="169"/>
      <c r="K10" s="112" t="s">
        <v>10</v>
      </c>
      <c r="L10" s="111" t="s">
        <v>11</v>
      </c>
      <c r="M10" s="33" t="s">
        <v>10</v>
      </c>
      <c r="N10" s="111" t="s">
        <v>11</v>
      </c>
      <c r="O10" s="167"/>
    </row>
    <row r="11" spans="2:15" ht="14.25" customHeight="1">
      <c r="B11" s="47">
        <v>1</v>
      </c>
      <c r="C11" s="48" t="s">
        <v>26</v>
      </c>
      <c r="D11" s="49">
        <v>339</v>
      </c>
      <c r="E11" s="50">
        <v>0.12909367859862908</v>
      </c>
      <c r="F11" s="49">
        <v>798</v>
      </c>
      <c r="G11" s="51">
        <v>0.1350253807106599</v>
      </c>
      <c r="H11" s="52">
        <v>-0.575187969924812</v>
      </c>
      <c r="I11" s="53">
        <v>564</v>
      </c>
      <c r="J11" s="54">
        <v>-0.39893617021276595</v>
      </c>
      <c r="K11" s="49">
        <v>2253</v>
      </c>
      <c r="L11" s="50">
        <v>0.1406806119263191</v>
      </c>
      <c r="M11" s="49">
        <v>3327</v>
      </c>
      <c r="N11" s="51">
        <v>0.14503051438535308</v>
      </c>
      <c r="O11" s="52">
        <v>-0.3228133453561768</v>
      </c>
    </row>
    <row r="12" spans="2:15" ht="14.25" customHeight="1">
      <c r="B12" s="55">
        <v>2</v>
      </c>
      <c r="C12" s="56" t="s">
        <v>23</v>
      </c>
      <c r="D12" s="57">
        <v>343</v>
      </c>
      <c r="E12" s="58">
        <v>0.13061690784463062</v>
      </c>
      <c r="F12" s="57">
        <v>635</v>
      </c>
      <c r="G12" s="59">
        <v>0.10744500846023688</v>
      </c>
      <c r="H12" s="60">
        <v>-0.4598425196850394</v>
      </c>
      <c r="I12" s="61">
        <v>509</v>
      </c>
      <c r="J12" s="62">
        <v>-0.32612966601178783</v>
      </c>
      <c r="K12" s="57">
        <v>2122</v>
      </c>
      <c r="L12" s="58">
        <v>0.13250078051826414</v>
      </c>
      <c r="M12" s="57">
        <v>2796</v>
      </c>
      <c r="N12" s="59">
        <v>0.12188317349607672</v>
      </c>
      <c r="O12" s="60">
        <v>-0.2410586552217453</v>
      </c>
    </row>
    <row r="13" spans="2:15" ht="14.25" customHeight="1">
      <c r="B13" s="55">
        <v>3</v>
      </c>
      <c r="C13" s="56" t="s">
        <v>34</v>
      </c>
      <c r="D13" s="57">
        <v>361</v>
      </c>
      <c r="E13" s="58">
        <v>0.13747143945163748</v>
      </c>
      <c r="F13" s="57">
        <v>606</v>
      </c>
      <c r="G13" s="59">
        <v>0.10253807106598985</v>
      </c>
      <c r="H13" s="60">
        <v>-0.40429042904290424</v>
      </c>
      <c r="I13" s="61">
        <v>451</v>
      </c>
      <c r="J13" s="62">
        <v>-0.19955654101995568</v>
      </c>
      <c r="K13" s="57">
        <v>1980</v>
      </c>
      <c r="L13" s="58">
        <v>0.12363409303777709</v>
      </c>
      <c r="M13" s="57">
        <v>2222</v>
      </c>
      <c r="N13" s="59">
        <v>0.0968613775065388</v>
      </c>
      <c r="O13" s="60">
        <v>-0.1089108910891089</v>
      </c>
    </row>
    <row r="14" spans="2:15" ht="14.25" customHeight="1">
      <c r="B14" s="55">
        <v>4</v>
      </c>
      <c r="C14" s="56" t="s">
        <v>28</v>
      </c>
      <c r="D14" s="57">
        <v>283</v>
      </c>
      <c r="E14" s="58">
        <v>0.10776846915460776</v>
      </c>
      <c r="F14" s="57">
        <v>895</v>
      </c>
      <c r="G14" s="59">
        <v>0.15143824027072758</v>
      </c>
      <c r="H14" s="60">
        <v>-0.6837988826815642</v>
      </c>
      <c r="I14" s="61">
        <v>516</v>
      </c>
      <c r="J14" s="62">
        <v>-0.45155038759689925</v>
      </c>
      <c r="K14" s="57">
        <v>1909</v>
      </c>
      <c r="L14" s="58">
        <v>0.11920074929753356</v>
      </c>
      <c r="M14" s="57">
        <v>3489</v>
      </c>
      <c r="N14" s="59">
        <v>0.1520924149956408</v>
      </c>
      <c r="O14" s="60">
        <v>-0.4528518200057323</v>
      </c>
    </row>
    <row r="15" spans="2:15" ht="14.25" customHeight="1">
      <c r="B15" s="63">
        <v>5</v>
      </c>
      <c r="C15" s="64" t="s">
        <v>20</v>
      </c>
      <c r="D15" s="65">
        <v>181</v>
      </c>
      <c r="E15" s="66">
        <v>0.06892612338156892</v>
      </c>
      <c r="F15" s="65">
        <v>669</v>
      </c>
      <c r="G15" s="67">
        <v>0.1131979695431472</v>
      </c>
      <c r="H15" s="68">
        <v>-0.7294469357249627</v>
      </c>
      <c r="I15" s="69">
        <v>573</v>
      </c>
      <c r="J15" s="70">
        <v>-0.6841186736474695</v>
      </c>
      <c r="K15" s="65">
        <v>1435</v>
      </c>
      <c r="L15" s="66">
        <v>0.08960349672182329</v>
      </c>
      <c r="M15" s="65">
        <v>2443</v>
      </c>
      <c r="N15" s="67">
        <v>0.10649520488230166</v>
      </c>
      <c r="O15" s="68">
        <v>-0.4126074498567335</v>
      </c>
    </row>
    <row r="16" spans="2:15" ht="14.25" customHeight="1">
      <c r="B16" s="47">
        <v>6</v>
      </c>
      <c r="C16" s="48" t="s">
        <v>29</v>
      </c>
      <c r="D16" s="49">
        <v>172</v>
      </c>
      <c r="E16" s="50">
        <v>0.0654988575780655</v>
      </c>
      <c r="F16" s="49">
        <v>431</v>
      </c>
      <c r="G16" s="51">
        <v>0.07292724196277496</v>
      </c>
      <c r="H16" s="52">
        <v>-0.6009280742459397</v>
      </c>
      <c r="I16" s="53">
        <v>303</v>
      </c>
      <c r="J16" s="54">
        <v>-0.43234323432343236</v>
      </c>
      <c r="K16" s="49">
        <v>1358</v>
      </c>
      <c r="L16" s="50">
        <v>0.08479550421479863</v>
      </c>
      <c r="M16" s="49">
        <v>1979</v>
      </c>
      <c r="N16" s="51">
        <v>0.08626852659110723</v>
      </c>
      <c r="O16" s="52">
        <v>-0.31379484588175843</v>
      </c>
    </row>
    <row r="17" spans="2:15" ht="14.25" customHeight="1">
      <c r="B17" s="55">
        <v>7</v>
      </c>
      <c r="C17" s="56" t="s">
        <v>59</v>
      </c>
      <c r="D17" s="57">
        <v>268</v>
      </c>
      <c r="E17" s="58">
        <v>0.10205635948210205</v>
      </c>
      <c r="F17" s="57">
        <v>478</v>
      </c>
      <c r="G17" s="59">
        <v>0.08087986463620982</v>
      </c>
      <c r="H17" s="60">
        <v>-0.4393305439330544</v>
      </c>
      <c r="I17" s="61">
        <v>419</v>
      </c>
      <c r="J17" s="62">
        <v>-0.36038186157517904</v>
      </c>
      <c r="K17" s="57">
        <v>1240</v>
      </c>
      <c r="L17" s="58">
        <v>0.07742741180143616</v>
      </c>
      <c r="M17" s="57">
        <v>1685</v>
      </c>
      <c r="N17" s="59">
        <v>0.07345248474280733</v>
      </c>
      <c r="O17" s="60">
        <v>-0.26409495548961426</v>
      </c>
    </row>
    <row r="18" spans="2:15" ht="14.25" customHeight="1">
      <c r="B18" s="55">
        <v>8</v>
      </c>
      <c r="C18" s="56" t="s">
        <v>30</v>
      </c>
      <c r="D18" s="57">
        <v>160</v>
      </c>
      <c r="E18" s="58">
        <v>0.06092916984006093</v>
      </c>
      <c r="F18" s="57">
        <v>352</v>
      </c>
      <c r="G18" s="59">
        <v>0.05956006768189509</v>
      </c>
      <c r="H18" s="60">
        <v>-0.5454545454545454</v>
      </c>
      <c r="I18" s="61">
        <v>229</v>
      </c>
      <c r="J18" s="62">
        <v>-0.3013100436681223</v>
      </c>
      <c r="K18" s="57">
        <v>945</v>
      </c>
      <c r="L18" s="58">
        <v>0.05900718076802997</v>
      </c>
      <c r="M18" s="57">
        <v>1268</v>
      </c>
      <c r="N18" s="59">
        <v>0.055274629468177856</v>
      </c>
      <c r="O18" s="60">
        <v>-0.25473186119873814</v>
      </c>
    </row>
    <row r="19" spans="2:15" ht="14.25" customHeight="1">
      <c r="B19" s="55">
        <v>9</v>
      </c>
      <c r="C19" s="56" t="s">
        <v>22</v>
      </c>
      <c r="D19" s="57">
        <v>138</v>
      </c>
      <c r="E19" s="58">
        <v>0.05255140898705255</v>
      </c>
      <c r="F19" s="57">
        <v>293</v>
      </c>
      <c r="G19" s="59">
        <v>0.049576988155668356</v>
      </c>
      <c r="H19" s="60">
        <v>-0.5290102389078498</v>
      </c>
      <c r="I19" s="61">
        <v>202</v>
      </c>
      <c r="J19" s="62">
        <v>-0.3168316831683168</v>
      </c>
      <c r="K19" s="57">
        <v>903</v>
      </c>
      <c r="L19" s="58">
        <v>0.05638463940056197</v>
      </c>
      <c r="M19" s="57">
        <v>1251</v>
      </c>
      <c r="N19" s="59">
        <v>0.0545335658238884</v>
      </c>
      <c r="O19" s="60">
        <v>-0.2781774580335732</v>
      </c>
    </row>
    <row r="20" spans="2:15" ht="14.25" customHeight="1">
      <c r="B20" s="63">
        <v>10</v>
      </c>
      <c r="C20" s="64" t="s">
        <v>21</v>
      </c>
      <c r="D20" s="65">
        <v>157</v>
      </c>
      <c r="E20" s="66">
        <v>0.05978674790555979</v>
      </c>
      <c r="F20" s="65">
        <v>173</v>
      </c>
      <c r="G20" s="67">
        <v>0.029272419627749575</v>
      </c>
      <c r="H20" s="68">
        <v>-0.09248554913294793</v>
      </c>
      <c r="I20" s="69">
        <v>283</v>
      </c>
      <c r="J20" s="70">
        <v>-0.44522968197879864</v>
      </c>
      <c r="K20" s="65">
        <v>853</v>
      </c>
      <c r="L20" s="66">
        <v>0.05326256634405245</v>
      </c>
      <c r="M20" s="65">
        <v>608</v>
      </c>
      <c r="N20" s="67">
        <v>0.026503923278116827</v>
      </c>
      <c r="O20" s="68">
        <v>0.4029605263157894</v>
      </c>
    </row>
    <row r="21" spans="2:15" ht="14.25" customHeight="1">
      <c r="B21" s="47">
        <v>11</v>
      </c>
      <c r="C21" s="48" t="s">
        <v>31</v>
      </c>
      <c r="D21" s="49">
        <v>35</v>
      </c>
      <c r="E21" s="50">
        <v>0.013328255902513329</v>
      </c>
      <c r="F21" s="49">
        <v>261</v>
      </c>
      <c r="G21" s="51">
        <v>0.04416243654822335</v>
      </c>
      <c r="H21" s="52">
        <v>-0.8659003831417624</v>
      </c>
      <c r="I21" s="53">
        <v>91</v>
      </c>
      <c r="J21" s="54">
        <v>-0.6153846153846154</v>
      </c>
      <c r="K21" s="49">
        <v>311</v>
      </c>
      <c r="L21" s="50">
        <v>0.019419294411489228</v>
      </c>
      <c r="M21" s="49">
        <v>770</v>
      </c>
      <c r="N21" s="51">
        <v>0.03356582388840453</v>
      </c>
      <c r="O21" s="52">
        <v>-0.596103896103896</v>
      </c>
    </row>
    <row r="22" spans="2:15" ht="14.25" customHeight="1">
      <c r="B22" s="55">
        <v>12</v>
      </c>
      <c r="C22" s="56" t="s">
        <v>68</v>
      </c>
      <c r="D22" s="57">
        <v>81</v>
      </c>
      <c r="E22" s="58">
        <v>0.030845392231530846</v>
      </c>
      <c r="F22" s="57">
        <v>72</v>
      </c>
      <c r="G22" s="59">
        <v>0.012182741116751269</v>
      </c>
      <c r="H22" s="60">
        <v>0.125</v>
      </c>
      <c r="I22" s="61">
        <v>45</v>
      </c>
      <c r="J22" s="62">
        <v>0.8</v>
      </c>
      <c r="K22" s="57">
        <v>203</v>
      </c>
      <c r="L22" s="58">
        <v>0.012675616609428661</v>
      </c>
      <c r="M22" s="57">
        <v>254</v>
      </c>
      <c r="N22" s="59">
        <v>0.01107236268526591</v>
      </c>
      <c r="O22" s="60">
        <v>-0.20078740157480313</v>
      </c>
    </row>
    <row r="23" spans="2:15" ht="14.25" customHeight="1">
      <c r="B23" s="55">
        <v>13</v>
      </c>
      <c r="C23" s="56" t="s">
        <v>19</v>
      </c>
      <c r="D23" s="57">
        <v>21</v>
      </c>
      <c r="E23" s="58">
        <v>0.007996953541507998</v>
      </c>
      <c r="F23" s="57">
        <v>12</v>
      </c>
      <c r="G23" s="59">
        <v>0.0020304568527918783</v>
      </c>
      <c r="H23" s="60">
        <v>0.75</v>
      </c>
      <c r="I23" s="61">
        <v>31</v>
      </c>
      <c r="J23" s="62">
        <v>-0.32258064516129037</v>
      </c>
      <c r="K23" s="57">
        <v>107</v>
      </c>
      <c r="L23" s="58">
        <v>0.006681236340930378</v>
      </c>
      <c r="M23" s="57">
        <v>124</v>
      </c>
      <c r="N23" s="59">
        <v>0.005405405405405406</v>
      </c>
      <c r="O23" s="60">
        <v>-0.13709677419354838</v>
      </c>
    </row>
    <row r="24" spans="2:15" ht="14.25" customHeight="1">
      <c r="B24" s="55">
        <v>14</v>
      </c>
      <c r="C24" s="56" t="s">
        <v>27</v>
      </c>
      <c r="D24" s="57">
        <v>15</v>
      </c>
      <c r="E24" s="58">
        <v>0.0057121096725057125</v>
      </c>
      <c r="F24" s="57">
        <v>28</v>
      </c>
      <c r="G24" s="59">
        <v>0.0047377326565143825</v>
      </c>
      <c r="H24" s="60">
        <v>-0.4642857142857143</v>
      </c>
      <c r="I24" s="61">
        <v>38</v>
      </c>
      <c r="J24" s="62">
        <v>-0.6052631578947368</v>
      </c>
      <c r="K24" s="57">
        <v>103</v>
      </c>
      <c r="L24" s="58">
        <v>0.0064314704964096156</v>
      </c>
      <c r="M24" s="57">
        <v>122</v>
      </c>
      <c r="N24" s="59">
        <v>0.005318221447253705</v>
      </c>
      <c r="O24" s="60">
        <v>-0.15573770491803274</v>
      </c>
    </row>
    <row r="25" spans="2:15" ht="15">
      <c r="B25" s="63">
        <v>15</v>
      </c>
      <c r="C25" s="64" t="s">
        <v>79</v>
      </c>
      <c r="D25" s="65">
        <v>16</v>
      </c>
      <c r="E25" s="66">
        <v>0.006092916984006093</v>
      </c>
      <c r="F25" s="65">
        <v>57</v>
      </c>
      <c r="G25" s="67">
        <v>0.009644670050761422</v>
      </c>
      <c r="H25" s="68">
        <v>-0.7192982456140351</v>
      </c>
      <c r="I25" s="69">
        <v>10</v>
      </c>
      <c r="J25" s="70">
        <v>0.6000000000000001</v>
      </c>
      <c r="K25" s="65">
        <v>66</v>
      </c>
      <c r="L25" s="66">
        <v>0.0041211364345925695</v>
      </c>
      <c r="M25" s="65">
        <v>137</v>
      </c>
      <c r="N25" s="67">
        <v>0.005972101133391456</v>
      </c>
      <c r="O25" s="68">
        <v>-0.5182481751824817</v>
      </c>
    </row>
    <row r="26" spans="2:15" ht="15">
      <c r="B26" s="124" t="s">
        <v>56</v>
      </c>
      <c r="C26" s="125"/>
      <c r="D26" s="25">
        <f>SUM(D11:D25)</f>
        <v>2570</v>
      </c>
      <c r="E26" s="4">
        <f>D26/D28</f>
        <v>0.9786747905559787</v>
      </c>
      <c r="F26" s="25">
        <f>SUM(F11:F25)</f>
        <v>5760</v>
      </c>
      <c r="G26" s="4">
        <f>F26/F28</f>
        <v>0.9746192893401016</v>
      </c>
      <c r="H26" s="7">
        <f>D26/F26-1</f>
        <v>-0.5538194444444444</v>
      </c>
      <c r="I26" s="25">
        <f>SUM(I11:I25)</f>
        <v>4264</v>
      </c>
      <c r="J26" s="4">
        <f>D26/I26-1</f>
        <v>-0.39727954971857415</v>
      </c>
      <c r="K26" s="25">
        <f>SUM(K11:K25)</f>
        <v>15788</v>
      </c>
      <c r="L26" s="4">
        <f>K26/K28</f>
        <v>0.9858257883234468</v>
      </c>
      <c r="M26" s="25">
        <f>SUM(M11:M25)</f>
        <v>22475</v>
      </c>
      <c r="N26" s="4">
        <f>M26/M28</f>
        <v>0.9797297297297297</v>
      </c>
      <c r="O26" s="7">
        <f>K26/M26-1</f>
        <v>-0.29753058954393774</v>
      </c>
    </row>
    <row r="27" spans="2:15" ht="15">
      <c r="B27" s="124" t="s">
        <v>12</v>
      </c>
      <c r="C27" s="125"/>
      <c r="D27" s="3">
        <f>D28-SUM(D11:D25)</f>
        <v>56</v>
      </c>
      <c r="E27" s="4">
        <f>D27/D28</f>
        <v>0.021325209444021324</v>
      </c>
      <c r="F27" s="3">
        <f>F28-SUM(F11:F25)</f>
        <v>150</v>
      </c>
      <c r="G27" s="6">
        <f>F27/F28</f>
        <v>0.025380710659898477</v>
      </c>
      <c r="H27" s="7">
        <f>D27/F27-1</f>
        <v>-0.6266666666666667</v>
      </c>
      <c r="I27" s="3">
        <f>I28-SUM(I11:I25)</f>
        <v>64</v>
      </c>
      <c r="J27" s="8">
        <f>D27/I27-1</f>
        <v>-0.125</v>
      </c>
      <c r="K27" s="3">
        <f>K28-SUM(K11:K25)</f>
        <v>227</v>
      </c>
      <c r="L27" s="4">
        <f>K27/K28</f>
        <v>0.014174211676553231</v>
      </c>
      <c r="M27" s="3">
        <f>M28-SUM(M11:M25)</f>
        <v>465</v>
      </c>
      <c r="N27" s="4">
        <f>M27/M28</f>
        <v>0.02027027027027027</v>
      </c>
      <c r="O27" s="7">
        <f>K27/M27-1</f>
        <v>-0.5118279569892473</v>
      </c>
    </row>
    <row r="28" spans="2:15" ht="15">
      <c r="B28" s="126" t="s">
        <v>13</v>
      </c>
      <c r="C28" s="127"/>
      <c r="D28" s="42">
        <v>2626</v>
      </c>
      <c r="E28" s="71">
        <v>1</v>
      </c>
      <c r="F28" s="42">
        <v>5910</v>
      </c>
      <c r="G28" s="72">
        <v>0.9999999999999996</v>
      </c>
      <c r="H28" s="39">
        <v>-0.5556683587140441</v>
      </c>
      <c r="I28" s="43">
        <v>4328</v>
      </c>
      <c r="J28" s="40">
        <v>-0.39325323475046214</v>
      </c>
      <c r="K28" s="42">
        <v>16015</v>
      </c>
      <c r="L28" s="71">
        <v>1</v>
      </c>
      <c r="M28" s="42">
        <v>22940</v>
      </c>
      <c r="N28" s="72">
        <v>1.0000000000000002</v>
      </c>
      <c r="O28" s="39">
        <v>-0.30187445510026156</v>
      </c>
    </row>
    <row r="29" spans="2:3" ht="15">
      <c r="B29" t="s">
        <v>76</v>
      </c>
      <c r="C29" s="20"/>
    </row>
    <row r="30" ht="15">
      <c r="B30" s="9" t="s">
        <v>78</v>
      </c>
    </row>
    <row r="31" ht="15">
      <c r="B31" s="21"/>
    </row>
    <row r="32" spans="2:21" ht="15">
      <c r="B32" s="150" t="s">
        <v>134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20"/>
      <c r="N32" s="150" t="s">
        <v>105</v>
      </c>
      <c r="O32" s="150"/>
      <c r="P32" s="150"/>
      <c r="Q32" s="150"/>
      <c r="R32" s="150"/>
      <c r="S32" s="150"/>
      <c r="T32" s="150"/>
      <c r="U32" s="150"/>
    </row>
    <row r="33" spans="2:21" ht="15">
      <c r="B33" s="151" t="s">
        <v>135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20"/>
      <c r="N33" s="151" t="s">
        <v>106</v>
      </c>
      <c r="O33" s="151"/>
      <c r="P33" s="151"/>
      <c r="Q33" s="151"/>
      <c r="R33" s="151"/>
      <c r="S33" s="151"/>
      <c r="T33" s="151"/>
      <c r="U33" s="151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3"/>
      <c r="L34" s="74" t="s">
        <v>4</v>
      </c>
      <c r="N34" s="14"/>
      <c r="O34" s="14"/>
      <c r="P34" s="14"/>
      <c r="Q34" s="14"/>
      <c r="R34" s="14"/>
      <c r="S34" s="14"/>
      <c r="T34" s="73"/>
      <c r="U34" s="74" t="s">
        <v>4</v>
      </c>
    </row>
    <row r="35" spans="2:21" ht="15">
      <c r="B35" s="152" t="s">
        <v>0</v>
      </c>
      <c r="C35" s="152" t="s">
        <v>49</v>
      </c>
      <c r="D35" s="154" t="s">
        <v>113</v>
      </c>
      <c r="E35" s="155"/>
      <c r="F35" s="155"/>
      <c r="G35" s="155"/>
      <c r="H35" s="155"/>
      <c r="I35" s="156"/>
      <c r="J35" s="154" t="s">
        <v>107</v>
      </c>
      <c r="K35" s="155"/>
      <c r="L35" s="156"/>
      <c r="N35" s="152" t="s">
        <v>0</v>
      </c>
      <c r="O35" s="152" t="s">
        <v>49</v>
      </c>
      <c r="P35" s="154" t="s">
        <v>114</v>
      </c>
      <c r="Q35" s="155"/>
      <c r="R35" s="155"/>
      <c r="S35" s="155"/>
      <c r="T35" s="155"/>
      <c r="U35" s="156"/>
    </row>
    <row r="36" spans="2:21" ht="15" customHeight="1">
      <c r="B36" s="153"/>
      <c r="C36" s="153"/>
      <c r="D36" s="174" t="s">
        <v>115</v>
      </c>
      <c r="E36" s="175"/>
      <c r="F36" s="175"/>
      <c r="G36" s="175"/>
      <c r="H36" s="175"/>
      <c r="I36" s="176"/>
      <c r="J36" s="128" t="s">
        <v>108</v>
      </c>
      <c r="K36" s="129"/>
      <c r="L36" s="130"/>
      <c r="N36" s="153"/>
      <c r="O36" s="153"/>
      <c r="P36" s="128" t="s">
        <v>116</v>
      </c>
      <c r="Q36" s="129"/>
      <c r="R36" s="129"/>
      <c r="S36" s="129"/>
      <c r="T36" s="129"/>
      <c r="U36" s="130"/>
    </row>
    <row r="37" spans="2:21" ht="15" customHeight="1">
      <c r="B37" s="153"/>
      <c r="C37" s="153"/>
      <c r="D37" s="131">
        <v>2020</v>
      </c>
      <c r="E37" s="132"/>
      <c r="F37" s="157">
        <v>2019</v>
      </c>
      <c r="G37" s="132"/>
      <c r="H37" s="135" t="s">
        <v>5</v>
      </c>
      <c r="I37" s="145" t="s">
        <v>57</v>
      </c>
      <c r="J37" s="159">
        <v>2020</v>
      </c>
      <c r="K37" s="146" t="s">
        <v>117</v>
      </c>
      <c r="L37" s="145" t="s">
        <v>120</v>
      </c>
      <c r="N37" s="153"/>
      <c r="O37" s="153"/>
      <c r="P37" s="162">
        <v>2020</v>
      </c>
      <c r="Q37" s="172"/>
      <c r="R37" s="173">
        <v>2019</v>
      </c>
      <c r="S37" s="172"/>
      <c r="T37" s="136" t="s">
        <v>5</v>
      </c>
      <c r="U37" s="137" t="s">
        <v>92</v>
      </c>
    </row>
    <row r="38" spans="2:21" ht="15">
      <c r="B38" s="139" t="s">
        <v>6</v>
      </c>
      <c r="C38" s="139" t="s">
        <v>49</v>
      </c>
      <c r="D38" s="133"/>
      <c r="E38" s="134"/>
      <c r="F38" s="158"/>
      <c r="G38" s="134"/>
      <c r="H38" s="136"/>
      <c r="I38" s="146"/>
      <c r="J38" s="159"/>
      <c r="K38" s="146"/>
      <c r="L38" s="146"/>
      <c r="N38" s="139" t="s">
        <v>6</v>
      </c>
      <c r="O38" s="139" t="s">
        <v>49</v>
      </c>
      <c r="P38" s="133"/>
      <c r="Q38" s="134"/>
      <c r="R38" s="158"/>
      <c r="S38" s="134"/>
      <c r="T38" s="136"/>
      <c r="U38" s="138"/>
    </row>
    <row r="39" spans="2:21" ht="15" customHeight="1">
      <c r="B39" s="139"/>
      <c r="C39" s="139"/>
      <c r="D39" s="113" t="s">
        <v>8</v>
      </c>
      <c r="E39" s="75" t="s">
        <v>2</v>
      </c>
      <c r="F39" s="113" t="s">
        <v>8</v>
      </c>
      <c r="G39" s="75" t="s">
        <v>2</v>
      </c>
      <c r="H39" s="141" t="s">
        <v>9</v>
      </c>
      <c r="I39" s="141" t="s">
        <v>58</v>
      </c>
      <c r="J39" s="76" t="s">
        <v>8</v>
      </c>
      <c r="K39" s="147" t="s">
        <v>118</v>
      </c>
      <c r="L39" s="147" t="s">
        <v>121</v>
      </c>
      <c r="N39" s="139"/>
      <c r="O39" s="139"/>
      <c r="P39" s="113" t="s">
        <v>8</v>
      </c>
      <c r="Q39" s="75" t="s">
        <v>2</v>
      </c>
      <c r="R39" s="113" t="s">
        <v>8</v>
      </c>
      <c r="S39" s="75" t="s">
        <v>2</v>
      </c>
      <c r="T39" s="141" t="s">
        <v>9</v>
      </c>
      <c r="U39" s="143" t="s">
        <v>93</v>
      </c>
    </row>
    <row r="40" spans="2:21" ht="14.25" customHeight="1">
      <c r="B40" s="140"/>
      <c r="C40" s="140"/>
      <c r="D40" s="114" t="s">
        <v>10</v>
      </c>
      <c r="E40" s="38" t="s">
        <v>11</v>
      </c>
      <c r="F40" s="114" t="s">
        <v>10</v>
      </c>
      <c r="G40" s="38" t="s">
        <v>11</v>
      </c>
      <c r="H40" s="149"/>
      <c r="I40" s="149"/>
      <c r="J40" s="114" t="s">
        <v>10</v>
      </c>
      <c r="K40" s="148"/>
      <c r="L40" s="148"/>
      <c r="N40" s="140"/>
      <c r="O40" s="140"/>
      <c r="P40" s="114" t="s">
        <v>10</v>
      </c>
      <c r="Q40" s="38" t="s">
        <v>11</v>
      </c>
      <c r="R40" s="114" t="s">
        <v>10</v>
      </c>
      <c r="S40" s="38" t="s">
        <v>11</v>
      </c>
      <c r="T40" s="142"/>
      <c r="U40" s="144"/>
    </row>
    <row r="41" spans="2:21" ht="15">
      <c r="B41" s="47">
        <v>1</v>
      </c>
      <c r="C41" s="77" t="s">
        <v>82</v>
      </c>
      <c r="D41" s="49">
        <v>313</v>
      </c>
      <c r="E41" s="54">
        <v>0.1191926884996192</v>
      </c>
      <c r="F41" s="49">
        <v>499</v>
      </c>
      <c r="G41" s="54">
        <v>0.0844331641285956</v>
      </c>
      <c r="H41" s="78">
        <v>-0.37274549098196397</v>
      </c>
      <c r="I41" s="79">
        <v>2</v>
      </c>
      <c r="J41" s="49">
        <v>371</v>
      </c>
      <c r="K41" s="80">
        <v>-0.15633423180592987</v>
      </c>
      <c r="L41" s="81">
        <v>2</v>
      </c>
      <c r="N41" s="47">
        <v>1</v>
      </c>
      <c r="O41" s="77" t="s">
        <v>70</v>
      </c>
      <c r="P41" s="49">
        <v>1900</v>
      </c>
      <c r="Q41" s="54">
        <v>0.11863877614736185</v>
      </c>
      <c r="R41" s="49">
        <v>2741</v>
      </c>
      <c r="S41" s="54">
        <v>0.11948561464690496</v>
      </c>
      <c r="T41" s="52">
        <v>-0.3068223276176578</v>
      </c>
      <c r="U41" s="81">
        <v>0</v>
      </c>
    </row>
    <row r="42" spans="2:21" ht="15">
      <c r="B42" s="82">
        <v>2</v>
      </c>
      <c r="C42" s="83" t="s">
        <v>70</v>
      </c>
      <c r="D42" s="57">
        <v>287</v>
      </c>
      <c r="E42" s="62">
        <v>0.10929169840060929</v>
      </c>
      <c r="F42" s="57">
        <v>639</v>
      </c>
      <c r="G42" s="62">
        <v>0.1081218274111675</v>
      </c>
      <c r="H42" s="84">
        <v>-0.5508607198748043</v>
      </c>
      <c r="I42" s="85">
        <v>-1</v>
      </c>
      <c r="J42" s="57">
        <v>467</v>
      </c>
      <c r="K42" s="86">
        <v>-0.3854389721627409</v>
      </c>
      <c r="L42" s="87">
        <v>-1</v>
      </c>
      <c r="N42" s="82">
        <v>2</v>
      </c>
      <c r="O42" s="83" t="s">
        <v>82</v>
      </c>
      <c r="P42" s="57">
        <v>1656</v>
      </c>
      <c r="Q42" s="62">
        <v>0.10340305963159538</v>
      </c>
      <c r="R42" s="57">
        <v>1754</v>
      </c>
      <c r="S42" s="62">
        <v>0.07646033129904098</v>
      </c>
      <c r="T42" s="60">
        <v>-0.05587229190421894</v>
      </c>
      <c r="U42" s="87">
        <v>1</v>
      </c>
    </row>
    <row r="43" spans="2:21" ht="15">
      <c r="B43" s="82">
        <v>3</v>
      </c>
      <c r="C43" s="83" t="s">
        <v>72</v>
      </c>
      <c r="D43" s="57">
        <v>267</v>
      </c>
      <c r="E43" s="62">
        <v>0.10167555217060167</v>
      </c>
      <c r="F43" s="57">
        <v>477</v>
      </c>
      <c r="G43" s="62">
        <v>0.08071065989847716</v>
      </c>
      <c r="H43" s="84">
        <v>-0.44025157232704404</v>
      </c>
      <c r="I43" s="85">
        <v>1</v>
      </c>
      <c r="J43" s="57">
        <v>419</v>
      </c>
      <c r="K43" s="86">
        <v>-0.3627684964200477</v>
      </c>
      <c r="L43" s="87">
        <v>-1</v>
      </c>
      <c r="N43" s="82">
        <v>3</v>
      </c>
      <c r="O43" s="83" t="s">
        <v>71</v>
      </c>
      <c r="P43" s="57">
        <v>1438</v>
      </c>
      <c r="Q43" s="62">
        <v>0.08979082110521386</v>
      </c>
      <c r="R43" s="57">
        <v>1961</v>
      </c>
      <c r="S43" s="62">
        <v>0.08548387096774193</v>
      </c>
      <c r="T43" s="60">
        <v>-0.26670066292707806</v>
      </c>
      <c r="U43" s="87">
        <v>-1</v>
      </c>
    </row>
    <row r="44" spans="2:21" ht="15">
      <c r="B44" s="82">
        <v>4</v>
      </c>
      <c r="C44" s="83" t="s">
        <v>71</v>
      </c>
      <c r="D44" s="57">
        <v>216</v>
      </c>
      <c r="E44" s="62">
        <v>0.08225437928408226</v>
      </c>
      <c r="F44" s="57">
        <v>515</v>
      </c>
      <c r="G44" s="62">
        <v>0.08714043993231811</v>
      </c>
      <c r="H44" s="84">
        <v>-0.5805825242718446</v>
      </c>
      <c r="I44" s="85">
        <v>-2</v>
      </c>
      <c r="J44" s="57">
        <v>341</v>
      </c>
      <c r="K44" s="86">
        <v>-0.36656891495601174</v>
      </c>
      <c r="L44" s="87">
        <v>0</v>
      </c>
      <c r="N44" s="82">
        <v>4</v>
      </c>
      <c r="O44" s="83" t="s">
        <v>72</v>
      </c>
      <c r="P44" s="57">
        <v>1239</v>
      </c>
      <c r="Q44" s="62">
        <v>0.07736497034030597</v>
      </c>
      <c r="R44" s="57">
        <v>1684</v>
      </c>
      <c r="S44" s="62">
        <v>0.07340889276373147</v>
      </c>
      <c r="T44" s="60">
        <v>-0.26425178147268413</v>
      </c>
      <c r="U44" s="87">
        <v>0</v>
      </c>
    </row>
    <row r="45" spans="2:21" ht="15">
      <c r="B45" s="82">
        <v>5</v>
      </c>
      <c r="C45" s="88" t="s">
        <v>74</v>
      </c>
      <c r="D45" s="65">
        <v>186</v>
      </c>
      <c r="E45" s="70">
        <v>0.07083015993907082</v>
      </c>
      <c r="F45" s="65">
        <v>294</v>
      </c>
      <c r="G45" s="70">
        <v>0.049746192893401014</v>
      </c>
      <c r="H45" s="89">
        <v>-0.36734693877551017</v>
      </c>
      <c r="I45" s="90">
        <v>1</v>
      </c>
      <c r="J45" s="65">
        <v>183</v>
      </c>
      <c r="K45" s="91">
        <v>0.016393442622950838</v>
      </c>
      <c r="L45" s="92">
        <v>1</v>
      </c>
      <c r="N45" s="82">
        <v>5</v>
      </c>
      <c r="O45" s="88" t="s">
        <v>74</v>
      </c>
      <c r="P45" s="65">
        <v>858</v>
      </c>
      <c r="Q45" s="70">
        <v>0.0535747736497034</v>
      </c>
      <c r="R45" s="65">
        <v>1212</v>
      </c>
      <c r="S45" s="70">
        <v>0.05283347863993025</v>
      </c>
      <c r="T45" s="68">
        <v>-0.2920792079207921</v>
      </c>
      <c r="U45" s="92">
        <v>0</v>
      </c>
    </row>
    <row r="46" spans="2:21" ht="15">
      <c r="B46" s="93">
        <v>6</v>
      </c>
      <c r="C46" s="77" t="s">
        <v>73</v>
      </c>
      <c r="D46" s="49">
        <v>123</v>
      </c>
      <c r="E46" s="54">
        <v>0.04683929931454684</v>
      </c>
      <c r="F46" s="49">
        <v>244</v>
      </c>
      <c r="G46" s="54">
        <v>0.04128595600676819</v>
      </c>
      <c r="H46" s="78">
        <v>-0.49590163934426235</v>
      </c>
      <c r="I46" s="79">
        <v>2</v>
      </c>
      <c r="J46" s="49">
        <v>163</v>
      </c>
      <c r="K46" s="80">
        <v>-0.245398773006135</v>
      </c>
      <c r="L46" s="81">
        <v>1</v>
      </c>
      <c r="N46" s="93">
        <v>6</v>
      </c>
      <c r="O46" s="77" t="s">
        <v>73</v>
      </c>
      <c r="P46" s="49">
        <v>838</v>
      </c>
      <c r="Q46" s="54">
        <v>0.05232594442709959</v>
      </c>
      <c r="R46" s="49">
        <v>1032</v>
      </c>
      <c r="S46" s="54">
        <v>0.04498692240627725</v>
      </c>
      <c r="T46" s="52">
        <v>-0.187984496124031</v>
      </c>
      <c r="U46" s="81">
        <v>1</v>
      </c>
    </row>
    <row r="47" spans="2:21" ht="15">
      <c r="B47" s="82">
        <v>7</v>
      </c>
      <c r="C47" s="83" t="s">
        <v>136</v>
      </c>
      <c r="D47" s="57">
        <v>110</v>
      </c>
      <c r="E47" s="62">
        <v>0.041888804265041886</v>
      </c>
      <c r="F47" s="57">
        <v>173</v>
      </c>
      <c r="G47" s="62">
        <v>0.029272419627749575</v>
      </c>
      <c r="H47" s="84">
        <v>-0.36416184971098264</v>
      </c>
      <c r="I47" s="85">
        <v>3</v>
      </c>
      <c r="J47" s="57">
        <v>97</v>
      </c>
      <c r="K47" s="86">
        <v>0.134020618556701</v>
      </c>
      <c r="L47" s="87">
        <v>6</v>
      </c>
      <c r="N47" s="82">
        <v>7</v>
      </c>
      <c r="O47" s="83" t="s">
        <v>112</v>
      </c>
      <c r="P47" s="57">
        <v>531</v>
      </c>
      <c r="Q47" s="62">
        <v>0.03315641586013113</v>
      </c>
      <c r="R47" s="57">
        <v>567</v>
      </c>
      <c r="S47" s="62">
        <v>0.024716652136006975</v>
      </c>
      <c r="T47" s="60">
        <v>-0.06349206349206349</v>
      </c>
      <c r="U47" s="87">
        <v>8</v>
      </c>
    </row>
    <row r="48" spans="2:21" ht="15">
      <c r="B48" s="82">
        <v>8</v>
      </c>
      <c r="C48" s="83" t="s">
        <v>137</v>
      </c>
      <c r="D48" s="57">
        <v>81</v>
      </c>
      <c r="E48" s="62">
        <v>0.030845392231530846</v>
      </c>
      <c r="F48" s="57">
        <v>72</v>
      </c>
      <c r="G48" s="62">
        <v>0.012182741116751269</v>
      </c>
      <c r="H48" s="84">
        <v>0.125</v>
      </c>
      <c r="I48" s="85">
        <v>14</v>
      </c>
      <c r="J48" s="57">
        <v>45</v>
      </c>
      <c r="K48" s="86">
        <v>0.8</v>
      </c>
      <c r="L48" s="87">
        <v>16</v>
      </c>
      <c r="N48" s="82">
        <v>8</v>
      </c>
      <c r="O48" s="83" t="s">
        <v>88</v>
      </c>
      <c r="P48" s="57">
        <v>496</v>
      </c>
      <c r="Q48" s="62">
        <v>0.03097096472057446</v>
      </c>
      <c r="R48" s="57">
        <v>671</v>
      </c>
      <c r="S48" s="62">
        <v>0.02925021795989538</v>
      </c>
      <c r="T48" s="60">
        <v>-0.2608047690014903</v>
      </c>
      <c r="U48" s="87">
        <v>4</v>
      </c>
    </row>
    <row r="49" spans="2:21" ht="15">
      <c r="B49" s="82">
        <v>9</v>
      </c>
      <c r="C49" s="83" t="s">
        <v>104</v>
      </c>
      <c r="D49" s="57">
        <v>80</v>
      </c>
      <c r="E49" s="62">
        <v>0.030464584920030464</v>
      </c>
      <c r="F49" s="57">
        <v>353</v>
      </c>
      <c r="G49" s="62">
        <v>0.05972927241962775</v>
      </c>
      <c r="H49" s="84">
        <v>-0.773371104815864</v>
      </c>
      <c r="I49" s="85">
        <v>-4</v>
      </c>
      <c r="J49" s="57">
        <v>160</v>
      </c>
      <c r="K49" s="86">
        <v>-0.5</v>
      </c>
      <c r="L49" s="87">
        <v>0</v>
      </c>
      <c r="N49" s="82">
        <v>9</v>
      </c>
      <c r="O49" s="83" t="s">
        <v>104</v>
      </c>
      <c r="P49" s="57">
        <v>491</v>
      </c>
      <c r="Q49" s="62">
        <v>0.03065875741492351</v>
      </c>
      <c r="R49" s="57">
        <v>1143</v>
      </c>
      <c r="S49" s="62">
        <v>0.0498256320836966</v>
      </c>
      <c r="T49" s="60">
        <v>-0.5704286964129484</v>
      </c>
      <c r="U49" s="87">
        <v>-3</v>
      </c>
    </row>
    <row r="50" spans="2:21" ht="15">
      <c r="B50" s="94">
        <v>10</v>
      </c>
      <c r="C50" s="88" t="s">
        <v>88</v>
      </c>
      <c r="D50" s="65">
        <v>78</v>
      </c>
      <c r="E50" s="70">
        <v>0.0297029702970297</v>
      </c>
      <c r="F50" s="65">
        <v>155</v>
      </c>
      <c r="G50" s="70">
        <v>0.02622673434856176</v>
      </c>
      <c r="H50" s="89">
        <v>-0.49677419354838714</v>
      </c>
      <c r="I50" s="90">
        <v>2</v>
      </c>
      <c r="J50" s="65">
        <v>108</v>
      </c>
      <c r="K50" s="91">
        <v>-0.2777777777777778</v>
      </c>
      <c r="L50" s="92">
        <v>1</v>
      </c>
      <c r="N50" s="94">
        <v>10</v>
      </c>
      <c r="O50" s="88" t="s">
        <v>89</v>
      </c>
      <c r="P50" s="65">
        <v>490</v>
      </c>
      <c r="Q50" s="70">
        <v>0.030596315953793318</v>
      </c>
      <c r="R50" s="65">
        <v>647</v>
      </c>
      <c r="S50" s="70">
        <v>0.028204010462074977</v>
      </c>
      <c r="T50" s="68">
        <v>-0.24265842349304478</v>
      </c>
      <c r="U50" s="92">
        <v>3</v>
      </c>
    </row>
    <row r="51" spans="2:21" ht="15">
      <c r="B51" s="124" t="s">
        <v>75</v>
      </c>
      <c r="C51" s="125"/>
      <c r="D51" s="25">
        <f>SUM(D41:D50)</f>
        <v>1741</v>
      </c>
      <c r="E51" s="6">
        <f>D51/D53</f>
        <v>0.662985529322163</v>
      </c>
      <c r="F51" s="25">
        <f>SUM(F41:F50)</f>
        <v>3421</v>
      </c>
      <c r="G51" s="6">
        <f>F51/F53</f>
        <v>0.578849407783418</v>
      </c>
      <c r="H51" s="16">
        <f>D51/F51-1</f>
        <v>-0.4910844782227419</v>
      </c>
      <c r="I51" s="24"/>
      <c r="J51" s="25">
        <f>SUM(J41:J50)</f>
        <v>2354</v>
      </c>
      <c r="K51" s="17">
        <f>E51/J51-1</f>
        <v>-0.999718357888988</v>
      </c>
      <c r="L51" s="18"/>
      <c r="N51" s="124" t="s">
        <v>75</v>
      </c>
      <c r="O51" s="125"/>
      <c r="P51" s="25">
        <f>SUM(P41:P50)</f>
        <v>9937</v>
      </c>
      <c r="Q51" s="6">
        <f>P51/P53</f>
        <v>0.6204807992507024</v>
      </c>
      <c r="R51" s="25">
        <f>SUM(R41:R50)</f>
        <v>13412</v>
      </c>
      <c r="S51" s="6">
        <f>R51/R53</f>
        <v>0.5846556233653007</v>
      </c>
      <c r="T51" s="16">
        <f>P51/R51-1</f>
        <v>-0.2590963316433045</v>
      </c>
      <c r="U51" s="102"/>
    </row>
    <row r="52" spans="2:21" ht="15">
      <c r="B52" s="124" t="s">
        <v>12</v>
      </c>
      <c r="C52" s="125"/>
      <c r="D52" s="25">
        <f>D53-D51</f>
        <v>885</v>
      </c>
      <c r="E52" s="6">
        <f>D52/D53</f>
        <v>0.337014470677837</v>
      </c>
      <c r="F52" s="25">
        <f>F53-F51</f>
        <v>2489</v>
      </c>
      <c r="G52" s="6">
        <f>F52/F53</f>
        <v>0.4211505922165821</v>
      </c>
      <c r="H52" s="16">
        <f>D52/F52-1</f>
        <v>-0.644435516271595</v>
      </c>
      <c r="I52" s="3"/>
      <c r="J52" s="25">
        <f>J53-SUM(J41:J50)</f>
        <v>1974</v>
      </c>
      <c r="K52" s="17">
        <f>E52/J52-1</f>
        <v>-0.9998292733177924</v>
      </c>
      <c r="L52" s="18"/>
      <c r="N52" s="124" t="s">
        <v>12</v>
      </c>
      <c r="O52" s="125"/>
      <c r="P52" s="25">
        <f>P53-P51</f>
        <v>6078</v>
      </c>
      <c r="Q52" s="6">
        <f>P52/P53</f>
        <v>0.3795192007492975</v>
      </c>
      <c r="R52" s="25">
        <f>R53-R51</f>
        <v>9528</v>
      </c>
      <c r="S52" s="6">
        <f>R52/R53</f>
        <v>0.4153443766346992</v>
      </c>
      <c r="T52" s="16">
        <f>P52/R52-1</f>
        <v>-0.3620906801007556</v>
      </c>
      <c r="U52" s="103"/>
    </row>
    <row r="53" spans="2:21" ht="15">
      <c r="B53" s="126" t="s">
        <v>38</v>
      </c>
      <c r="C53" s="127"/>
      <c r="D53" s="23">
        <v>2626</v>
      </c>
      <c r="E53" s="95">
        <v>1</v>
      </c>
      <c r="F53" s="23">
        <v>5910</v>
      </c>
      <c r="G53" s="95">
        <v>1</v>
      </c>
      <c r="H53" s="19">
        <v>-0.5556683587140441</v>
      </c>
      <c r="I53" s="19"/>
      <c r="J53" s="23">
        <v>4328</v>
      </c>
      <c r="K53" s="41">
        <v>-0.39325323475046214</v>
      </c>
      <c r="L53" s="96"/>
      <c r="N53" s="126" t="s">
        <v>38</v>
      </c>
      <c r="O53" s="127"/>
      <c r="P53" s="23">
        <v>16015</v>
      </c>
      <c r="Q53" s="95">
        <v>1</v>
      </c>
      <c r="R53" s="23">
        <v>22940</v>
      </c>
      <c r="S53" s="95">
        <v>1</v>
      </c>
      <c r="T53" s="104">
        <v>-0.30187445510026156</v>
      </c>
      <c r="U53" s="96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J9" sqref="J9:J10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5"/>
      <c r="O1" s="46">
        <v>43956</v>
      </c>
    </row>
    <row r="2" spans="2:15" ht="14.25" customHeight="1">
      <c r="B2" s="170" t="s">
        <v>16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113</v>
      </c>
      <c r="E5" s="155"/>
      <c r="F5" s="155"/>
      <c r="G5" s="155"/>
      <c r="H5" s="156"/>
      <c r="I5" s="155" t="s">
        <v>107</v>
      </c>
      <c r="J5" s="155"/>
      <c r="K5" s="154" t="s">
        <v>114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115</v>
      </c>
      <c r="E6" s="129"/>
      <c r="F6" s="129"/>
      <c r="G6" s="129"/>
      <c r="H6" s="130"/>
      <c r="I6" s="129" t="s">
        <v>108</v>
      </c>
      <c r="J6" s="129"/>
      <c r="K6" s="128" t="s">
        <v>116</v>
      </c>
      <c r="L6" s="129"/>
      <c r="M6" s="129"/>
      <c r="N6" s="129"/>
      <c r="O6" s="130"/>
    </row>
    <row r="7" spans="2:15" ht="14.25" customHeight="1">
      <c r="B7" s="153"/>
      <c r="C7" s="153"/>
      <c r="D7" s="131">
        <v>2020</v>
      </c>
      <c r="E7" s="132"/>
      <c r="F7" s="157">
        <v>2019</v>
      </c>
      <c r="G7" s="157"/>
      <c r="H7" s="135" t="s">
        <v>5</v>
      </c>
      <c r="I7" s="160">
        <v>2020</v>
      </c>
      <c r="J7" s="131" t="s">
        <v>117</v>
      </c>
      <c r="K7" s="131">
        <v>2020</v>
      </c>
      <c r="L7" s="132"/>
      <c r="M7" s="157">
        <v>2019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8" t="s">
        <v>8</v>
      </c>
      <c r="G9" s="35" t="s">
        <v>2</v>
      </c>
      <c r="H9" s="141" t="s">
        <v>9</v>
      </c>
      <c r="I9" s="36" t="s">
        <v>8</v>
      </c>
      <c r="J9" s="168" t="s">
        <v>118</v>
      </c>
      <c r="K9" s="109" t="s">
        <v>8</v>
      </c>
      <c r="L9" s="34" t="s">
        <v>2</v>
      </c>
      <c r="M9" s="108" t="s">
        <v>8</v>
      </c>
      <c r="N9" s="34" t="s">
        <v>2</v>
      </c>
      <c r="O9" s="166" t="s">
        <v>9</v>
      </c>
    </row>
    <row r="10" spans="2:15" ht="14.25" customHeight="1">
      <c r="B10" s="140"/>
      <c r="C10" s="140"/>
      <c r="D10" s="112" t="s">
        <v>10</v>
      </c>
      <c r="E10" s="111" t="s">
        <v>11</v>
      </c>
      <c r="F10" s="33" t="s">
        <v>10</v>
      </c>
      <c r="G10" s="38" t="s">
        <v>11</v>
      </c>
      <c r="H10" s="142"/>
      <c r="I10" s="37" t="s">
        <v>10</v>
      </c>
      <c r="J10" s="169"/>
      <c r="K10" s="112" t="s">
        <v>10</v>
      </c>
      <c r="L10" s="111" t="s">
        <v>11</v>
      </c>
      <c r="M10" s="33" t="s">
        <v>10</v>
      </c>
      <c r="N10" s="111" t="s">
        <v>11</v>
      </c>
      <c r="O10" s="167"/>
    </row>
    <row r="11" spans="2:15" ht="14.25" customHeight="1">
      <c r="B11" s="47">
        <v>1</v>
      </c>
      <c r="C11" s="48" t="s">
        <v>21</v>
      </c>
      <c r="D11" s="49">
        <v>2503</v>
      </c>
      <c r="E11" s="50">
        <v>0.14010635320458997</v>
      </c>
      <c r="F11" s="49">
        <v>5734</v>
      </c>
      <c r="G11" s="51">
        <v>0.10965977547859014</v>
      </c>
      <c r="H11" s="52">
        <v>-0.5634809905824905</v>
      </c>
      <c r="I11" s="53">
        <v>4833</v>
      </c>
      <c r="J11" s="54">
        <v>-0.48210221394578934</v>
      </c>
      <c r="K11" s="49">
        <v>19628</v>
      </c>
      <c r="L11" s="50">
        <v>0.14132046943624452</v>
      </c>
      <c r="M11" s="49">
        <v>20872</v>
      </c>
      <c r="N11" s="51">
        <v>0.09980490417352052</v>
      </c>
      <c r="O11" s="52">
        <v>-0.05960137983901881</v>
      </c>
    </row>
    <row r="12" spans="2:15" ht="14.25" customHeight="1">
      <c r="B12" s="55">
        <v>2</v>
      </c>
      <c r="C12" s="56" t="s">
        <v>19</v>
      </c>
      <c r="D12" s="57">
        <v>1960</v>
      </c>
      <c r="E12" s="58">
        <v>0.10971172684019032</v>
      </c>
      <c r="F12" s="57">
        <v>5925</v>
      </c>
      <c r="G12" s="59">
        <v>0.11331255139704335</v>
      </c>
      <c r="H12" s="60">
        <v>-0.6691983122362869</v>
      </c>
      <c r="I12" s="61">
        <v>4372</v>
      </c>
      <c r="J12" s="62">
        <v>-0.5516925892040256</v>
      </c>
      <c r="K12" s="57">
        <v>17156</v>
      </c>
      <c r="L12" s="58">
        <v>0.12352221182230542</v>
      </c>
      <c r="M12" s="57">
        <v>23876</v>
      </c>
      <c r="N12" s="59">
        <v>0.11416931257411729</v>
      </c>
      <c r="O12" s="60">
        <v>-0.2814541799296365</v>
      </c>
    </row>
    <row r="13" spans="2:15" ht="14.25" customHeight="1">
      <c r="B13" s="55">
        <v>3</v>
      </c>
      <c r="C13" s="56" t="s">
        <v>20</v>
      </c>
      <c r="D13" s="57">
        <v>1300</v>
      </c>
      <c r="E13" s="58">
        <v>0.07276798208788134</v>
      </c>
      <c r="F13" s="57">
        <v>5032</v>
      </c>
      <c r="G13" s="59">
        <v>0.09623438964218095</v>
      </c>
      <c r="H13" s="60">
        <v>-0.7416534181240064</v>
      </c>
      <c r="I13" s="61">
        <v>3020</v>
      </c>
      <c r="J13" s="62">
        <v>-0.5695364238410596</v>
      </c>
      <c r="K13" s="57">
        <v>11931</v>
      </c>
      <c r="L13" s="58">
        <v>0.08590251277989776</v>
      </c>
      <c r="M13" s="57">
        <v>21189</v>
      </c>
      <c r="N13" s="59">
        <v>0.10132072223709881</v>
      </c>
      <c r="O13" s="60">
        <v>-0.4369248194818066</v>
      </c>
    </row>
    <row r="14" spans="2:15" ht="14.25" customHeight="1">
      <c r="B14" s="55">
        <v>4</v>
      </c>
      <c r="C14" s="56" t="s">
        <v>26</v>
      </c>
      <c r="D14" s="57">
        <v>967</v>
      </c>
      <c r="E14" s="58">
        <v>0.05412818359921635</v>
      </c>
      <c r="F14" s="57">
        <v>3204</v>
      </c>
      <c r="G14" s="59">
        <v>0.06127483792002142</v>
      </c>
      <c r="H14" s="60">
        <v>-0.6981897627965044</v>
      </c>
      <c r="I14" s="61">
        <v>1911</v>
      </c>
      <c r="J14" s="62">
        <v>-0.4939822082679226</v>
      </c>
      <c r="K14" s="57">
        <v>7610</v>
      </c>
      <c r="L14" s="58">
        <v>0.05479156166750666</v>
      </c>
      <c r="M14" s="57">
        <v>12124</v>
      </c>
      <c r="N14" s="59">
        <v>0.057974063731303316</v>
      </c>
      <c r="O14" s="60">
        <v>-0.37231936654569453</v>
      </c>
    </row>
    <row r="15" spans="2:15" ht="14.25" customHeight="1">
      <c r="B15" s="63">
        <v>5</v>
      </c>
      <c r="C15" s="64" t="s">
        <v>34</v>
      </c>
      <c r="D15" s="65">
        <v>1142</v>
      </c>
      <c r="E15" s="66">
        <v>0.0639238734956619</v>
      </c>
      <c r="F15" s="65">
        <v>2243</v>
      </c>
      <c r="G15" s="67">
        <v>0.04289621144026468</v>
      </c>
      <c r="H15" s="68">
        <v>-0.49086045474810525</v>
      </c>
      <c r="I15" s="69">
        <v>1821</v>
      </c>
      <c r="J15" s="70">
        <v>-0.37287204832509613</v>
      </c>
      <c r="K15" s="65">
        <v>7567</v>
      </c>
      <c r="L15" s="66">
        <v>0.05448196414428685</v>
      </c>
      <c r="M15" s="65">
        <v>8520</v>
      </c>
      <c r="N15" s="67">
        <v>0.04074059905894954</v>
      </c>
      <c r="O15" s="68">
        <v>-0.11185446009389677</v>
      </c>
    </row>
    <row r="16" spans="2:15" ht="14.25" customHeight="1">
      <c r="B16" s="47">
        <v>6</v>
      </c>
      <c r="C16" s="48" t="s">
        <v>24</v>
      </c>
      <c r="D16" s="49">
        <v>990</v>
      </c>
      <c r="E16" s="50">
        <v>0.055415617128463476</v>
      </c>
      <c r="F16" s="49">
        <v>2297</v>
      </c>
      <c r="G16" s="51">
        <v>0.043928933427680776</v>
      </c>
      <c r="H16" s="52">
        <v>-0.5690030474531999</v>
      </c>
      <c r="I16" s="53">
        <v>1760</v>
      </c>
      <c r="J16" s="54">
        <v>-0.4375</v>
      </c>
      <c r="K16" s="49">
        <v>7541</v>
      </c>
      <c r="L16" s="50">
        <v>0.05429476564187487</v>
      </c>
      <c r="M16" s="49">
        <v>9676</v>
      </c>
      <c r="N16" s="51">
        <v>0.04626831414253472</v>
      </c>
      <c r="O16" s="52">
        <v>-0.22064902852418355</v>
      </c>
    </row>
    <row r="17" spans="2:15" ht="14.25" customHeight="1">
      <c r="B17" s="55">
        <v>7</v>
      </c>
      <c r="C17" s="56" t="s">
        <v>23</v>
      </c>
      <c r="D17" s="57">
        <v>968</v>
      </c>
      <c r="E17" s="58">
        <v>0.05418415897005318</v>
      </c>
      <c r="F17" s="57">
        <v>2964</v>
      </c>
      <c r="G17" s="59">
        <v>0.05668496242039435</v>
      </c>
      <c r="H17" s="60">
        <v>-0.6734143049932524</v>
      </c>
      <c r="I17" s="61">
        <v>1292</v>
      </c>
      <c r="J17" s="62">
        <v>-0.25077399380804954</v>
      </c>
      <c r="K17" s="57">
        <v>6584</v>
      </c>
      <c r="L17" s="58">
        <v>0.04740442076463388</v>
      </c>
      <c r="M17" s="57">
        <v>13192</v>
      </c>
      <c r="N17" s="59">
        <v>0.06308098389503079</v>
      </c>
      <c r="O17" s="60">
        <v>-0.5009096422073984</v>
      </c>
    </row>
    <row r="18" spans="2:15" ht="14.25" customHeight="1">
      <c r="B18" s="55">
        <v>8</v>
      </c>
      <c r="C18" s="56" t="s">
        <v>25</v>
      </c>
      <c r="D18" s="57">
        <v>452</v>
      </c>
      <c r="E18" s="58">
        <v>0.02530086761824797</v>
      </c>
      <c r="F18" s="57">
        <v>2070</v>
      </c>
      <c r="G18" s="59">
        <v>0.0395876761842835</v>
      </c>
      <c r="H18" s="60">
        <v>-0.7816425120772947</v>
      </c>
      <c r="I18" s="61">
        <v>1241</v>
      </c>
      <c r="J18" s="62">
        <v>-0.6357775987107172</v>
      </c>
      <c r="K18" s="57">
        <v>5820</v>
      </c>
      <c r="L18" s="58">
        <v>0.04190366477068184</v>
      </c>
      <c r="M18" s="57">
        <v>8641</v>
      </c>
      <c r="N18" s="59">
        <v>0.041319192073753876</v>
      </c>
      <c r="O18" s="60">
        <v>-0.3264668441152644</v>
      </c>
    </row>
    <row r="19" spans="2:15" ht="14.25" customHeight="1">
      <c r="B19" s="55">
        <v>9</v>
      </c>
      <c r="C19" s="56" t="s">
        <v>31</v>
      </c>
      <c r="D19" s="57">
        <v>927</v>
      </c>
      <c r="E19" s="58">
        <v>0.05188916876574307</v>
      </c>
      <c r="F19" s="57">
        <v>3120</v>
      </c>
      <c r="G19" s="59">
        <v>0.05966838149515195</v>
      </c>
      <c r="H19" s="60">
        <v>-0.7028846153846153</v>
      </c>
      <c r="I19" s="61">
        <v>1603</v>
      </c>
      <c r="J19" s="62">
        <v>-0.4217092950717405</v>
      </c>
      <c r="K19" s="57">
        <v>5793</v>
      </c>
      <c r="L19" s="58">
        <v>0.041709266325869396</v>
      </c>
      <c r="M19" s="57">
        <v>12361</v>
      </c>
      <c r="N19" s="59">
        <v>0.059107340958647336</v>
      </c>
      <c r="O19" s="60">
        <v>-0.5313485963918777</v>
      </c>
    </row>
    <row r="20" spans="2:15" ht="14.25" customHeight="1">
      <c r="B20" s="63">
        <v>10</v>
      </c>
      <c r="C20" s="64" t="s">
        <v>18</v>
      </c>
      <c r="D20" s="65">
        <v>971</v>
      </c>
      <c r="E20" s="66">
        <v>0.05435208508256367</v>
      </c>
      <c r="F20" s="65">
        <v>1893</v>
      </c>
      <c r="G20" s="67">
        <v>0.036202643003308534</v>
      </c>
      <c r="H20" s="68">
        <v>-0.48705758055995774</v>
      </c>
      <c r="I20" s="69">
        <v>1402</v>
      </c>
      <c r="J20" s="70">
        <v>-0.3074179743223966</v>
      </c>
      <c r="K20" s="65">
        <v>5174</v>
      </c>
      <c r="L20" s="66">
        <v>0.03725250197998416</v>
      </c>
      <c r="M20" s="65">
        <v>6288</v>
      </c>
      <c r="N20" s="67">
        <v>0.030067709728013467</v>
      </c>
      <c r="O20" s="68">
        <v>-0.17716284987277353</v>
      </c>
    </row>
    <row r="21" spans="2:15" ht="14.25" customHeight="1">
      <c r="B21" s="47">
        <v>11</v>
      </c>
      <c r="C21" s="48" t="s">
        <v>22</v>
      </c>
      <c r="D21" s="49">
        <v>812</v>
      </c>
      <c r="E21" s="50">
        <v>0.04545200111950742</v>
      </c>
      <c r="F21" s="49">
        <v>2849</v>
      </c>
      <c r="G21" s="51">
        <v>0.05448564707682304</v>
      </c>
      <c r="H21" s="52">
        <v>-0.714987714987715</v>
      </c>
      <c r="I21" s="53">
        <v>1079</v>
      </c>
      <c r="J21" s="54">
        <v>-0.24745134383688605</v>
      </c>
      <c r="K21" s="49">
        <v>4959</v>
      </c>
      <c r="L21" s="50">
        <v>0.03570451436388509</v>
      </c>
      <c r="M21" s="49">
        <v>13120</v>
      </c>
      <c r="N21" s="51">
        <v>0.06273669714241996</v>
      </c>
      <c r="O21" s="52">
        <v>-0.6220274390243903</v>
      </c>
    </row>
    <row r="22" spans="2:15" ht="14.25" customHeight="1">
      <c r="B22" s="55">
        <v>12</v>
      </c>
      <c r="C22" s="56" t="s">
        <v>28</v>
      </c>
      <c r="D22" s="57">
        <v>501</v>
      </c>
      <c r="E22" s="58">
        <v>0.028043660789252727</v>
      </c>
      <c r="F22" s="57">
        <v>1891</v>
      </c>
      <c r="G22" s="59">
        <v>0.03616439404081164</v>
      </c>
      <c r="H22" s="60">
        <v>-0.7350608143839239</v>
      </c>
      <c r="I22" s="61">
        <v>1021</v>
      </c>
      <c r="J22" s="62">
        <v>-0.5093046033300686</v>
      </c>
      <c r="K22" s="57">
        <v>4756</v>
      </c>
      <c r="L22" s="58">
        <v>0.034242926056591544</v>
      </c>
      <c r="M22" s="57">
        <v>8478</v>
      </c>
      <c r="N22" s="59">
        <v>0.04053976511992655</v>
      </c>
      <c r="O22" s="60">
        <v>-0.4390186364708658</v>
      </c>
    </row>
    <row r="23" spans="2:15" ht="14.25" customHeight="1">
      <c r="B23" s="55">
        <v>13</v>
      </c>
      <c r="C23" s="56" t="s">
        <v>29</v>
      </c>
      <c r="D23" s="57">
        <v>537</v>
      </c>
      <c r="E23" s="58">
        <v>0.03005877413937867</v>
      </c>
      <c r="F23" s="57">
        <v>1631</v>
      </c>
      <c r="G23" s="59">
        <v>0.03119202891621565</v>
      </c>
      <c r="H23" s="60">
        <v>-0.6707541385652973</v>
      </c>
      <c r="I23" s="61">
        <v>1017</v>
      </c>
      <c r="J23" s="62">
        <v>-0.471976401179941</v>
      </c>
      <c r="K23" s="57">
        <v>4395</v>
      </c>
      <c r="L23" s="58">
        <v>0.031643746850025196</v>
      </c>
      <c r="M23" s="57">
        <v>6998</v>
      </c>
      <c r="N23" s="59">
        <v>0.0334627596495926</v>
      </c>
      <c r="O23" s="60">
        <v>-0.37196341811946265</v>
      </c>
    </row>
    <row r="24" spans="2:15" ht="14.25" customHeight="1">
      <c r="B24" s="55">
        <v>14</v>
      </c>
      <c r="C24" s="56" t="s">
        <v>35</v>
      </c>
      <c r="D24" s="57">
        <v>516</v>
      </c>
      <c r="E24" s="58">
        <v>0.028883291351805205</v>
      </c>
      <c r="F24" s="57">
        <v>958</v>
      </c>
      <c r="G24" s="59">
        <v>0.018321253036011398</v>
      </c>
      <c r="H24" s="60">
        <v>-0.4613778705636743</v>
      </c>
      <c r="I24" s="61">
        <v>1135</v>
      </c>
      <c r="J24" s="62">
        <v>-0.545374449339207</v>
      </c>
      <c r="K24" s="57">
        <v>4368</v>
      </c>
      <c r="L24" s="58">
        <v>0.03144934840521276</v>
      </c>
      <c r="M24" s="57">
        <v>4688</v>
      </c>
      <c r="N24" s="59">
        <v>0.022416893003328105</v>
      </c>
      <c r="O24" s="60">
        <v>-0.06825938566552903</v>
      </c>
    </row>
    <row r="25" spans="2:15" ht="14.25" customHeight="1">
      <c r="B25" s="63">
        <v>15</v>
      </c>
      <c r="C25" s="64" t="s">
        <v>36</v>
      </c>
      <c r="D25" s="65">
        <v>674</v>
      </c>
      <c r="E25" s="66">
        <v>0.03772739994402463</v>
      </c>
      <c r="F25" s="65">
        <v>1132</v>
      </c>
      <c r="G25" s="67">
        <v>0.021648912773241026</v>
      </c>
      <c r="H25" s="68">
        <v>-0.4045936395759717</v>
      </c>
      <c r="I25" s="69">
        <v>1154</v>
      </c>
      <c r="J25" s="70">
        <v>-0.415944540727903</v>
      </c>
      <c r="K25" s="65">
        <v>3892</v>
      </c>
      <c r="L25" s="66">
        <v>0.02802217582259342</v>
      </c>
      <c r="M25" s="65">
        <v>4438</v>
      </c>
      <c r="N25" s="67">
        <v>0.02122145289009602</v>
      </c>
      <c r="O25" s="68">
        <v>-0.12302839116719244</v>
      </c>
    </row>
    <row r="26" spans="2:15" ht="14.25" customHeight="1">
      <c r="B26" s="47">
        <v>16</v>
      </c>
      <c r="C26" s="48" t="s">
        <v>30</v>
      </c>
      <c r="D26" s="49">
        <v>407</v>
      </c>
      <c r="E26" s="50">
        <v>0.02278197593059054</v>
      </c>
      <c r="F26" s="49">
        <v>1267</v>
      </c>
      <c r="G26" s="51">
        <v>0.024230717741781253</v>
      </c>
      <c r="H26" s="52">
        <v>-0.6787687450670876</v>
      </c>
      <c r="I26" s="53">
        <v>782</v>
      </c>
      <c r="J26" s="54">
        <v>-0.479539641943734</v>
      </c>
      <c r="K26" s="49">
        <v>3516</v>
      </c>
      <c r="L26" s="50">
        <v>0.02531499748002016</v>
      </c>
      <c r="M26" s="49">
        <v>5012</v>
      </c>
      <c r="N26" s="51">
        <v>0.02396618339007689</v>
      </c>
      <c r="O26" s="52">
        <v>-0.29848363926576216</v>
      </c>
    </row>
    <row r="27" spans="2:15" ht="14.25" customHeight="1">
      <c r="B27" s="55">
        <v>17</v>
      </c>
      <c r="C27" s="56" t="s">
        <v>27</v>
      </c>
      <c r="D27" s="57">
        <v>302</v>
      </c>
      <c r="E27" s="58">
        <v>0.0169045619927232</v>
      </c>
      <c r="F27" s="57">
        <v>859</v>
      </c>
      <c r="G27" s="59">
        <v>0.01642792939241523</v>
      </c>
      <c r="H27" s="60">
        <v>-0.6484284051222351</v>
      </c>
      <c r="I27" s="61">
        <v>749</v>
      </c>
      <c r="J27" s="62">
        <v>-0.5967957276368492</v>
      </c>
      <c r="K27" s="57">
        <v>2920</v>
      </c>
      <c r="L27" s="58">
        <v>0.021023831809345524</v>
      </c>
      <c r="M27" s="57">
        <v>3936</v>
      </c>
      <c r="N27" s="59">
        <v>0.018821009142725987</v>
      </c>
      <c r="O27" s="60">
        <v>-0.25813008130081305</v>
      </c>
    </row>
    <row r="28" spans="2:15" ht="14.25" customHeight="1">
      <c r="B28" s="55">
        <v>18</v>
      </c>
      <c r="C28" s="56" t="s">
        <v>52</v>
      </c>
      <c r="D28" s="57">
        <v>244</v>
      </c>
      <c r="E28" s="58">
        <v>0.013657990484186958</v>
      </c>
      <c r="F28" s="57">
        <v>1051</v>
      </c>
      <c r="G28" s="59">
        <v>0.02009982979211689</v>
      </c>
      <c r="H28" s="60">
        <v>-0.7678401522359657</v>
      </c>
      <c r="I28" s="61">
        <v>734</v>
      </c>
      <c r="J28" s="62">
        <v>-0.667574931880109</v>
      </c>
      <c r="K28" s="57">
        <v>2773</v>
      </c>
      <c r="L28" s="58">
        <v>0.01996544027647779</v>
      </c>
      <c r="M28" s="57">
        <v>3723</v>
      </c>
      <c r="N28" s="59">
        <v>0.017802494166252247</v>
      </c>
      <c r="O28" s="60">
        <v>-0.25517056137523497</v>
      </c>
    </row>
    <row r="29" spans="2:15" ht="14.25" customHeight="1">
      <c r="B29" s="55">
        <v>19</v>
      </c>
      <c r="C29" s="56" t="s">
        <v>32</v>
      </c>
      <c r="D29" s="57">
        <v>173</v>
      </c>
      <c r="E29" s="58">
        <v>0.0096837391547719</v>
      </c>
      <c r="F29" s="57">
        <v>644</v>
      </c>
      <c r="G29" s="59">
        <v>0.012316165923999312</v>
      </c>
      <c r="H29" s="60">
        <v>-0.7313664596273293</v>
      </c>
      <c r="I29" s="61">
        <v>390</v>
      </c>
      <c r="J29" s="62">
        <v>-0.5564102564102564</v>
      </c>
      <c r="K29" s="57">
        <v>1779</v>
      </c>
      <c r="L29" s="58">
        <v>0.012808697530419756</v>
      </c>
      <c r="M29" s="57">
        <v>2988</v>
      </c>
      <c r="N29" s="59">
        <v>0.01428790023334991</v>
      </c>
      <c r="O29" s="60">
        <v>-0.40461847389558236</v>
      </c>
    </row>
    <row r="30" spans="2:15" ht="14.25" customHeight="1">
      <c r="B30" s="63">
        <v>20</v>
      </c>
      <c r="C30" s="64" t="s">
        <v>37</v>
      </c>
      <c r="D30" s="65">
        <v>130</v>
      </c>
      <c r="E30" s="66">
        <v>0.007276798208788134</v>
      </c>
      <c r="F30" s="65">
        <v>482</v>
      </c>
      <c r="G30" s="67">
        <v>0.009217999961751037</v>
      </c>
      <c r="H30" s="68">
        <v>-0.7302904564315353</v>
      </c>
      <c r="I30" s="69">
        <v>315</v>
      </c>
      <c r="J30" s="70">
        <v>-0.5873015873015873</v>
      </c>
      <c r="K30" s="65">
        <v>1535</v>
      </c>
      <c r="L30" s="66">
        <v>0.011051911584707322</v>
      </c>
      <c r="M30" s="65">
        <v>2284</v>
      </c>
      <c r="N30" s="67">
        <v>0.010921540874488352</v>
      </c>
      <c r="O30" s="68">
        <v>-0.3279334500875657</v>
      </c>
    </row>
    <row r="31" spans="2:15" ht="14.25" customHeight="1">
      <c r="B31" s="124" t="s">
        <v>50</v>
      </c>
      <c r="C31" s="125"/>
      <c r="D31" s="25">
        <f>SUM(D11:D30)</f>
        <v>16476</v>
      </c>
      <c r="E31" s="4">
        <f>D31/D33</f>
        <v>0.9222502099076406</v>
      </c>
      <c r="F31" s="25">
        <f>SUM(F11:F30)</f>
        <v>47246</v>
      </c>
      <c r="G31" s="4">
        <f>F31/F33</f>
        <v>0.9035552410640861</v>
      </c>
      <c r="H31" s="7">
        <f>D31/F31-1</f>
        <v>-0.6512720653600305</v>
      </c>
      <c r="I31" s="25">
        <f>SUM(I11:I30)</f>
        <v>31631</v>
      </c>
      <c r="J31" s="4">
        <f>D31/I31-1</f>
        <v>-0.47911858619708514</v>
      </c>
      <c r="K31" s="25">
        <f>SUM(K11:K30)</f>
        <v>129697</v>
      </c>
      <c r="L31" s="4">
        <f>K31/K33</f>
        <v>0.933810929512564</v>
      </c>
      <c r="M31" s="25">
        <f>SUM(M11:M30)</f>
        <v>192404</v>
      </c>
      <c r="N31" s="4">
        <f>M31/M33</f>
        <v>0.9200298381852263</v>
      </c>
      <c r="O31" s="7">
        <f>K31/M31-1</f>
        <v>-0.32591318267811475</v>
      </c>
    </row>
    <row r="32" spans="2:15" ht="14.25" customHeight="1">
      <c r="B32" s="124" t="s">
        <v>12</v>
      </c>
      <c r="C32" s="125"/>
      <c r="D32" s="3">
        <f>D33-SUM(D11:D30)</f>
        <v>1389</v>
      </c>
      <c r="E32" s="4">
        <f>D32/D33</f>
        <v>0.07774979009235936</v>
      </c>
      <c r="F32" s="5">
        <f>F33-SUM(F11:F30)</f>
        <v>5043</v>
      </c>
      <c r="G32" s="6">
        <f>F32/F33</f>
        <v>0.09644475893591387</v>
      </c>
      <c r="H32" s="7">
        <f>D32/F32-1</f>
        <v>-0.7245687091017252</v>
      </c>
      <c r="I32" s="5">
        <f>I33-SUM(I11:I30)</f>
        <v>2354</v>
      </c>
      <c r="J32" s="8">
        <f>D32/I32-1</f>
        <v>-0.40994052676295667</v>
      </c>
      <c r="K32" s="3">
        <f>K33-SUM(K11:K30)</f>
        <v>9193</v>
      </c>
      <c r="L32" s="4">
        <f>K32/K33</f>
        <v>0.0661890704874361</v>
      </c>
      <c r="M32" s="3">
        <f>M33-SUM(M11:M30)</f>
        <v>16724</v>
      </c>
      <c r="N32" s="4">
        <f>M32/M33</f>
        <v>0.07997016181477373</v>
      </c>
      <c r="O32" s="7">
        <f>K32/M32-1</f>
        <v>-0.45031093039942593</v>
      </c>
    </row>
    <row r="33" spans="2:16" ht="14.25" customHeight="1">
      <c r="B33" s="126" t="s">
        <v>13</v>
      </c>
      <c r="C33" s="127"/>
      <c r="D33" s="42">
        <v>17865</v>
      </c>
      <c r="E33" s="71">
        <v>1</v>
      </c>
      <c r="F33" s="42">
        <v>52289</v>
      </c>
      <c r="G33" s="72">
        <v>0.9999999999999998</v>
      </c>
      <c r="H33" s="39">
        <v>-0.6583411424965098</v>
      </c>
      <c r="I33" s="43">
        <v>33985</v>
      </c>
      <c r="J33" s="40">
        <v>-0.4743269089304105</v>
      </c>
      <c r="K33" s="42">
        <v>138890</v>
      </c>
      <c r="L33" s="71">
        <v>1</v>
      </c>
      <c r="M33" s="42">
        <v>209128</v>
      </c>
      <c r="N33" s="72">
        <v>1</v>
      </c>
      <c r="O33" s="39">
        <v>-0.3358612906927815</v>
      </c>
      <c r="P33" s="13"/>
    </row>
    <row r="34" ht="14.25" customHeight="1">
      <c r="B34" t="s">
        <v>76</v>
      </c>
    </row>
    <row r="35" ht="15">
      <c r="B35" s="9" t="s">
        <v>78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2020-05-07T13:44:01Z</dcterms:modified>
  <cp:category/>
  <cp:version/>
  <cp:contentType/>
  <cp:contentStatus/>
</cp:coreProperties>
</file>