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7200" windowHeight="132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<sst xmlns="http://schemas.openxmlformats.org/spreadsheetml/2006/main" count="777" uniqueCount="154">
  <si>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</si>
  <si>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</si>
  <si>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</si>
  <si>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</si>
  <si>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</si>
  <si>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</si>
  <si>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</si>
  <si>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</si>
  <si>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</si>
  <si>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</si>
  <si>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</si>
  <si>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</si>
  <si>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</si>
  <si>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</si>
  <si>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</si>
  <si>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</si>
  <si>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</si>
  <si>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</si>
  <si>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</si>
  <si>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</si>
  <si>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</si>
  <si>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</si>
  <si>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</si>
  <si>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</si>
  <si>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</si>
  <si>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</si>
  <si>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</si>
  <si>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</si>
  <si>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</si>
  <si>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</si>
  <si>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</si>
  <si>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</si>
  <si>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</si>
  <si>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</si>
  <si>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</si>
  <si>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</si>
  <si>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</si>
  <si>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</si>
  <si>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</si>
  <si>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</si>
  <si>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</si>
  <si>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</si>
  <si>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</si>
  <si>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</si>
  <si>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</si>
  <si>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</si>
  <si>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</si>
  <si>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</si>
  <si>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</si>
  <si>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</si>
  <si>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</si>
  <si>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</si>
  <si>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</si>
  <si>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</si>
  <si>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</si>
  <si>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</si>
  <si>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</si>
  <si>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</si>
  <si>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</si>
  <si>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</si>
  <si>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</si>
  <si>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</si>
  <si>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</si>
  <si>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</si>
  <si>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</si>
  <si>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</si>
  <si>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</si>
  <si>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</si>
  <si>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</si>
  <si>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</si>
  <si>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</si>
  <si>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</si>
  <si>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</si>
  <si>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</si>
  <si>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</si>
  <si>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</si>
  <si>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</si>
  <si>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</si>
  <si>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</si>
  <si>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</si>
  <si>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</si>
  <si>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</si>
  <si>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</si>
  <si>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</si>
  <si>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</si>
  <si>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</si>
  <si>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</si>
  <si>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Toyota Aygo</t>
  </si>
  <si>
    <t>ISUZU</t>
  </si>
  <si>
    <t>Opel Insignia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</si>
  <si>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</si>
  <si>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</si>
  <si>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</si>
  <si>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</si>
  <si>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</si>
  <si>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</si>
  <si>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</si>
  <si>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</si>
  <si>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</si>
  <si>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</si>
  <si>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</si>
  <si>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</si>
  <si>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</si>
  <si>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</si>
  <si>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</si>
  <si>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</si>
  <si>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</si>
  <si>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</si>
  <si>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</si>
  <si>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</si>
  <si>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</si>
  <si>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</si>
  <si>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</si>
  <si>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Renault Captur</t>
  </si>
  <si>
    <t>Citroen Jumper</t>
  </si>
  <si>
    <t>RAZEM 1-10</t>
  </si>
  <si>
    <t>Renault Megane</t>
  </si>
  <si>
    <t>JEEP</t>
  </si>
  <si>
    <t>Lipiec</t>
  </si>
  <si>
    <t>July</t>
  </si>
  <si>
    <t>2018
Sie</t>
  </si>
  <si>
    <t>2017
Sie</t>
  </si>
  <si>
    <t>2018
Sty - Sie</t>
  </si>
  <si>
    <t>2017
Sty - Sie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</si>
  <si>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</si>
  <si>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</si>
  <si>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</si>
  <si>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</si>
  <si>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</si>
  <si>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</si>
  <si>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osobowych OGÓŁEM, ranking modeli - Sierpień 2018</t>
  </si>
  <si>
    <t>Registrations of new PC, Top Models - August 2018</t>
  </si>
  <si>
    <t>Sie/Lip
Zmiana poz</t>
  </si>
  <si>
    <t>Aug/Jul Ch position</t>
  </si>
  <si>
    <t>Toyota Avensis</t>
  </si>
  <si>
    <t>Toyota RAV4</t>
  </si>
  <si>
    <t>Mercedes-Benz Klasa GLC</t>
  </si>
  <si>
    <t>JAGUAR</t>
  </si>
  <si>
    <t>Rejestracje nowych samochodów osobowych na REGON, ranking marek - Sierpień 2018</t>
  </si>
  <si>
    <t>Registrations of New PC For Business Activity, Top Makes - August 2018</t>
  </si>
  <si>
    <t>Rejestracje nowych samochodów osobowych na REGON, ranking modeli - Sierpień 2018</t>
  </si>
  <si>
    <t>Registrations of New PC For Business Activity, Top Models - August 2018</t>
  </si>
  <si>
    <t>Hyundai I30</t>
  </si>
  <si>
    <t>Rejestracje nowych samochodów osobowych na KLIENTÓW INDYWIDUALNYCH, ranking marek - Sierpień 2018</t>
  </si>
  <si>
    <t>Registrations of New PC For Indyvidual Customers, Top Makes - August 2018</t>
  </si>
  <si>
    <t>Rejestracje nowych samochodów osobowych na KLIENTÓW INDYWIDUALNYCH, ranking modeli - Sierpień 2018</t>
  </si>
  <si>
    <t>Registrations of New PC For Indyvidual Customers, Top Models - August 2018</t>
  </si>
  <si>
    <t>Mazda CX-3</t>
  </si>
  <si>
    <t>Mazda 3</t>
  </si>
  <si>
    <t>Mitsubishi ASX</t>
  </si>
  <si>
    <t>Rejestracje nowych samochodów dostawczych do 3,5T, ranking modeli - Sierpień 2018</t>
  </si>
  <si>
    <t>Registrations of new LCV up to 3.5T, Top Models - August 2018</t>
  </si>
  <si>
    <t>Opel Movano</t>
  </si>
  <si>
    <t>Volkswagen Caddy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</si>
</sst>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63"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1"/>
      <c r="B1" t="s">
        <v>90</v>
      </c>
      <c r="C1" s="112"/>
      <c r="E1" s="111"/>
      <c r="F1" s="111"/>
      <c r="G1" s="111"/>
      <c r="H1" s="120">
        <v>43347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3" t="s">
        <v>80</v>
      </c>
      <c r="C3" s="124"/>
      <c r="D3" s="124"/>
      <c r="E3" s="124"/>
      <c r="F3" s="124"/>
      <c r="G3" s="124"/>
      <c r="H3" s="125"/>
    </row>
    <row r="4" spans="2:8" ht="24.75" customHeight="1">
      <c r="B4" s="59"/>
      <c r="C4" s="60" t="s">
        <v>120</v>
      </c>
      <c r="D4" s="60" t="s">
        <v>121</v>
      </c>
      <c r="E4" s="61" t="s">
        <v>81</v>
      </c>
      <c r="F4" s="60" t="s">
        <v>122</v>
      </c>
      <c r="G4" s="60" t="s">
        <v>123</v>
      </c>
      <c r="H4" s="61" t="s">
        <v>81</v>
      </c>
    </row>
    <row r="5" spans="2:8" ht="24.75" customHeight="1">
      <c r="B5" s="62" t="s">
        <v>74</v>
      </c>
      <c r="C5" s="63">
        <v>56701</v>
      </c>
      <c r="D5" s="63">
        <v>34505</v>
      </c>
      <c r="E5" s="64">
        <v>0.6432690914360237</v>
      </c>
      <c r="F5" s="63">
        <v>376031</v>
      </c>
      <c r="G5" s="63">
        <v>318350</v>
      </c>
      <c r="H5" s="64">
        <v>0.18118737238888016</v>
      </c>
    </row>
    <row r="6" spans="2:8" ht="24.75" customHeight="1">
      <c r="B6" s="62" t="s">
        <v>75</v>
      </c>
      <c r="C6" s="63">
        <v>5210</v>
      </c>
      <c r="D6" s="63">
        <v>4744</v>
      </c>
      <c r="E6" s="64">
        <v>0.09822934232715008</v>
      </c>
      <c r="F6" s="63">
        <v>43312</v>
      </c>
      <c r="G6" s="63">
        <v>39119</v>
      </c>
      <c r="H6" s="64">
        <v>0.1071857665073237</v>
      </c>
    </row>
    <row r="7" spans="2:8" ht="24.75" customHeight="1">
      <c r="B7" s="13" t="s">
        <v>76</v>
      </c>
      <c r="C7" s="11">
        <f>C6-C8</f>
        <v>5121</v>
      </c>
      <c r="D7" s="11">
        <f>D6-D8</f>
        <v>4611</v>
      </c>
      <c r="E7" s="12">
        <f>C7/D7-1</f>
        <v>0.11060507482108006</v>
      </c>
      <c r="F7" s="11">
        <f>F6-F8</f>
        <v>42419</v>
      </c>
      <c r="G7" s="11">
        <f>G6-G8</f>
        <v>38337</v>
      </c>
      <c r="H7" s="12">
        <f>F7/G7-1</f>
        <v>0.10647677178704651</v>
      </c>
    </row>
    <row r="8" spans="2:8" ht="24.75" customHeight="1">
      <c r="B8" s="67" t="s">
        <v>77</v>
      </c>
      <c r="C8" s="65">
        <v>89</v>
      </c>
      <c r="D8" s="65">
        <v>133</v>
      </c>
      <c r="E8" s="66">
        <v>-0.3308270676691729</v>
      </c>
      <c r="F8" s="65">
        <v>893</v>
      </c>
      <c r="G8" s="65">
        <v>782</v>
      </c>
      <c r="H8" s="66">
        <v>0.14194373401534532</v>
      </c>
    </row>
    <row r="9" spans="2:8" ht="15">
      <c r="B9" s="68" t="s">
        <v>78</v>
      </c>
      <c r="C9" s="69">
        <v>61911</v>
      </c>
      <c r="D9" s="69">
        <v>39249</v>
      </c>
      <c r="E9" s="70">
        <v>0.5773905067645035</v>
      </c>
      <c r="F9" s="69">
        <v>419343</v>
      </c>
      <c r="G9" s="69">
        <v>357469</v>
      </c>
      <c r="H9" s="70">
        <v>0.17308913500191636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71" dxfId="158" operator="lessThan">
      <formula>0</formula>
    </cfRule>
  </conditionalFormatting>
  <conditionalFormatting sqref="E5 H5">
    <cfRule type="cellIs" priority="3" dxfId="158" operator="lessThan">
      <formula>0</formula>
    </cfRule>
  </conditionalFormatting>
  <conditionalFormatting sqref="H6 E6">
    <cfRule type="cellIs" priority="2" dxfId="158" operator="lessThan">
      <formula>0</formula>
    </cfRule>
  </conditionalFormatting>
  <conditionalFormatting sqref="H8:H9 E8:E9">
    <cfRule type="cellIs" priority="1" dxfId="158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7">
      <selection activeCell="A38" sqref="A38:K39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s="120">
        <v>43316</v>
      </c>
    </row>
    <row r="2" spans="1:14" ht="14.25" customHeight="1">
      <c r="A2" s="126" t="s">
        <v>58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4.25" customHeight="1">
      <c r="A3" s="127" t="s">
        <v>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0" t="s">
        <v>0</v>
      </c>
      <c r="B5" s="161" t="s">
        <v>1</v>
      </c>
      <c r="C5" s="147" t="s">
        <v>124</v>
      </c>
      <c r="D5" s="148"/>
      <c r="E5" s="148"/>
      <c r="F5" s="148"/>
      <c r="G5" s="149"/>
      <c r="H5" s="148" t="s">
        <v>118</v>
      </c>
      <c r="I5" s="148"/>
      <c r="J5" s="147" t="s">
        <v>125</v>
      </c>
      <c r="K5" s="148"/>
      <c r="L5" s="148"/>
      <c r="M5" s="148"/>
      <c r="N5" s="149"/>
    </row>
    <row r="6" spans="1:14" ht="14.25" customHeight="1">
      <c r="A6" s="151"/>
      <c r="B6" s="162"/>
      <c r="C6" s="128" t="s">
        <v>126</v>
      </c>
      <c r="D6" s="129"/>
      <c r="E6" s="129"/>
      <c r="F6" s="129"/>
      <c r="G6" s="130"/>
      <c r="H6" s="129" t="s">
        <v>119</v>
      </c>
      <c r="I6" s="129"/>
      <c r="J6" s="128" t="s">
        <v>127</v>
      </c>
      <c r="K6" s="129"/>
      <c r="L6" s="129"/>
      <c r="M6" s="129"/>
      <c r="N6" s="130"/>
    </row>
    <row r="7" spans="1:14" ht="14.25" customHeight="1">
      <c r="A7" s="151"/>
      <c r="B7" s="151"/>
      <c r="C7" s="131">
        <v>2018</v>
      </c>
      <c r="D7" s="132"/>
      <c r="E7" s="135">
        <v>2017</v>
      </c>
      <c r="F7" s="135"/>
      <c r="G7" s="145" t="s">
        <v>5</v>
      </c>
      <c r="H7" s="165">
        <v>2018</v>
      </c>
      <c r="I7" s="131" t="s">
        <v>128</v>
      </c>
      <c r="J7" s="131">
        <v>2018</v>
      </c>
      <c r="K7" s="132"/>
      <c r="L7" s="135">
        <v>2017</v>
      </c>
      <c r="M7" s="132"/>
      <c r="N7" s="160" t="s">
        <v>5</v>
      </c>
    </row>
    <row r="8" spans="1:14" ht="14.25" customHeight="1">
      <c r="A8" s="137" t="s">
        <v>6</v>
      </c>
      <c r="B8" s="137" t="s">
        <v>7</v>
      </c>
      <c r="C8" s="133"/>
      <c r="D8" s="134"/>
      <c r="E8" s="136"/>
      <c r="F8" s="136"/>
      <c r="G8" s="146"/>
      <c r="H8" s="166"/>
      <c r="I8" s="167"/>
      <c r="J8" s="133"/>
      <c r="K8" s="134"/>
      <c r="L8" s="136"/>
      <c r="M8" s="134"/>
      <c r="N8" s="160"/>
    </row>
    <row r="9" spans="1:14" ht="14.25" customHeight="1">
      <c r="A9" s="137"/>
      <c r="B9" s="137"/>
      <c r="C9" s="113" t="s">
        <v>8</v>
      </c>
      <c r="D9" s="115" t="s">
        <v>2</v>
      </c>
      <c r="E9" s="114" t="s">
        <v>8</v>
      </c>
      <c r="F9" s="94" t="s">
        <v>2</v>
      </c>
      <c r="G9" s="139" t="s">
        <v>9</v>
      </c>
      <c r="H9" s="95" t="s">
        <v>8</v>
      </c>
      <c r="I9" s="143" t="s">
        <v>129</v>
      </c>
      <c r="J9" s="113" t="s">
        <v>8</v>
      </c>
      <c r="K9" s="93" t="s">
        <v>2</v>
      </c>
      <c r="L9" s="114" t="s">
        <v>8</v>
      </c>
      <c r="M9" s="93" t="s">
        <v>2</v>
      </c>
      <c r="N9" s="141" t="s">
        <v>9</v>
      </c>
    </row>
    <row r="10" spans="1:14" ht="14.25" customHeight="1">
      <c r="A10" s="138"/>
      <c r="B10" s="138"/>
      <c r="C10" s="117" t="s">
        <v>10</v>
      </c>
      <c r="D10" s="116" t="s">
        <v>11</v>
      </c>
      <c r="E10" s="92" t="s">
        <v>10</v>
      </c>
      <c r="F10" s="98" t="s">
        <v>11</v>
      </c>
      <c r="G10" s="140"/>
      <c r="H10" s="96" t="s">
        <v>10</v>
      </c>
      <c r="I10" s="144"/>
      <c r="J10" s="117" t="s">
        <v>10</v>
      </c>
      <c r="K10" s="116" t="s">
        <v>11</v>
      </c>
      <c r="L10" s="92" t="s">
        <v>10</v>
      </c>
      <c r="M10" s="116" t="s">
        <v>11</v>
      </c>
      <c r="N10" s="142"/>
    </row>
    <row r="11" spans="1:14" ht="14.25" customHeight="1">
      <c r="A11" s="73">
        <v>1</v>
      </c>
      <c r="B11" s="83" t="s">
        <v>19</v>
      </c>
      <c r="C11" s="41">
        <v>5924</v>
      </c>
      <c r="D11" s="86">
        <v>0.10447787516975009</v>
      </c>
      <c r="E11" s="41">
        <v>4586</v>
      </c>
      <c r="F11" s="89">
        <v>0.13290827416316475</v>
      </c>
      <c r="G11" s="77">
        <v>0.29175752289576984</v>
      </c>
      <c r="H11" s="106">
        <v>5417</v>
      </c>
      <c r="I11" s="74">
        <v>0.09359424035443964</v>
      </c>
      <c r="J11" s="41">
        <v>47096</v>
      </c>
      <c r="K11" s="86">
        <v>0.12524499309897322</v>
      </c>
      <c r="L11" s="41">
        <v>40684</v>
      </c>
      <c r="M11" s="89">
        <v>0.12779645044762053</v>
      </c>
      <c r="N11" s="77">
        <v>0.15760495526496898</v>
      </c>
    </row>
    <row r="12" spans="1:14" ht="14.25" customHeight="1">
      <c r="A12" s="72">
        <v>2</v>
      </c>
      <c r="B12" s="84" t="s">
        <v>21</v>
      </c>
      <c r="C12" s="43">
        <v>6605</v>
      </c>
      <c r="D12" s="87">
        <v>0.11648824535722474</v>
      </c>
      <c r="E12" s="43">
        <v>3291</v>
      </c>
      <c r="F12" s="90">
        <v>0.09537748152441675</v>
      </c>
      <c r="G12" s="78">
        <v>1.0069887572166514</v>
      </c>
      <c r="H12" s="107">
        <v>4587</v>
      </c>
      <c r="I12" s="71">
        <v>0.4399389579245694</v>
      </c>
      <c r="J12" s="43">
        <v>40497</v>
      </c>
      <c r="K12" s="87">
        <v>0.10769590805013417</v>
      </c>
      <c r="L12" s="43">
        <v>34543</v>
      </c>
      <c r="M12" s="90">
        <v>0.10850636092351186</v>
      </c>
      <c r="N12" s="78">
        <v>0.17236487855716054</v>
      </c>
    </row>
    <row r="13" spans="1:14" ht="14.25" customHeight="1">
      <c r="A13" s="72">
        <v>3</v>
      </c>
      <c r="B13" s="84" t="s">
        <v>20</v>
      </c>
      <c r="C13" s="43">
        <v>6397</v>
      </c>
      <c r="D13" s="87">
        <v>0.11281987971993439</v>
      </c>
      <c r="E13" s="43">
        <v>3551</v>
      </c>
      <c r="F13" s="90">
        <v>0.1029126213592233</v>
      </c>
      <c r="G13" s="78">
        <v>0.8014643762320472</v>
      </c>
      <c r="H13" s="107">
        <v>5522</v>
      </c>
      <c r="I13" s="71">
        <v>0.15845708076783782</v>
      </c>
      <c r="J13" s="43">
        <v>40372</v>
      </c>
      <c r="K13" s="87">
        <v>0.10736348864854227</v>
      </c>
      <c r="L13" s="43">
        <v>31506</v>
      </c>
      <c r="M13" s="90">
        <v>0.09896654625412282</v>
      </c>
      <c r="N13" s="78">
        <v>0.28140671618104496</v>
      </c>
    </row>
    <row r="14" spans="1:14" ht="14.25" customHeight="1">
      <c r="A14" s="72">
        <v>4</v>
      </c>
      <c r="B14" s="84" t="s">
        <v>22</v>
      </c>
      <c r="C14" s="43">
        <v>3229</v>
      </c>
      <c r="D14" s="87">
        <v>0.05694784924428141</v>
      </c>
      <c r="E14" s="43">
        <v>2481</v>
      </c>
      <c r="F14" s="90">
        <v>0.07190262280828866</v>
      </c>
      <c r="G14" s="78">
        <v>0.30149133413945983</v>
      </c>
      <c r="H14" s="107">
        <v>3412</v>
      </c>
      <c r="I14" s="71">
        <v>-0.05363423212192264</v>
      </c>
      <c r="J14" s="43">
        <v>25461</v>
      </c>
      <c r="K14" s="87">
        <v>0.0677098430714489</v>
      </c>
      <c r="L14" s="43">
        <v>23798</v>
      </c>
      <c r="M14" s="90">
        <v>0.07475420135071462</v>
      </c>
      <c r="N14" s="78">
        <v>0.06987982183376751</v>
      </c>
    </row>
    <row r="15" spans="1:14" ht="14.25" customHeight="1">
      <c r="A15" s="75">
        <v>5</v>
      </c>
      <c r="B15" s="85" t="s">
        <v>23</v>
      </c>
      <c r="C15" s="45">
        <v>2479</v>
      </c>
      <c r="D15" s="88">
        <v>0.04372056930212871</v>
      </c>
      <c r="E15" s="45">
        <v>2004</v>
      </c>
      <c r="F15" s="91">
        <v>0.05807853934212433</v>
      </c>
      <c r="G15" s="79">
        <v>0.2370259481037924</v>
      </c>
      <c r="H15" s="108">
        <v>2292</v>
      </c>
      <c r="I15" s="76">
        <v>0.081588132635253</v>
      </c>
      <c r="J15" s="45">
        <v>21902</v>
      </c>
      <c r="K15" s="88">
        <v>0.058245197869324604</v>
      </c>
      <c r="L15" s="45">
        <v>19458</v>
      </c>
      <c r="M15" s="91">
        <v>0.0611214072561646</v>
      </c>
      <c r="N15" s="79">
        <v>0.1256038647342994</v>
      </c>
    </row>
    <row r="16" spans="1:14" ht="14.25" customHeight="1">
      <c r="A16" s="73">
        <v>6</v>
      </c>
      <c r="B16" s="83" t="s">
        <v>26</v>
      </c>
      <c r="C16" s="41">
        <v>2568</v>
      </c>
      <c r="D16" s="86">
        <v>0.04529020652193083</v>
      </c>
      <c r="E16" s="41">
        <v>1645</v>
      </c>
      <c r="F16" s="89">
        <v>0.0476742501086799</v>
      </c>
      <c r="G16" s="77">
        <v>0.5610942249240121</v>
      </c>
      <c r="H16" s="106">
        <v>2577</v>
      </c>
      <c r="I16" s="74">
        <v>-0.0034924330616996624</v>
      </c>
      <c r="J16" s="41">
        <v>19035</v>
      </c>
      <c r="K16" s="86">
        <v>0.050620826474413017</v>
      </c>
      <c r="L16" s="41">
        <v>17558</v>
      </c>
      <c r="M16" s="89">
        <v>0.05515313334380399</v>
      </c>
      <c r="N16" s="77">
        <v>0.08412119831415876</v>
      </c>
    </row>
    <row r="17" spans="1:14" ht="14.25" customHeight="1">
      <c r="A17" s="72">
        <v>7</v>
      </c>
      <c r="B17" s="84" t="s">
        <v>24</v>
      </c>
      <c r="C17" s="43">
        <v>1695</v>
      </c>
      <c r="D17" s="87">
        <v>0.02989365266926509</v>
      </c>
      <c r="E17" s="43">
        <v>1931</v>
      </c>
      <c r="F17" s="90">
        <v>0.05596290392696711</v>
      </c>
      <c r="G17" s="78">
        <v>-0.122216468151217</v>
      </c>
      <c r="H17" s="107">
        <v>2058</v>
      </c>
      <c r="I17" s="71">
        <v>-0.17638483965014573</v>
      </c>
      <c r="J17" s="43">
        <v>17091</v>
      </c>
      <c r="K17" s="87">
        <v>0.04545103994085594</v>
      </c>
      <c r="L17" s="43">
        <v>15398</v>
      </c>
      <c r="M17" s="90">
        <v>0.04836814826448877</v>
      </c>
      <c r="N17" s="78">
        <v>0.10994934407065848</v>
      </c>
    </row>
    <row r="18" spans="1:14" ht="14.25" customHeight="1">
      <c r="A18" s="72">
        <v>8</v>
      </c>
      <c r="B18" s="84" t="s">
        <v>31</v>
      </c>
      <c r="C18" s="43">
        <v>2096</v>
      </c>
      <c r="D18" s="87">
        <v>0.036965838345002736</v>
      </c>
      <c r="E18" s="43">
        <v>1648</v>
      </c>
      <c r="F18" s="90">
        <v>0.04776119402985075</v>
      </c>
      <c r="G18" s="78">
        <v>0.27184466019417486</v>
      </c>
      <c r="H18" s="107">
        <v>1875</v>
      </c>
      <c r="I18" s="71">
        <v>0.11786666666666656</v>
      </c>
      <c r="J18" s="43">
        <v>16622</v>
      </c>
      <c r="K18" s="87">
        <v>0.04420380234608317</v>
      </c>
      <c r="L18" s="43">
        <v>14490</v>
      </c>
      <c r="M18" s="90">
        <v>0.045515941573739595</v>
      </c>
      <c r="N18" s="78">
        <v>0.1471359558316081</v>
      </c>
    </row>
    <row r="19" spans="1:14" ht="14.25" customHeight="1">
      <c r="A19" s="72">
        <v>9</v>
      </c>
      <c r="B19" s="84" t="s">
        <v>25</v>
      </c>
      <c r="C19" s="43">
        <v>2303</v>
      </c>
      <c r="D19" s="87">
        <v>0.040616567609036876</v>
      </c>
      <c r="E19" s="43">
        <v>1370</v>
      </c>
      <c r="F19" s="90">
        <v>0.039704390668019125</v>
      </c>
      <c r="G19" s="78">
        <v>0.6810218978102189</v>
      </c>
      <c r="H19" s="107">
        <v>1712</v>
      </c>
      <c r="I19" s="71">
        <v>0.3452102803738317</v>
      </c>
      <c r="J19" s="43">
        <v>15431</v>
      </c>
      <c r="K19" s="87">
        <v>0.04103651028771564</v>
      </c>
      <c r="L19" s="43">
        <v>12707</v>
      </c>
      <c r="M19" s="90">
        <v>0.03991518768650856</v>
      </c>
      <c r="N19" s="78">
        <v>0.2143700322656803</v>
      </c>
    </row>
    <row r="20" spans="1:14" ht="14.25" customHeight="1">
      <c r="A20" s="75">
        <v>10</v>
      </c>
      <c r="B20" s="85" t="s">
        <v>34</v>
      </c>
      <c r="C20" s="45">
        <v>2522</v>
      </c>
      <c r="D20" s="88">
        <v>0.044478933352145464</v>
      </c>
      <c r="E20" s="45">
        <v>1461</v>
      </c>
      <c r="F20" s="91">
        <v>0.04234168961020142</v>
      </c>
      <c r="G20" s="79">
        <v>0.7262149212867899</v>
      </c>
      <c r="H20" s="108">
        <v>1373</v>
      </c>
      <c r="I20" s="76">
        <v>0.8368536052439912</v>
      </c>
      <c r="J20" s="45">
        <v>12856</v>
      </c>
      <c r="K20" s="88">
        <v>0.03418867061492271</v>
      </c>
      <c r="L20" s="45">
        <v>10301</v>
      </c>
      <c r="M20" s="91">
        <v>0.03235746819538244</v>
      </c>
      <c r="N20" s="79">
        <v>0.2480341714396661</v>
      </c>
    </row>
    <row r="21" spans="1:14" ht="14.25" customHeight="1">
      <c r="A21" s="73">
        <v>11</v>
      </c>
      <c r="B21" s="83" t="s">
        <v>27</v>
      </c>
      <c r="C21" s="41">
        <v>2290</v>
      </c>
      <c r="D21" s="86">
        <v>0.04038729475670623</v>
      </c>
      <c r="E21" s="41">
        <v>1057</v>
      </c>
      <c r="F21" s="89">
        <v>0.03063324155919432</v>
      </c>
      <c r="G21" s="77">
        <v>1.1665089877010408</v>
      </c>
      <c r="H21" s="106">
        <v>1550</v>
      </c>
      <c r="I21" s="74">
        <v>0.4774193548387098</v>
      </c>
      <c r="J21" s="41">
        <v>12348</v>
      </c>
      <c r="K21" s="86">
        <v>0.03283771816685326</v>
      </c>
      <c r="L21" s="41">
        <v>9813</v>
      </c>
      <c r="M21" s="89">
        <v>0.030824564158944558</v>
      </c>
      <c r="N21" s="77">
        <v>0.2583307856924488</v>
      </c>
    </row>
    <row r="22" spans="1:14" ht="14.25" customHeight="1">
      <c r="A22" s="72">
        <v>12</v>
      </c>
      <c r="B22" s="84" t="s">
        <v>29</v>
      </c>
      <c r="C22" s="43">
        <v>1797</v>
      </c>
      <c r="D22" s="87">
        <v>0.03169256274139786</v>
      </c>
      <c r="E22" s="43">
        <v>1006</v>
      </c>
      <c r="F22" s="90">
        <v>0.029155194899289957</v>
      </c>
      <c r="G22" s="78">
        <v>0.786282306163022</v>
      </c>
      <c r="H22" s="107">
        <v>1452</v>
      </c>
      <c r="I22" s="71">
        <v>0.2376033057851239</v>
      </c>
      <c r="J22" s="43">
        <v>11205</v>
      </c>
      <c r="K22" s="87">
        <v>0.02979807515869702</v>
      </c>
      <c r="L22" s="43">
        <v>8739</v>
      </c>
      <c r="M22" s="90">
        <v>0.027450918800062823</v>
      </c>
      <c r="N22" s="78">
        <v>0.282183316168898</v>
      </c>
    </row>
    <row r="23" spans="1:14" ht="14.25" customHeight="1">
      <c r="A23" s="72">
        <v>13</v>
      </c>
      <c r="B23" s="84" t="s">
        <v>35</v>
      </c>
      <c r="C23" s="43">
        <v>1651</v>
      </c>
      <c r="D23" s="87">
        <v>0.029117652245992134</v>
      </c>
      <c r="E23" s="43">
        <v>1041</v>
      </c>
      <c r="F23" s="90">
        <v>0.030169540646283147</v>
      </c>
      <c r="G23" s="78">
        <v>0.5859750240153698</v>
      </c>
      <c r="H23" s="107">
        <v>1364</v>
      </c>
      <c r="I23" s="71">
        <v>0.21041055718475077</v>
      </c>
      <c r="J23" s="43">
        <v>10905</v>
      </c>
      <c r="K23" s="87">
        <v>0.029000268594876488</v>
      </c>
      <c r="L23" s="43">
        <v>8369</v>
      </c>
      <c r="M23" s="90">
        <v>0.026288675985550496</v>
      </c>
      <c r="N23" s="78">
        <v>0.3030230612976461</v>
      </c>
    </row>
    <row r="24" spans="1:14" ht="14.25" customHeight="1">
      <c r="A24" s="72">
        <v>14</v>
      </c>
      <c r="B24" s="84" t="s">
        <v>56</v>
      </c>
      <c r="C24" s="43">
        <v>2605</v>
      </c>
      <c r="D24" s="87">
        <v>0.045942752332410366</v>
      </c>
      <c r="E24" s="43">
        <v>616</v>
      </c>
      <c r="F24" s="90">
        <v>0.017852485147080134</v>
      </c>
      <c r="G24" s="78">
        <v>3.228896103896104</v>
      </c>
      <c r="H24" s="107">
        <v>1157</v>
      </c>
      <c r="I24" s="71">
        <v>1.2515125324114087</v>
      </c>
      <c r="J24" s="43">
        <v>10610</v>
      </c>
      <c r="K24" s="87">
        <v>0.028215758807119625</v>
      </c>
      <c r="L24" s="43">
        <v>7010</v>
      </c>
      <c r="M24" s="90">
        <v>0.02201978953981467</v>
      </c>
      <c r="N24" s="78">
        <v>0.5135520684736092</v>
      </c>
    </row>
    <row r="25" spans="1:14" ht="14.25" customHeight="1">
      <c r="A25" s="75">
        <v>15</v>
      </c>
      <c r="B25" s="85" t="s">
        <v>28</v>
      </c>
      <c r="C25" s="45">
        <v>1592</v>
      </c>
      <c r="D25" s="88">
        <v>0.028077106223876123</v>
      </c>
      <c r="E25" s="45">
        <v>952</v>
      </c>
      <c r="F25" s="91">
        <v>0.02759020431821475</v>
      </c>
      <c r="G25" s="79">
        <v>0.6722689075630253</v>
      </c>
      <c r="H25" s="108">
        <v>1945</v>
      </c>
      <c r="I25" s="76">
        <v>-0.18149100257069406</v>
      </c>
      <c r="J25" s="45">
        <v>10242</v>
      </c>
      <c r="K25" s="88">
        <v>0.027237116088833103</v>
      </c>
      <c r="L25" s="45">
        <v>9707</v>
      </c>
      <c r="M25" s="91">
        <v>0.030491597298570757</v>
      </c>
      <c r="N25" s="79">
        <v>0.05511486556093548</v>
      </c>
    </row>
    <row r="26" spans="1:14" ht="14.25" customHeight="1">
      <c r="A26" s="73">
        <v>16</v>
      </c>
      <c r="B26" s="83" t="s">
        <v>18</v>
      </c>
      <c r="C26" s="41">
        <v>1533</v>
      </c>
      <c r="D26" s="86">
        <v>0.02703656020176011</v>
      </c>
      <c r="E26" s="41">
        <v>1218</v>
      </c>
      <c r="F26" s="89">
        <v>0.035299231995362994</v>
      </c>
      <c r="G26" s="77">
        <v>0.2586206896551724</v>
      </c>
      <c r="H26" s="106">
        <v>1147</v>
      </c>
      <c r="I26" s="74">
        <v>0.33653007846556227</v>
      </c>
      <c r="J26" s="41">
        <v>9721</v>
      </c>
      <c r="K26" s="86">
        <v>0.025851592022998103</v>
      </c>
      <c r="L26" s="41">
        <v>9717</v>
      </c>
      <c r="M26" s="89">
        <v>0.030523009266530548</v>
      </c>
      <c r="N26" s="77">
        <v>0.000411649686117066</v>
      </c>
    </row>
    <row r="27" spans="1:14" ht="14.25" customHeight="1">
      <c r="A27" s="72">
        <v>17</v>
      </c>
      <c r="B27" s="84" t="s">
        <v>30</v>
      </c>
      <c r="C27" s="43">
        <v>1834</v>
      </c>
      <c r="D27" s="87">
        <v>0.032345108551877395</v>
      </c>
      <c r="E27" s="43">
        <v>656</v>
      </c>
      <c r="F27" s="90">
        <v>0.019011737429358064</v>
      </c>
      <c r="G27" s="78">
        <v>1.7957317073170733</v>
      </c>
      <c r="H27" s="107">
        <v>1022</v>
      </c>
      <c r="I27" s="71">
        <v>0.7945205479452055</v>
      </c>
      <c r="J27" s="43">
        <v>8340</v>
      </c>
      <c r="K27" s="87">
        <v>0.022179022474210903</v>
      </c>
      <c r="L27" s="43">
        <v>6744</v>
      </c>
      <c r="M27" s="90">
        <v>0.021184231192084183</v>
      </c>
      <c r="N27" s="78">
        <v>0.2366548042704626</v>
      </c>
    </row>
    <row r="28" spans="1:14" ht="14.25" customHeight="1">
      <c r="A28" s="72">
        <v>18</v>
      </c>
      <c r="B28" s="84" t="s">
        <v>50</v>
      </c>
      <c r="C28" s="43">
        <v>1334</v>
      </c>
      <c r="D28" s="87">
        <v>0.023526921923775593</v>
      </c>
      <c r="E28" s="43">
        <v>955</v>
      </c>
      <c r="F28" s="90">
        <v>0.027677148239385597</v>
      </c>
      <c r="G28" s="78">
        <v>0.3968586387434554</v>
      </c>
      <c r="H28" s="107">
        <v>1023</v>
      </c>
      <c r="I28" s="71">
        <v>0.30400782013685235</v>
      </c>
      <c r="J28" s="43">
        <v>8143</v>
      </c>
      <c r="K28" s="87">
        <v>0.021655129497302084</v>
      </c>
      <c r="L28" s="43">
        <v>7579</v>
      </c>
      <c r="M28" s="90">
        <v>0.023807130516726872</v>
      </c>
      <c r="N28" s="78">
        <v>0.07441614988784795</v>
      </c>
    </row>
    <row r="29" spans="1:14" ht="14.25" customHeight="1">
      <c r="A29" s="72">
        <v>19</v>
      </c>
      <c r="B29" s="84" t="s">
        <v>36</v>
      </c>
      <c r="C29" s="43">
        <v>514</v>
      </c>
      <c r="D29" s="87">
        <v>0.009065095853688648</v>
      </c>
      <c r="E29" s="43">
        <v>386</v>
      </c>
      <c r="F29" s="90">
        <v>0.011186784523982031</v>
      </c>
      <c r="G29" s="78">
        <v>0.3316062176165804</v>
      </c>
      <c r="H29" s="107">
        <v>918</v>
      </c>
      <c r="I29" s="71">
        <v>-0.44008714596949894</v>
      </c>
      <c r="J29" s="43">
        <v>7488</v>
      </c>
      <c r="K29" s="87">
        <v>0.01991325183296058</v>
      </c>
      <c r="L29" s="43">
        <v>6387</v>
      </c>
      <c r="M29" s="90">
        <v>0.020062823935919585</v>
      </c>
      <c r="N29" s="78">
        <v>0.17238139971817756</v>
      </c>
    </row>
    <row r="30" spans="1:14" ht="14.25" customHeight="1">
      <c r="A30" s="75">
        <v>20</v>
      </c>
      <c r="B30" s="85" t="s">
        <v>33</v>
      </c>
      <c r="C30" s="45">
        <v>719</v>
      </c>
      <c r="D30" s="88">
        <v>0.012680552371210385</v>
      </c>
      <c r="E30" s="45">
        <v>765</v>
      </c>
      <c r="F30" s="91">
        <v>0.022170699898565426</v>
      </c>
      <c r="G30" s="79">
        <v>-0.060130718954248374</v>
      </c>
      <c r="H30" s="108">
        <v>734</v>
      </c>
      <c r="I30" s="76">
        <v>-0.02043596730245234</v>
      </c>
      <c r="J30" s="45">
        <v>6484</v>
      </c>
      <c r="K30" s="88">
        <v>0.01724325919937452</v>
      </c>
      <c r="L30" s="45">
        <v>6406</v>
      </c>
      <c r="M30" s="91">
        <v>0.02012250667504319</v>
      </c>
      <c r="N30" s="79">
        <v>0.012176084920387131</v>
      </c>
    </row>
    <row r="31" spans="1:14" ht="14.25" customHeight="1">
      <c r="A31" s="163" t="s">
        <v>53</v>
      </c>
      <c r="B31" s="164"/>
      <c r="C31" s="49">
        <f>SUM(C11:C30)</f>
        <v>51687</v>
      </c>
      <c r="D31" s="4">
        <f>C31/C33</f>
        <v>0.9115712244933952</v>
      </c>
      <c r="E31" s="49">
        <f>SUM(E11:E30)</f>
        <v>32620</v>
      </c>
      <c r="F31" s="4">
        <f>E31/E33</f>
        <v>0.9453702361976525</v>
      </c>
      <c r="G31" s="7">
        <f>C31/E31-1</f>
        <v>0.5845187001839363</v>
      </c>
      <c r="H31" s="49">
        <f>SUM(H11:H30)</f>
        <v>43137</v>
      </c>
      <c r="I31" s="4">
        <f>C31/H31-1</f>
        <v>0.19820571667014386</v>
      </c>
      <c r="J31" s="49">
        <f>SUM(J11:J30)</f>
        <v>351849</v>
      </c>
      <c r="K31" s="4">
        <f>J31/J33</f>
        <v>0.9356914722456393</v>
      </c>
      <c r="L31" s="49">
        <f>SUM(L11:L30)</f>
        <v>300914</v>
      </c>
      <c r="M31" s="4">
        <f>L31/L33</f>
        <v>0.9452300926653054</v>
      </c>
      <c r="N31" s="7">
        <f>J31/L31-1</f>
        <v>0.16926763128335676</v>
      </c>
    </row>
    <row r="32" spans="1:14" ht="14.25" customHeight="1">
      <c r="A32" s="163" t="s">
        <v>12</v>
      </c>
      <c r="B32" s="164"/>
      <c r="C32" s="3">
        <f>C33-SUM(C11:C30)</f>
        <v>5014</v>
      </c>
      <c r="D32" s="4">
        <f>C32/C33</f>
        <v>0.08842877550660483</v>
      </c>
      <c r="E32" s="5">
        <f>E33-SUM(E11:E30)</f>
        <v>1885</v>
      </c>
      <c r="F32" s="6">
        <f>E32/E33</f>
        <v>0.054629763802347485</v>
      </c>
      <c r="G32" s="7">
        <f>C32/E32-1</f>
        <v>1.659946949602122</v>
      </c>
      <c r="H32" s="5">
        <f>H33-SUM(H11:H30)</f>
        <v>3148</v>
      </c>
      <c r="I32" s="8">
        <f>C32/H32-1</f>
        <v>0.5927573062261753</v>
      </c>
      <c r="J32" s="3">
        <f>J33-SUM(J11:J30)</f>
        <v>24182</v>
      </c>
      <c r="K32" s="4">
        <f>J32/J33</f>
        <v>0.06430852775436068</v>
      </c>
      <c r="L32" s="3">
        <f>L33-SUM(L11:L30)</f>
        <v>17436</v>
      </c>
      <c r="M32" s="4">
        <f>L32/L33</f>
        <v>0.05476990733469452</v>
      </c>
      <c r="N32" s="7">
        <f>J32/L32-1</f>
        <v>0.3869006652902043</v>
      </c>
    </row>
    <row r="33" spans="1:16" ht="14.25" customHeight="1">
      <c r="A33" s="157" t="s">
        <v>13</v>
      </c>
      <c r="B33" s="158"/>
      <c r="C33" s="109">
        <v>56701</v>
      </c>
      <c r="D33" s="99">
        <v>1</v>
      </c>
      <c r="E33" s="109">
        <v>34505</v>
      </c>
      <c r="F33" s="100">
        <v>1.0000000000000002</v>
      </c>
      <c r="G33" s="101">
        <v>0.6432690914360237</v>
      </c>
      <c r="H33" s="110">
        <v>46285</v>
      </c>
      <c r="I33" s="102">
        <v>0.2250405098844117</v>
      </c>
      <c r="J33" s="109">
        <v>376031</v>
      </c>
      <c r="K33" s="99">
        <v>1</v>
      </c>
      <c r="L33" s="109">
        <v>318350</v>
      </c>
      <c r="M33" s="100">
        <v>1.0000000000000004</v>
      </c>
      <c r="N33" s="101">
        <v>0.18118737238888016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26" t="s">
        <v>130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31"/>
      <c r="M38" s="31"/>
      <c r="N38" s="126" t="s">
        <v>84</v>
      </c>
      <c r="O38" s="126"/>
      <c r="P38" s="126"/>
      <c r="Q38" s="126"/>
      <c r="R38" s="126"/>
      <c r="S38" s="126"/>
      <c r="T38" s="126"/>
      <c r="U38" s="126"/>
    </row>
    <row r="39" spans="1:21" ht="15">
      <c r="A39" s="127" t="s">
        <v>131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31"/>
      <c r="M39" s="31"/>
      <c r="N39" s="127" t="s">
        <v>85</v>
      </c>
      <c r="O39" s="127"/>
      <c r="P39" s="127"/>
      <c r="Q39" s="127"/>
      <c r="R39" s="127"/>
      <c r="S39" s="127"/>
      <c r="T39" s="127"/>
      <c r="U39" s="127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50" t="s">
        <v>0</v>
      </c>
      <c r="B41" s="150" t="s">
        <v>52</v>
      </c>
      <c r="C41" s="147" t="s">
        <v>124</v>
      </c>
      <c r="D41" s="148"/>
      <c r="E41" s="148"/>
      <c r="F41" s="148"/>
      <c r="G41" s="148"/>
      <c r="H41" s="149"/>
      <c r="I41" s="147" t="s">
        <v>118</v>
      </c>
      <c r="J41" s="148"/>
      <c r="K41" s="149"/>
      <c r="N41" s="150" t="s">
        <v>0</v>
      </c>
      <c r="O41" s="150" t="s">
        <v>52</v>
      </c>
      <c r="P41" s="147" t="s">
        <v>125</v>
      </c>
      <c r="Q41" s="148"/>
      <c r="R41" s="148"/>
      <c r="S41" s="148"/>
      <c r="T41" s="148"/>
      <c r="U41" s="149"/>
    </row>
    <row r="42" spans="1:21" ht="15" customHeight="1">
      <c r="A42" s="151"/>
      <c r="B42" s="151"/>
      <c r="C42" s="128" t="s">
        <v>126</v>
      </c>
      <c r="D42" s="129"/>
      <c r="E42" s="129"/>
      <c r="F42" s="129"/>
      <c r="G42" s="129"/>
      <c r="H42" s="130"/>
      <c r="I42" s="128" t="s">
        <v>119</v>
      </c>
      <c r="J42" s="129"/>
      <c r="K42" s="130"/>
      <c r="N42" s="151"/>
      <c r="O42" s="151"/>
      <c r="P42" s="128" t="s">
        <v>127</v>
      </c>
      <c r="Q42" s="129"/>
      <c r="R42" s="129"/>
      <c r="S42" s="129"/>
      <c r="T42" s="129"/>
      <c r="U42" s="130"/>
    </row>
    <row r="43" spans="1:21" ht="15" customHeight="1">
      <c r="A43" s="151"/>
      <c r="B43" s="151"/>
      <c r="C43" s="131">
        <v>2018</v>
      </c>
      <c r="D43" s="132"/>
      <c r="E43" s="135">
        <v>2017</v>
      </c>
      <c r="F43" s="132"/>
      <c r="G43" s="145" t="s">
        <v>5</v>
      </c>
      <c r="H43" s="154" t="s">
        <v>61</v>
      </c>
      <c r="I43" s="159">
        <v>2018</v>
      </c>
      <c r="J43" s="153" t="s">
        <v>128</v>
      </c>
      <c r="K43" s="154" t="s">
        <v>132</v>
      </c>
      <c r="N43" s="151"/>
      <c r="O43" s="151"/>
      <c r="P43" s="131">
        <v>2018</v>
      </c>
      <c r="Q43" s="132"/>
      <c r="R43" s="131">
        <v>2017</v>
      </c>
      <c r="S43" s="132"/>
      <c r="T43" s="145" t="s">
        <v>5</v>
      </c>
      <c r="U43" s="168" t="s">
        <v>68</v>
      </c>
    </row>
    <row r="44" spans="1:21" ht="15">
      <c r="A44" s="137" t="s">
        <v>6</v>
      </c>
      <c r="B44" s="137" t="s">
        <v>52</v>
      </c>
      <c r="C44" s="133"/>
      <c r="D44" s="134"/>
      <c r="E44" s="136"/>
      <c r="F44" s="134"/>
      <c r="G44" s="146"/>
      <c r="H44" s="153"/>
      <c r="I44" s="159"/>
      <c r="J44" s="153"/>
      <c r="K44" s="153"/>
      <c r="N44" s="137" t="s">
        <v>6</v>
      </c>
      <c r="O44" s="137" t="s">
        <v>52</v>
      </c>
      <c r="P44" s="133"/>
      <c r="Q44" s="134"/>
      <c r="R44" s="133"/>
      <c r="S44" s="134"/>
      <c r="T44" s="146"/>
      <c r="U44" s="169"/>
    </row>
    <row r="45" spans="1:21" ht="15" customHeight="1">
      <c r="A45" s="137"/>
      <c r="B45" s="137"/>
      <c r="C45" s="119" t="s">
        <v>8</v>
      </c>
      <c r="D45" s="17" t="s">
        <v>2</v>
      </c>
      <c r="E45" s="119" t="s">
        <v>8</v>
      </c>
      <c r="F45" s="17" t="s">
        <v>2</v>
      </c>
      <c r="G45" s="139" t="s">
        <v>9</v>
      </c>
      <c r="H45" s="139" t="s">
        <v>62</v>
      </c>
      <c r="I45" s="18" t="s">
        <v>8</v>
      </c>
      <c r="J45" s="155" t="s">
        <v>129</v>
      </c>
      <c r="K45" s="155" t="s">
        <v>133</v>
      </c>
      <c r="N45" s="137"/>
      <c r="O45" s="137"/>
      <c r="P45" s="119" t="s">
        <v>8</v>
      </c>
      <c r="Q45" s="17" t="s">
        <v>2</v>
      </c>
      <c r="R45" s="119" t="s">
        <v>8</v>
      </c>
      <c r="S45" s="17" t="s">
        <v>2</v>
      </c>
      <c r="T45" s="139" t="s">
        <v>9</v>
      </c>
      <c r="U45" s="170" t="s">
        <v>69</v>
      </c>
    </row>
    <row r="46" spans="1:21" ht="15" customHeight="1">
      <c r="A46" s="138"/>
      <c r="B46" s="138"/>
      <c r="C46" s="118" t="s">
        <v>10</v>
      </c>
      <c r="D46" s="98" t="s">
        <v>11</v>
      </c>
      <c r="E46" s="118" t="s">
        <v>10</v>
      </c>
      <c r="F46" s="98" t="s">
        <v>11</v>
      </c>
      <c r="G46" s="152"/>
      <c r="H46" s="152"/>
      <c r="I46" s="118" t="s">
        <v>10</v>
      </c>
      <c r="J46" s="156"/>
      <c r="K46" s="156"/>
      <c r="N46" s="138"/>
      <c r="O46" s="138"/>
      <c r="P46" s="118" t="s">
        <v>10</v>
      </c>
      <c r="Q46" s="98" t="s">
        <v>11</v>
      </c>
      <c r="R46" s="118" t="s">
        <v>10</v>
      </c>
      <c r="S46" s="98" t="s">
        <v>11</v>
      </c>
      <c r="T46" s="140"/>
      <c r="U46" s="171"/>
    </row>
    <row r="47" spans="1:21" ht="15">
      <c r="A47" s="73">
        <v>1</v>
      </c>
      <c r="B47" s="80" t="s">
        <v>39</v>
      </c>
      <c r="C47" s="41">
        <v>2261</v>
      </c>
      <c r="D47" s="74">
        <v>0.03987583993227633</v>
      </c>
      <c r="E47" s="41">
        <v>1380</v>
      </c>
      <c r="F47" s="74">
        <v>0.03999420373858861</v>
      </c>
      <c r="G47" s="32">
        <v>0.6384057971014492</v>
      </c>
      <c r="H47" s="42">
        <v>0</v>
      </c>
      <c r="I47" s="41">
        <v>1969</v>
      </c>
      <c r="J47" s="33">
        <v>0.1482986287455561</v>
      </c>
      <c r="K47" s="20">
        <v>0</v>
      </c>
      <c r="N47" s="73">
        <v>1</v>
      </c>
      <c r="O47" s="80" t="s">
        <v>39</v>
      </c>
      <c r="P47" s="41">
        <v>14841</v>
      </c>
      <c r="Q47" s="74">
        <v>0.039467490712201916</v>
      </c>
      <c r="R47" s="41">
        <v>12705</v>
      </c>
      <c r="S47" s="74">
        <v>0.0399089052929166</v>
      </c>
      <c r="T47" s="77">
        <v>0.16812278630460442</v>
      </c>
      <c r="U47" s="20">
        <v>0</v>
      </c>
    </row>
    <row r="48" spans="1:21" ht="15" customHeight="1">
      <c r="A48" s="104">
        <v>2</v>
      </c>
      <c r="B48" s="81" t="s">
        <v>48</v>
      </c>
      <c r="C48" s="43">
        <v>1910</v>
      </c>
      <c r="D48" s="71">
        <v>0.03368547291934886</v>
      </c>
      <c r="E48" s="43">
        <v>597</v>
      </c>
      <c r="F48" s="71">
        <v>0.017301840312998116</v>
      </c>
      <c r="G48" s="34">
        <v>2.1993299832495814</v>
      </c>
      <c r="H48" s="44">
        <v>8</v>
      </c>
      <c r="I48" s="43">
        <v>1005</v>
      </c>
      <c r="J48" s="35">
        <v>0.900497512437811</v>
      </c>
      <c r="K48" s="22">
        <v>6</v>
      </c>
      <c r="N48" s="104">
        <v>2</v>
      </c>
      <c r="O48" s="81" t="s">
        <v>42</v>
      </c>
      <c r="P48" s="43">
        <v>13139</v>
      </c>
      <c r="Q48" s="71">
        <v>0.03494126814012675</v>
      </c>
      <c r="R48" s="43">
        <v>11943</v>
      </c>
      <c r="S48" s="71">
        <v>0.0375153133343804</v>
      </c>
      <c r="T48" s="78">
        <v>0.10014234279494261</v>
      </c>
      <c r="U48" s="22">
        <v>0</v>
      </c>
    </row>
    <row r="49" spans="1:21" ht="15" customHeight="1">
      <c r="A49" s="104">
        <v>3</v>
      </c>
      <c r="B49" s="81" t="s">
        <v>44</v>
      </c>
      <c r="C49" s="43">
        <v>1800</v>
      </c>
      <c r="D49" s="71">
        <v>0.03174547186116647</v>
      </c>
      <c r="E49" s="43">
        <v>1018</v>
      </c>
      <c r="F49" s="71">
        <v>0.02950297058397334</v>
      </c>
      <c r="G49" s="34">
        <v>0.768172888015717</v>
      </c>
      <c r="H49" s="44">
        <v>1</v>
      </c>
      <c r="I49" s="43">
        <v>1206</v>
      </c>
      <c r="J49" s="35">
        <v>0.4925373134328359</v>
      </c>
      <c r="K49" s="22">
        <v>2</v>
      </c>
      <c r="N49" s="104">
        <v>3</v>
      </c>
      <c r="O49" s="81" t="s">
        <v>41</v>
      </c>
      <c r="P49" s="43">
        <v>11646</v>
      </c>
      <c r="Q49" s="71">
        <v>0.03097085080751321</v>
      </c>
      <c r="R49" s="43">
        <v>10634</v>
      </c>
      <c r="S49" s="71">
        <v>0.03340348672844354</v>
      </c>
      <c r="T49" s="78">
        <v>0.09516644724468692</v>
      </c>
      <c r="U49" s="22">
        <v>0</v>
      </c>
    </row>
    <row r="50" spans="1:21" ht="15">
      <c r="A50" s="104">
        <v>4</v>
      </c>
      <c r="B50" s="81" t="s">
        <v>112</v>
      </c>
      <c r="C50" s="43">
        <v>1722</v>
      </c>
      <c r="D50" s="71">
        <v>0.03036983474718259</v>
      </c>
      <c r="E50" s="43">
        <v>314</v>
      </c>
      <c r="F50" s="71">
        <v>0.009100130415881756</v>
      </c>
      <c r="G50" s="34">
        <v>4.484076433121019</v>
      </c>
      <c r="H50" s="44">
        <v>28</v>
      </c>
      <c r="I50" s="43">
        <v>613</v>
      </c>
      <c r="J50" s="35">
        <v>1.8091353996737358</v>
      </c>
      <c r="K50" s="22">
        <v>11</v>
      </c>
      <c r="N50" s="104">
        <v>4</v>
      </c>
      <c r="O50" s="81" t="s">
        <v>44</v>
      </c>
      <c r="P50" s="43">
        <v>10215</v>
      </c>
      <c r="Q50" s="71">
        <v>0.027165313498089254</v>
      </c>
      <c r="R50" s="43">
        <v>9176</v>
      </c>
      <c r="S50" s="71">
        <v>0.028823621799905764</v>
      </c>
      <c r="T50" s="78">
        <v>0.11323016564952049</v>
      </c>
      <c r="U50" s="22">
        <v>0</v>
      </c>
    </row>
    <row r="51" spans="1:21" ht="15" customHeight="1">
      <c r="A51" s="104">
        <v>5</v>
      </c>
      <c r="B51" s="82" t="s">
        <v>42</v>
      </c>
      <c r="C51" s="45">
        <v>1689</v>
      </c>
      <c r="D51" s="76">
        <v>0.02978783442972787</v>
      </c>
      <c r="E51" s="45">
        <v>1277</v>
      </c>
      <c r="F51" s="76">
        <v>0.03700912911172294</v>
      </c>
      <c r="G51" s="36">
        <v>0.32263116679718085</v>
      </c>
      <c r="H51" s="46">
        <v>-3</v>
      </c>
      <c r="I51" s="45">
        <v>1259</v>
      </c>
      <c r="J51" s="37">
        <v>0.34154090548054006</v>
      </c>
      <c r="K51" s="24">
        <v>-2</v>
      </c>
      <c r="N51" s="104">
        <v>5</v>
      </c>
      <c r="O51" s="82" t="s">
        <v>46</v>
      </c>
      <c r="P51" s="45">
        <v>9539</v>
      </c>
      <c r="Q51" s="76">
        <v>0.02536758937428031</v>
      </c>
      <c r="R51" s="45">
        <v>7990</v>
      </c>
      <c r="S51" s="76">
        <v>0.025098162399874353</v>
      </c>
      <c r="T51" s="79">
        <v>0.19386733416770974</v>
      </c>
      <c r="U51" s="24">
        <v>0</v>
      </c>
    </row>
    <row r="52" spans="1:21" ht="15">
      <c r="A52" s="38">
        <v>6</v>
      </c>
      <c r="B52" s="80" t="s">
        <v>41</v>
      </c>
      <c r="C52" s="41">
        <v>1670</v>
      </c>
      <c r="D52" s="74">
        <v>0.029452743337860004</v>
      </c>
      <c r="E52" s="41">
        <v>1073</v>
      </c>
      <c r="F52" s="74">
        <v>0.031096942472105493</v>
      </c>
      <c r="G52" s="32">
        <v>0.5563839701770736</v>
      </c>
      <c r="H52" s="42">
        <v>-3</v>
      </c>
      <c r="I52" s="41">
        <v>1766</v>
      </c>
      <c r="J52" s="33">
        <v>-0.05436013590033972</v>
      </c>
      <c r="K52" s="20">
        <v>-4</v>
      </c>
      <c r="N52" s="38">
        <v>6</v>
      </c>
      <c r="O52" s="80" t="s">
        <v>48</v>
      </c>
      <c r="P52" s="41">
        <v>8872</v>
      </c>
      <c r="Q52" s="74">
        <v>0.023593799447385988</v>
      </c>
      <c r="R52" s="41">
        <v>7656</v>
      </c>
      <c r="S52" s="74">
        <v>0.024049002670017278</v>
      </c>
      <c r="T52" s="77">
        <v>0.15882967607105547</v>
      </c>
      <c r="U52" s="20">
        <v>0</v>
      </c>
    </row>
    <row r="53" spans="1:21" ht="15">
      <c r="A53" s="104">
        <v>7</v>
      </c>
      <c r="B53" s="81" t="s">
        <v>57</v>
      </c>
      <c r="C53" s="43">
        <v>1545</v>
      </c>
      <c r="D53" s="71">
        <v>0.027248196680834554</v>
      </c>
      <c r="E53" s="43">
        <v>440</v>
      </c>
      <c r="F53" s="71">
        <v>0.012751775105057239</v>
      </c>
      <c r="G53" s="34">
        <v>2.5113636363636362</v>
      </c>
      <c r="H53" s="44">
        <v>13</v>
      </c>
      <c r="I53" s="43">
        <v>885</v>
      </c>
      <c r="J53" s="35">
        <v>0.7457627118644068</v>
      </c>
      <c r="K53" s="22">
        <v>2</v>
      </c>
      <c r="N53" s="104">
        <v>7</v>
      </c>
      <c r="O53" s="81" t="s">
        <v>40</v>
      </c>
      <c r="P53" s="43">
        <v>7939</v>
      </c>
      <c r="Q53" s="71">
        <v>0.02111262103390412</v>
      </c>
      <c r="R53" s="43">
        <v>6812</v>
      </c>
      <c r="S53" s="71">
        <v>0.021397832574210775</v>
      </c>
      <c r="T53" s="78">
        <v>0.16544333529066346</v>
      </c>
      <c r="U53" s="22">
        <v>0</v>
      </c>
    </row>
    <row r="54" spans="1:21" ht="15">
      <c r="A54" s="104">
        <v>8</v>
      </c>
      <c r="B54" s="81" t="s">
        <v>43</v>
      </c>
      <c r="C54" s="43">
        <v>1145</v>
      </c>
      <c r="D54" s="71">
        <v>0.020193647378353115</v>
      </c>
      <c r="E54" s="43">
        <v>627</v>
      </c>
      <c r="F54" s="71">
        <v>0.018171279524706565</v>
      </c>
      <c r="G54" s="34">
        <v>0.8261562998405103</v>
      </c>
      <c r="H54" s="44">
        <v>0</v>
      </c>
      <c r="I54" s="43">
        <v>1152</v>
      </c>
      <c r="J54" s="35">
        <v>-0.0060763888888888395</v>
      </c>
      <c r="K54" s="22">
        <v>-2</v>
      </c>
      <c r="N54" s="104">
        <v>8</v>
      </c>
      <c r="O54" s="81" t="s">
        <v>57</v>
      </c>
      <c r="P54" s="43">
        <v>7268</v>
      </c>
      <c r="Q54" s="71">
        <v>0.019328193686158852</v>
      </c>
      <c r="R54" s="43">
        <v>5270</v>
      </c>
      <c r="S54" s="71">
        <v>0.016554107114810743</v>
      </c>
      <c r="T54" s="78">
        <v>0.3791271347248577</v>
      </c>
      <c r="U54" s="22">
        <v>5</v>
      </c>
    </row>
    <row r="55" spans="1:21" ht="15">
      <c r="A55" s="104">
        <v>9</v>
      </c>
      <c r="B55" s="81" t="s">
        <v>134</v>
      </c>
      <c r="C55" s="43">
        <v>1130</v>
      </c>
      <c r="D55" s="71">
        <v>0.019929101779510062</v>
      </c>
      <c r="E55" s="43">
        <v>352</v>
      </c>
      <c r="F55" s="71">
        <v>0.01020142008404579</v>
      </c>
      <c r="G55" s="34">
        <v>2.210227272727273</v>
      </c>
      <c r="H55" s="44">
        <v>17</v>
      </c>
      <c r="I55" s="43">
        <v>294</v>
      </c>
      <c r="J55" s="35">
        <v>2.8435374149659864</v>
      </c>
      <c r="K55" s="22">
        <v>36</v>
      </c>
      <c r="N55" s="104">
        <v>9</v>
      </c>
      <c r="O55" s="81" t="s">
        <v>54</v>
      </c>
      <c r="P55" s="43">
        <v>6749</v>
      </c>
      <c r="Q55" s="71">
        <v>0.017947988330749325</v>
      </c>
      <c r="R55" s="43">
        <v>6323</v>
      </c>
      <c r="S55" s="71">
        <v>0.019861787340976912</v>
      </c>
      <c r="T55" s="78">
        <v>0.06737308239759598</v>
      </c>
      <c r="U55" s="22">
        <v>0</v>
      </c>
    </row>
    <row r="56" spans="1:21" ht="15">
      <c r="A56" s="103">
        <v>10</v>
      </c>
      <c r="B56" s="82" t="s">
        <v>73</v>
      </c>
      <c r="C56" s="45">
        <v>1080</v>
      </c>
      <c r="D56" s="76">
        <v>0.01904728311669988</v>
      </c>
      <c r="E56" s="45">
        <v>605</v>
      </c>
      <c r="F56" s="76">
        <v>0.017533690769453703</v>
      </c>
      <c r="G56" s="36">
        <v>0.7851239669421488</v>
      </c>
      <c r="H56" s="46">
        <v>-1</v>
      </c>
      <c r="I56" s="45">
        <v>1210</v>
      </c>
      <c r="J56" s="37">
        <v>-0.1074380165289256</v>
      </c>
      <c r="K56" s="24">
        <v>-6</v>
      </c>
      <c r="N56" s="103">
        <v>10</v>
      </c>
      <c r="O56" s="82" t="s">
        <v>43</v>
      </c>
      <c r="P56" s="45">
        <v>6649</v>
      </c>
      <c r="Q56" s="76">
        <v>0.017682052809475813</v>
      </c>
      <c r="R56" s="45">
        <v>5618</v>
      </c>
      <c r="S56" s="76">
        <v>0.017647243599811527</v>
      </c>
      <c r="T56" s="79">
        <v>0.1835172659309363</v>
      </c>
      <c r="U56" s="24">
        <v>2</v>
      </c>
    </row>
    <row r="57" spans="1:21" ht="15">
      <c r="A57" s="38">
        <v>11</v>
      </c>
      <c r="B57" s="80" t="s">
        <v>46</v>
      </c>
      <c r="C57" s="41">
        <v>998</v>
      </c>
      <c r="D57" s="74">
        <v>0.017601100509691187</v>
      </c>
      <c r="E57" s="41">
        <v>730</v>
      </c>
      <c r="F57" s="74">
        <v>0.021156354151572236</v>
      </c>
      <c r="G57" s="32">
        <v>0.3671232876712329</v>
      </c>
      <c r="H57" s="42">
        <v>-5</v>
      </c>
      <c r="I57" s="41">
        <v>1041</v>
      </c>
      <c r="J57" s="33">
        <v>-0.04130643611911622</v>
      </c>
      <c r="K57" s="20">
        <v>-4</v>
      </c>
      <c r="N57" s="38">
        <v>11</v>
      </c>
      <c r="O57" s="80" t="s">
        <v>73</v>
      </c>
      <c r="P57" s="41">
        <v>6579</v>
      </c>
      <c r="Q57" s="74">
        <v>0.017495897944584355</v>
      </c>
      <c r="R57" s="41">
        <v>5722</v>
      </c>
      <c r="S57" s="74">
        <v>0.017973928066593373</v>
      </c>
      <c r="T57" s="77">
        <v>0.1497728067109403</v>
      </c>
      <c r="U57" s="20">
        <v>0</v>
      </c>
    </row>
    <row r="58" spans="1:21" ht="15">
      <c r="A58" s="104">
        <v>12</v>
      </c>
      <c r="B58" s="81" t="s">
        <v>40</v>
      </c>
      <c r="C58" s="43">
        <v>951</v>
      </c>
      <c r="D58" s="71">
        <v>0.016772190966649617</v>
      </c>
      <c r="E58" s="43">
        <v>678</v>
      </c>
      <c r="F58" s="71">
        <v>0.019649326184610925</v>
      </c>
      <c r="G58" s="34">
        <v>0.40265486725663724</v>
      </c>
      <c r="H58" s="44">
        <v>-5</v>
      </c>
      <c r="I58" s="43">
        <v>530</v>
      </c>
      <c r="J58" s="35">
        <v>0.7943396226415094</v>
      </c>
      <c r="K58" s="22">
        <v>8</v>
      </c>
      <c r="N58" s="104">
        <v>12</v>
      </c>
      <c r="O58" s="81" t="s">
        <v>45</v>
      </c>
      <c r="P58" s="43">
        <v>6533</v>
      </c>
      <c r="Q58" s="71">
        <v>0.01737356760479854</v>
      </c>
      <c r="R58" s="43">
        <v>6329</v>
      </c>
      <c r="S58" s="71">
        <v>0.019880634521752788</v>
      </c>
      <c r="T58" s="78">
        <v>0.03223258018644337</v>
      </c>
      <c r="U58" s="22">
        <v>-4</v>
      </c>
    </row>
    <row r="59" spans="1:21" ht="15">
      <c r="A59" s="104">
        <v>13</v>
      </c>
      <c r="B59" s="81" t="s">
        <v>67</v>
      </c>
      <c r="C59" s="43">
        <v>866</v>
      </c>
      <c r="D59" s="71">
        <v>0.015273099239872313</v>
      </c>
      <c r="E59" s="43">
        <v>483</v>
      </c>
      <c r="F59" s="71">
        <v>0.013997971308506014</v>
      </c>
      <c r="G59" s="34">
        <v>0.7929606625258798</v>
      </c>
      <c r="H59" s="44">
        <v>1</v>
      </c>
      <c r="I59" s="43">
        <v>582</v>
      </c>
      <c r="J59" s="35">
        <v>0.48797250859106533</v>
      </c>
      <c r="K59" s="22">
        <v>5</v>
      </c>
      <c r="N59" s="104">
        <v>13</v>
      </c>
      <c r="O59" s="81" t="s">
        <v>65</v>
      </c>
      <c r="P59" s="43">
        <v>5693</v>
      </c>
      <c r="Q59" s="71">
        <v>0.01513970922610104</v>
      </c>
      <c r="R59" s="43">
        <v>4427</v>
      </c>
      <c r="S59" s="71">
        <v>0.01390607821580022</v>
      </c>
      <c r="T59" s="78">
        <v>0.28597244183419934</v>
      </c>
      <c r="U59" s="22">
        <v>3</v>
      </c>
    </row>
    <row r="60" spans="1:21" ht="15">
      <c r="A60" s="104">
        <v>14</v>
      </c>
      <c r="B60" s="81" t="s">
        <v>54</v>
      </c>
      <c r="C60" s="43">
        <v>857</v>
      </c>
      <c r="D60" s="71">
        <v>0.01511437188056648</v>
      </c>
      <c r="E60" s="43">
        <v>761</v>
      </c>
      <c r="F60" s="71">
        <v>0.022054774670337632</v>
      </c>
      <c r="G60" s="34">
        <v>0.12614980289093292</v>
      </c>
      <c r="H60" s="44">
        <v>-9</v>
      </c>
      <c r="I60" s="43">
        <v>881</v>
      </c>
      <c r="J60" s="35">
        <v>-0.02724177071509648</v>
      </c>
      <c r="K60" s="22">
        <v>-4</v>
      </c>
      <c r="N60" s="104">
        <v>14</v>
      </c>
      <c r="O60" s="81" t="s">
        <v>47</v>
      </c>
      <c r="P60" s="43">
        <v>5691</v>
      </c>
      <c r="Q60" s="71">
        <v>0.01513439051567557</v>
      </c>
      <c r="R60" s="43">
        <v>6125</v>
      </c>
      <c r="S60" s="71">
        <v>0.019239830375373017</v>
      </c>
      <c r="T60" s="78">
        <v>-0.07085714285714284</v>
      </c>
      <c r="U60" s="22">
        <v>-4</v>
      </c>
    </row>
    <row r="61" spans="1:21" ht="15">
      <c r="A61" s="103">
        <v>15</v>
      </c>
      <c r="B61" s="82" t="s">
        <v>45</v>
      </c>
      <c r="C61" s="45">
        <v>840</v>
      </c>
      <c r="D61" s="76">
        <v>0.014814553535211019</v>
      </c>
      <c r="E61" s="45">
        <v>580</v>
      </c>
      <c r="F61" s="76">
        <v>0.016809158093029995</v>
      </c>
      <c r="G61" s="36">
        <v>0.4482758620689655</v>
      </c>
      <c r="H61" s="46">
        <v>-4</v>
      </c>
      <c r="I61" s="45">
        <v>732</v>
      </c>
      <c r="J61" s="37">
        <v>0.14754098360655732</v>
      </c>
      <c r="K61" s="24">
        <v>-3</v>
      </c>
      <c r="N61" s="103">
        <v>15</v>
      </c>
      <c r="O61" s="82" t="s">
        <v>112</v>
      </c>
      <c r="P61" s="45">
        <v>5363</v>
      </c>
      <c r="Q61" s="76">
        <v>0.01426212200589845</v>
      </c>
      <c r="R61" s="45">
        <v>3228</v>
      </c>
      <c r="S61" s="76">
        <v>0.010139783257421077</v>
      </c>
      <c r="T61" s="79">
        <v>0.6614002478314747</v>
      </c>
      <c r="U61" s="24">
        <v>13</v>
      </c>
    </row>
    <row r="62" spans="1:21" ht="15">
      <c r="A62" s="38">
        <v>16</v>
      </c>
      <c r="B62" s="80" t="s">
        <v>94</v>
      </c>
      <c r="C62" s="41">
        <v>781</v>
      </c>
      <c r="D62" s="74">
        <v>0.013774007513095007</v>
      </c>
      <c r="E62" s="41">
        <v>399</v>
      </c>
      <c r="F62" s="74">
        <v>0.011563541515722359</v>
      </c>
      <c r="G62" s="32">
        <v>0.9573934837092732</v>
      </c>
      <c r="H62" s="42">
        <v>6</v>
      </c>
      <c r="I62" s="41">
        <v>583</v>
      </c>
      <c r="J62" s="33">
        <v>0.3396226415094339</v>
      </c>
      <c r="K62" s="20">
        <v>0</v>
      </c>
      <c r="N62" s="38">
        <v>16</v>
      </c>
      <c r="O62" s="80" t="s">
        <v>55</v>
      </c>
      <c r="P62" s="41">
        <v>5262</v>
      </c>
      <c r="Q62" s="74">
        <v>0.013993527129412204</v>
      </c>
      <c r="R62" s="41">
        <v>4596</v>
      </c>
      <c r="S62" s="74">
        <v>0.014436940474320717</v>
      </c>
      <c r="T62" s="77">
        <v>0.14490861618798956</v>
      </c>
      <c r="U62" s="20">
        <v>-1</v>
      </c>
    </row>
    <row r="63" spans="1:21" ht="15">
      <c r="A63" s="104">
        <v>17</v>
      </c>
      <c r="B63" s="81" t="s">
        <v>135</v>
      </c>
      <c r="C63" s="43">
        <v>758</v>
      </c>
      <c r="D63" s="71">
        <v>0.013368370928202325</v>
      </c>
      <c r="E63" s="43">
        <v>345</v>
      </c>
      <c r="F63" s="71">
        <v>0.009998550934647153</v>
      </c>
      <c r="G63" s="34">
        <v>1.1971014492753622</v>
      </c>
      <c r="H63" s="44">
        <v>10</v>
      </c>
      <c r="I63" s="43">
        <v>432</v>
      </c>
      <c r="J63" s="35">
        <v>0.7546296296296295</v>
      </c>
      <c r="K63" s="22">
        <v>10</v>
      </c>
      <c r="N63" s="104">
        <v>17</v>
      </c>
      <c r="O63" s="81" t="s">
        <v>67</v>
      </c>
      <c r="P63" s="43">
        <v>5169</v>
      </c>
      <c r="Q63" s="71">
        <v>0.013746207094627837</v>
      </c>
      <c r="R63" s="43">
        <v>4634</v>
      </c>
      <c r="S63" s="71">
        <v>0.014556305952567928</v>
      </c>
      <c r="T63" s="78">
        <v>0.1154510142425551</v>
      </c>
      <c r="U63" s="22">
        <v>-3</v>
      </c>
    </row>
    <row r="64" spans="1:21" ht="15">
      <c r="A64" s="104">
        <v>18</v>
      </c>
      <c r="B64" s="81" t="s">
        <v>116</v>
      </c>
      <c r="C64" s="43">
        <v>755</v>
      </c>
      <c r="D64" s="71">
        <v>0.013315461808433713</v>
      </c>
      <c r="E64" s="43">
        <v>367</v>
      </c>
      <c r="F64" s="71">
        <v>0.010636139689900015</v>
      </c>
      <c r="G64" s="34">
        <v>1.0572207084468666</v>
      </c>
      <c r="H64" s="44">
        <v>7</v>
      </c>
      <c r="I64" s="43">
        <v>659</v>
      </c>
      <c r="J64" s="35">
        <v>0.14567526555386956</v>
      </c>
      <c r="K64" s="22">
        <v>-5</v>
      </c>
      <c r="N64" s="104">
        <v>18</v>
      </c>
      <c r="O64" s="81" t="s">
        <v>83</v>
      </c>
      <c r="P64" s="43">
        <v>5027</v>
      </c>
      <c r="Q64" s="71">
        <v>0.01336857865441945</v>
      </c>
      <c r="R64" s="43">
        <v>4252</v>
      </c>
      <c r="S64" s="71">
        <v>0.013356368776503848</v>
      </c>
      <c r="T64" s="78">
        <v>0.18226716839134527</v>
      </c>
      <c r="U64" s="22">
        <v>0</v>
      </c>
    </row>
    <row r="65" spans="1:21" ht="15">
      <c r="A65" s="104">
        <v>19</v>
      </c>
      <c r="B65" s="81" t="s">
        <v>65</v>
      </c>
      <c r="C65" s="43">
        <v>710</v>
      </c>
      <c r="D65" s="71">
        <v>0.012521825011904552</v>
      </c>
      <c r="E65" s="43">
        <v>457</v>
      </c>
      <c r="F65" s="71">
        <v>0.013244457325025358</v>
      </c>
      <c r="G65" s="34">
        <v>0.5536105032822758</v>
      </c>
      <c r="H65" s="44">
        <v>-3</v>
      </c>
      <c r="I65" s="43">
        <v>852</v>
      </c>
      <c r="J65" s="35">
        <v>-0.16666666666666663</v>
      </c>
      <c r="K65" s="22">
        <v>-8</v>
      </c>
      <c r="N65" s="104">
        <v>19</v>
      </c>
      <c r="O65" s="81" t="s">
        <v>94</v>
      </c>
      <c r="P65" s="43">
        <v>4972</v>
      </c>
      <c r="Q65" s="71">
        <v>0.013222314117719017</v>
      </c>
      <c r="R65" s="43">
        <v>3763</v>
      </c>
      <c r="S65" s="71">
        <v>0.011820323543269985</v>
      </c>
      <c r="T65" s="78">
        <v>0.3212862078129153</v>
      </c>
      <c r="U65" s="22">
        <v>2</v>
      </c>
    </row>
    <row r="66" spans="1:21" ht="15">
      <c r="A66" s="103">
        <v>20</v>
      </c>
      <c r="B66" s="82" t="s">
        <v>136</v>
      </c>
      <c r="C66" s="45">
        <v>689</v>
      </c>
      <c r="D66" s="76">
        <v>0.012151461173524277</v>
      </c>
      <c r="E66" s="45">
        <v>325</v>
      </c>
      <c r="F66" s="76">
        <v>0.009418924793508187</v>
      </c>
      <c r="G66" s="36">
        <v>1.12</v>
      </c>
      <c r="H66" s="46">
        <v>9</v>
      </c>
      <c r="I66" s="45">
        <v>345</v>
      </c>
      <c r="J66" s="37">
        <v>0.9971014492753623</v>
      </c>
      <c r="K66" s="24">
        <v>16</v>
      </c>
      <c r="N66" s="103">
        <v>20</v>
      </c>
      <c r="O66" s="82" t="s">
        <v>116</v>
      </c>
      <c r="P66" s="45">
        <v>4179</v>
      </c>
      <c r="Q66" s="76">
        <v>0.011113445434020068</v>
      </c>
      <c r="R66" s="45">
        <v>3437</v>
      </c>
      <c r="S66" s="76">
        <v>0.010796293387780745</v>
      </c>
      <c r="T66" s="79">
        <v>0.21588594704684327</v>
      </c>
      <c r="U66" s="24">
        <v>3</v>
      </c>
    </row>
    <row r="67" spans="1:21" ht="15">
      <c r="A67" s="163" t="s">
        <v>53</v>
      </c>
      <c r="B67" s="164"/>
      <c r="C67" s="49">
        <f>SUM(C47:C66)</f>
        <v>24157</v>
      </c>
      <c r="D67" s="6">
        <f>C67/C69</f>
        <v>0.42604186875011024</v>
      </c>
      <c r="E67" s="49">
        <f>SUM(E47:E66)</f>
        <v>12808</v>
      </c>
      <c r="F67" s="6">
        <f>E67/E69</f>
        <v>0.3711925807853934</v>
      </c>
      <c r="G67" s="25">
        <f>C67/E67-1</f>
        <v>0.8860868207370394</v>
      </c>
      <c r="H67" s="48"/>
      <c r="I67" s="49">
        <f>SUM(I47:I66)</f>
        <v>17996</v>
      </c>
      <c r="J67" s="26">
        <f>D67/I67-1</f>
        <v>-0.9999763257463464</v>
      </c>
      <c r="K67" s="27"/>
      <c r="N67" s="163" t="s">
        <v>53</v>
      </c>
      <c r="O67" s="164"/>
      <c r="P67" s="49">
        <f>SUM(P47:P66)</f>
        <v>151325</v>
      </c>
      <c r="Q67" s="6">
        <f>P67/P69</f>
        <v>0.40242692756714205</v>
      </c>
      <c r="R67" s="49">
        <f>SUM(R47:R66)</f>
        <v>130640</v>
      </c>
      <c r="S67" s="6">
        <f>R67/R69</f>
        <v>0.4103659494267316</v>
      </c>
      <c r="T67" s="25">
        <f>P67/R67-1</f>
        <v>0.15833588487446426</v>
      </c>
      <c r="U67" s="50"/>
    </row>
    <row r="68" spans="1:21" ht="15">
      <c r="A68" s="163" t="s">
        <v>12</v>
      </c>
      <c r="B68" s="164"/>
      <c r="C68" s="49">
        <f>C69-SUM(C47:C66)</f>
        <v>32544</v>
      </c>
      <c r="D68" s="6">
        <f>C68/C69</f>
        <v>0.5739581312498898</v>
      </c>
      <c r="E68" s="49">
        <f>E69-SUM(E47:E66)</f>
        <v>21697</v>
      </c>
      <c r="F68" s="6">
        <f>E68/E69</f>
        <v>0.6288074192146066</v>
      </c>
      <c r="G68" s="25">
        <f>C68/E68-1</f>
        <v>0.49993086601834347</v>
      </c>
      <c r="H68" s="3"/>
      <c r="I68" s="49">
        <f>I69-SUM(I47:I66)</f>
        <v>28289</v>
      </c>
      <c r="J68" s="26">
        <f>D68/I68-1</f>
        <v>-0.9999797109077292</v>
      </c>
      <c r="K68" s="27"/>
      <c r="N68" s="163" t="s">
        <v>12</v>
      </c>
      <c r="O68" s="164"/>
      <c r="P68" s="49">
        <f>P69-SUM(P47:P66)</f>
        <v>224706</v>
      </c>
      <c r="Q68" s="6">
        <f>P68/P69</f>
        <v>0.597573072432858</v>
      </c>
      <c r="R68" s="49">
        <f>R69-SUM(R47:R66)</f>
        <v>187710</v>
      </c>
      <c r="S68" s="6">
        <f>R68/R69</f>
        <v>0.5896340505732685</v>
      </c>
      <c r="T68" s="25">
        <f>P68/R68-1</f>
        <v>0.1970912577912738</v>
      </c>
      <c r="U68" s="51"/>
    </row>
    <row r="69" spans="1:21" ht="15">
      <c r="A69" s="157" t="s">
        <v>38</v>
      </c>
      <c r="B69" s="158"/>
      <c r="C69" s="47">
        <v>56701</v>
      </c>
      <c r="D69" s="28">
        <v>1</v>
      </c>
      <c r="E69" s="47">
        <v>34505</v>
      </c>
      <c r="F69" s="28">
        <v>1</v>
      </c>
      <c r="G69" s="29">
        <v>0.6432690914360237</v>
      </c>
      <c r="H69" s="29"/>
      <c r="I69" s="47">
        <v>46285</v>
      </c>
      <c r="J69" s="105">
        <v>0.2250405098844117</v>
      </c>
      <c r="K69" s="30"/>
      <c r="L69" s="14"/>
      <c r="N69" s="157" t="s">
        <v>38</v>
      </c>
      <c r="O69" s="158"/>
      <c r="P69" s="47">
        <v>376031</v>
      </c>
      <c r="Q69" s="28">
        <v>1</v>
      </c>
      <c r="R69" s="47">
        <v>318350</v>
      </c>
      <c r="S69" s="28">
        <v>1</v>
      </c>
      <c r="T69" s="52">
        <v>0.18118737238888016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279" dxfId="159" operator="lessThan">
      <formula>0</formula>
    </cfRule>
  </conditionalFormatting>
  <conditionalFormatting sqref="G31 N31">
    <cfRule type="cellIs" priority="1239" dxfId="159" operator="lessThan">
      <formula>0</formula>
    </cfRule>
  </conditionalFormatting>
  <conditionalFormatting sqref="J68">
    <cfRule type="cellIs" priority="415" dxfId="159" operator="lessThan">
      <formula>0</formula>
    </cfRule>
  </conditionalFormatting>
  <conditionalFormatting sqref="G68 I68">
    <cfRule type="cellIs" priority="416" dxfId="159" operator="lessThan">
      <formula>0</formula>
    </cfRule>
  </conditionalFormatting>
  <conditionalFormatting sqref="J67">
    <cfRule type="cellIs" priority="413" dxfId="159" operator="lessThan">
      <formula>0</formula>
    </cfRule>
  </conditionalFormatting>
  <conditionalFormatting sqref="G67 I67">
    <cfRule type="cellIs" priority="414" dxfId="159" operator="lessThan">
      <formula>0</formula>
    </cfRule>
  </conditionalFormatting>
  <conditionalFormatting sqref="K68">
    <cfRule type="cellIs" priority="411" dxfId="159" operator="lessThan">
      <formula>0</formula>
    </cfRule>
  </conditionalFormatting>
  <conditionalFormatting sqref="J68">
    <cfRule type="cellIs" priority="412" dxfId="159" operator="lessThan">
      <formula>0</formula>
    </cfRule>
  </conditionalFormatting>
  <conditionalFormatting sqref="K67">
    <cfRule type="cellIs" priority="409" dxfId="159" operator="lessThan">
      <formula>0</formula>
    </cfRule>
  </conditionalFormatting>
  <conditionalFormatting sqref="J67">
    <cfRule type="cellIs" priority="410" dxfId="159" operator="lessThan">
      <formula>0</formula>
    </cfRule>
  </conditionalFormatting>
  <conditionalFormatting sqref="U67">
    <cfRule type="cellIs" priority="406" dxfId="159" operator="lessThan">
      <formula>0</formula>
    </cfRule>
    <cfRule type="cellIs" priority="407" dxfId="160" operator="equal">
      <formula>0</formula>
    </cfRule>
    <cfRule type="cellIs" priority="408" dxfId="161" operator="greaterThan">
      <formula>0</formula>
    </cfRule>
  </conditionalFormatting>
  <conditionalFormatting sqref="U68">
    <cfRule type="cellIs" priority="405" dxfId="159" operator="lessThan">
      <formula>0</formula>
    </cfRule>
  </conditionalFormatting>
  <conditionalFormatting sqref="T68">
    <cfRule type="cellIs" priority="404" dxfId="159" operator="lessThan">
      <formula>0</formula>
    </cfRule>
  </conditionalFormatting>
  <conditionalFormatting sqref="T67">
    <cfRule type="cellIs" priority="403" dxfId="159" operator="lessThan">
      <formula>0</formula>
    </cfRule>
  </conditionalFormatting>
  <conditionalFormatting sqref="G11:G15 I11:I15 N11:N15">
    <cfRule type="cellIs" priority="22" dxfId="159" operator="lessThan">
      <formula>0</formula>
    </cfRule>
  </conditionalFormatting>
  <conditionalFormatting sqref="G16:G30 I16:I30 N16:N30">
    <cfRule type="cellIs" priority="21" dxfId="159" operator="lessThan">
      <formula>0</formula>
    </cfRule>
  </conditionalFormatting>
  <conditionalFormatting sqref="C11:D30 F11:I30 K11:K30 M11:N30">
    <cfRule type="cellIs" priority="20" dxfId="162" operator="equal">
      <formula>0</formula>
    </cfRule>
  </conditionalFormatting>
  <conditionalFormatting sqref="E11:E30">
    <cfRule type="cellIs" priority="19" dxfId="162" operator="equal">
      <formula>0</formula>
    </cfRule>
  </conditionalFormatting>
  <conditionalFormatting sqref="J11:J30">
    <cfRule type="cellIs" priority="18" dxfId="162" operator="equal">
      <formula>0</formula>
    </cfRule>
  </conditionalFormatting>
  <conditionalFormatting sqref="L11:L30">
    <cfRule type="cellIs" priority="17" dxfId="162" operator="equal">
      <formula>0</formula>
    </cfRule>
  </conditionalFormatting>
  <conditionalFormatting sqref="N33 I33 G33">
    <cfRule type="cellIs" priority="16" dxfId="159" operator="lessThan">
      <formula>0</formula>
    </cfRule>
  </conditionalFormatting>
  <conditionalFormatting sqref="J47:J66 G47:G66">
    <cfRule type="cellIs" priority="15" dxfId="159" operator="lessThan">
      <formula>0</formula>
    </cfRule>
  </conditionalFormatting>
  <conditionalFormatting sqref="K47:K66">
    <cfRule type="cellIs" priority="12" dxfId="159" operator="lessThan">
      <formula>0</formula>
    </cfRule>
    <cfRule type="cellIs" priority="13" dxfId="160" operator="equal">
      <formula>0</formula>
    </cfRule>
    <cfRule type="cellIs" priority="14" dxfId="161" operator="greaterThan">
      <formula>0</formula>
    </cfRule>
  </conditionalFormatting>
  <conditionalFormatting sqref="H47:H66">
    <cfRule type="cellIs" priority="9" dxfId="159" operator="lessThan">
      <formula>0</formula>
    </cfRule>
    <cfRule type="cellIs" priority="10" dxfId="160" operator="equal">
      <formula>0</formula>
    </cfRule>
    <cfRule type="cellIs" priority="11" dxfId="161" operator="greaterThan">
      <formula>0</formula>
    </cfRule>
  </conditionalFormatting>
  <conditionalFormatting sqref="G69:H69 J69">
    <cfRule type="cellIs" priority="8" dxfId="159" operator="lessThan">
      <formula>0</formula>
    </cfRule>
  </conditionalFormatting>
  <conditionalFormatting sqref="K69">
    <cfRule type="cellIs" priority="7" dxfId="159" operator="lessThan">
      <formula>0</formula>
    </cfRule>
  </conditionalFormatting>
  <conditionalFormatting sqref="T47:T66">
    <cfRule type="cellIs" priority="6" dxfId="159" operator="lessThan">
      <formula>0</formula>
    </cfRule>
  </conditionalFormatting>
  <conditionalFormatting sqref="U47:U66">
    <cfRule type="cellIs" priority="3" dxfId="159" operator="lessThan">
      <formula>0</formula>
    </cfRule>
    <cfRule type="cellIs" priority="4" dxfId="160" operator="equal">
      <formula>0</formula>
    </cfRule>
    <cfRule type="cellIs" priority="5" dxfId="161" operator="greaterThan">
      <formula>0</formula>
    </cfRule>
  </conditionalFormatting>
  <conditionalFormatting sqref="T69">
    <cfRule type="cellIs" priority="2" dxfId="159" operator="lessThan">
      <formula>0</formula>
    </cfRule>
  </conditionalFormatting>
  <conditionalFormatting sqref="U69">
    <cfRule type="cellIs" priority="1" dxfId="1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I16" sqref="I16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s="120">
        <v>43316</v>
      </c>
      <c r="O1" s="111"/>
      <c r="U1" s="120">
        <v>43316</v>
      </c>
    </row>
    <row r="2" spans="1:21" ht="14.25" customHeight="1">
      <c r="A2" s="126" t="s">
        <v>138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4"/>
      <c r="M2" s="31"/>
      <c r="N2" s="126" t="s">
        <v>92</v>
      </c>
      <c r="O2" s="126"/>
      <c r="P2" s="126"/>
      <c r="Q2" s="126"/>
      <c r="R2" s="126"/>
      <c r="S2" s="126"/>
      <c r="T2" s="126"/>
      <c r="U2" s="126"/>
    </row>
    <row r="3" spans="1:21" ht="14.25" customHeight="1">
      <c r="A3" s="127" t="s">
        <v>139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4"/>
      <c r="M3" s="31"/>
      <c r="N3" s="127" t="s">
        <v>93</v>
      </c>
      <c r="O3" s="127"/>
      <c r="P3" s="127"/>
      <c r="Q3" s="127"/>
      <c r="R3" s="127"/>
      <c r="S3" s="127"/>
      <c r="T3" s="127"/>
      <c r="U3" s="12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50" t="s">
        <v>0</v>
      </c>
      <c r="B5" s="150" t="s">
        <v>1</v>
      </c>
      <c r="C5" s="147" t="s">
        <v>124</v>
      </c>
      <c r="D5" s="148"/>
      <c r="E5" s="148"/>
      <c r="F5" s="148"/>
      <c r="G5" s="148"/>
      <c r="H5" s="149"/>
      <c r="I5" s="147" t="s">
        <v>118</v>
      </c>
      <c r="J5" s="148"/>
      <c r="K5" s="149"/>
      <c r="L5" s="14"/>
      <c r="M5" s="14"/>
      <c r="N5" s="150" t="s">
        <v>0</v>
      </c>
      <c r="O5" s="150" t="s">
        <v>1</v>
      </c>
      <c r="P5" s="147" t="s">
        <v>125</v>
      </c>
      <c r="Q5" s="148"/>
      <c r="R5" s="148"/>
      <c r="S5" s="148"/>
      <c r="T5" s="148"/>
      <c r="U5" s="149"/>
    </row>
    <row r="6" spans="1:21" ht="14.25" customHeight="1">
      <c r="A6" s="151"/>
      <c r="B6" s="151"/>
      <c r="C6" s="172" t="s">
        <v>126</v>
      </c>
      <c r="D6" s="173"/>
      <c r="E6" s="173"/>
      <c r="F6" s="173"/>
      <c r="G6" s="173"/>
      <c r="H6" s="174"/>
      <c r="I6" s="128" t="s">
        <v>119</v>
      </c>
      <c r="J6" s="129"/>
      <c r="K6" s="130"/>
      <c r="L6" s="14"/>
      <c r="M6" s="14"/>
      <c r="N6" s="151"/>
      <c r="O6" s="151"/>
      <c r="P6" s="128" t="s">
        <v>127</v>
      </c>
      <c r="Q6" s="129"/>
      <c r="R6" s="129"/>
      <c r="S6" s="129"/>
      <c r="T6" s="129"/>
      <c r="U6" s="130"/>
    </row>
    <row r="7" spans="1:21" ht="14.25" customHeight="1">
      <c r="A7" s="151"/>
      <c r="B7" s="151"/>
      <c r="C7" s="131">
        <v>2018</v>
      </c>
      <c r="D7" s="132"/>
      <c r="E7" s="135">
        <v>2017</v>
      </c>
      <c r="F7" s="132"/>
      <c r="G7" s="145" t="s">
        <v>5</v>
      </c>
      <c r="H7" s="154" t="s">
        <v>61</v>
      </c>
      <c r="I7" s="159">
        <v>2018</v>
      </c>
      <c r="J7" s="153" t="s">
        <v>128</v>
      </c>
      <c r="K7" s="154" t="s">
        <v>132</v>
      </c>
      <c r="L7" s="14"/>
      <c r="M7" s="14"/>
      <c r="N7" s="151"/>
      <c r="O7" s="151"/>
      <c r="P7" s="167">
        <v>2018</v>
      </c>
      <c r="Q7" s="175"/>
      <c r="R7" s="176">
        <v>2017</v>
      </c>
      <c r="S7" s="175"/>
      <c r="T7" s="146" t="s">
        <v>5</v>
      </c>
      <c r="U7" s="168" t="s">
        <v>68</v>
      </c>
    </row>
    <row r="8" spans="1:21" ht="14.25" customHeight="1">
      <c r="A8" s="137" t="s">
        <v>6</v>
      </c>
      <c r="B8" s="137" t="s">
        <v>7</v>
      </c>
      <c r="C8" s="133"/>
      <c r="D8" s="134"/>
      <c r="E8" s="136"/>
      <c r="F8" s="134"/>
      <c r="G8" s="146"/>
      <c r="H8" s="153"/>
      <c r="I8" s="159"/>
      <c r="J8" s="153"/>
      <c r="K8" s="153"/>
      <c r="L8" s="14"/>
      <c r="M8" s="14"/>
      <c r="N8" s="137" t="s">
        <v>6</v>
      </c>
      <c r="O8" s="137" t="s">
        <v>7</v>
      </c>
      <c r="P8" s="133"/>
      <c r="Q8" s="134"/>
      <c r="R8" s="136"/>
      <c r="S8" s="134"/>
      <c r="T8" s="146"/>
      <c r="U8" s="169"/>
    </row>
    <row r="9" spans="1:21" ht="14.25" customHeight="1">
      <c r="A9" s="137"/>
      <c r="B9" s="137"/>
      <c r="C9" s="119" t="s">
        <v>8</v>
      </c>
      <c r="D9" s="17" t="s">
        <v>2</v>
      </c>
      <c r="E9" s="119" t="s">
        <v>8</v>
      </c>
      <c r="F9" s="17" t="s">
        <v>2</v>
      </c>
      <c r="G9" s="139" t="s">
        <v>9</v>
      </c>
      <c r="H9" s="139" t="s">
        <v>62</v>
      </c>
      <c r="I9" s="18" t="s">
        <v>8</v>
      </c>
      <c r="J9" s="155" t="s">
        <v>129</v>
      </c>
      <c r="K9" s="155" t="s">
        <v>133</v>
      </c>
      <c r="L9" s="14"/>
      <c r="M9" s="14"/>
      <c r="N9" s="137"/>
      <c r="O9" s="137"/>
      <c r="P9" s="119" t="s">
        <v>8</v>
      </c>
      <c r="Q9" s="17" t="s">
        <v>2</v>
      </c>
      <c r="R9" s="119" t="s">
        <v>8</v>
      </c>
      <c r="S9" s="17" t="s">
        <v>2</v>
      </c>
      <c r="T9" s="139" t="s">
        <v>9</v>
      </c>
      <c r="U9" s="170" t="s">
        <v>69</v>
      </c>
    </row>
    <row r="10" spans="1:21" ht="14.25" customHeight="1">
      <c r="A10" s="138"/>
      <c r="B10" s="138"/>
      <c r="C10" s="118" t="s">
        <v>10</v>
      </c>
      <c r="D10" s="98" t="s">
        <v>11</v>
      </c>
      <c r="E10" s="118" t="s">
        <v>10</v>
      </c>
      <c r="F10" s="98" t="s">
        <v>11</v>
      </c>
      <c r="G10" s="152"/>
      <c r="H10" s="152"/>
      <c r="I10" s="118" t="s">
        <v>10</v>
      </c>
      <c r="J10" s="156"/>
      <c r="K10" s="156"/>
      <c r="L10" s="14"/>
      <c r="M10" s="14"/>
      <c r="N10" s="138"/>
      <c r="O10" s="138"/>
      <c r="P10" s="118" t="s">
        <v>10</v>
      </c>
      <c r="Q10" s="98" t="s">
        <v>11</v>
      </c>
      <c r="R10" s="118" t="s">
        <v>10</v>
      </c>
      <c r="S10" s="98" t="s">
        <v>11</v>
      </c>
      <c r="T10" s="140"/>
      <c r="U10" s="171"/>
    </row>
    <row r="11" spans="1:21" ht="14.25" customHeight="1">
      <c r="A11" s="73">
        <v>1</v>
      </c>
      <c r="B11" s="80" t="s">
        <v>20</v>
      </c>
      <c r="C11" s="41">
        <v>5670</v>
      </c>
      <c r="D11" s="89">
        <v>0.12484312041746483</v>
      </c>
      <c r="E11" s="41">
        <v>2848</v>
      </c>
      <c r="F11" s="89">
        <v>0.11356567509370763</v>
      </c>
      <c r="G11" s="19">
        <v>0.990870786516854</v>
      </c>
      <c r="H11" s="42">
        <v>1</v>
      </c>
      <c r="I11" s="41">
        <v>4537</v>
      </c>
      <c r="J11" s="86">
        <v>0.24972448754683718</v>
      </c>
      <c r="K11" s="20">
        <v>0</v>
      </c>
      <c r="L11" s="14"/>
      <c r="M11" s="14"/>
      <c r="N11" s="73">
        <v>1</v>
      </c>
      <c r="O11" s="80" t="s">
        <v>19</v>
      </c>
      <c r="P11" s="41">
        <v>34612</v>
      </c>
      <c r="Q11" s="89">
        <v>0.12868684540252748</v>
      </c>
      <c r="R11" s="41">
        <v>29634</v>
      </c>
      <c r="S11" s="89">
        <v>0.13561912781624555</v>
      </c>
      <c r="T11" s="53">
        <v>0.16798272254842406</v>
      </c>
      <c r="U11" s="20">
        <v>0</v>
      </c>
    </row>
    <row r="12" spans="1:21" ht="14.25" customHeight="1">
      <c r="A12" s="104">
        <v>2</v>
      </c>
      <c r="B12" s="81" t="s">
        <v>21</v>
      </c>
      <c r="C12" s="43">
        <v>5455</v>
      </c>
      <c r="D12" s="90">
        <v>0.1201092102076315</v>
      </c>
      <c r="E12" s="43">
        <v>2355</v>
      </c>
      <c r="F12" s="90">
        <v>0.09390701012839939</v>
      </c>
      <c r="G12" s="21">
        <v>1.3163481953290872</v>
      </c>
      <c r="H12" s="44">
        <v>1</v>
      </c>
      <c r="I12" s="43">
        <v>3162</v>
      </c>
      <c r="J12" s="87">
        <v>0.7251739405439594</v>
      </c>
      <c r="K12" s="22">
        <v>1</v>
      </c>
      <c r="L12" s="14"/>
      <c r="M12" s="14"/>
      <c r="N12" s="104">
        <v>2</v>
      </c>
      <c r="O12" s="81" t="s">
        <v>20</v>
      </c>
      <c r="P12" s="43">
        <v>32716</v>
      </c>
      <c r="Q12" s="90">
        <v>0.12163754865910925</v>
      </c>
      <c r="R12" s="43">
        <v>23844</v>
      </c>
      <c r="S12" s="90">
        <v>0.1091213634221016</v>
      </c>
      <c r="T12" s="54">
        <v>0.3720852206005705</v>
      </c>
      <c r="U12" s="22">
        <v>0</v>
      </c>
    </row>
    <row r="13" spans="1:21" ht="14.25" customHeight="1">
      <c r="A13" s="72">
        <v>3</v>
      </c>
      <c r="B13" s="81" t="s">
        <v>19</v>
      </c>
      <c r="C13" s="43">
        <v>4891</v>
      </c>
      <c r="D13" s="90">
        <v>0.10769095272695246</v>
      </c>
      <c r="E13" s="43">
        <v>3609</v>
      </c>
      <c r="F13" s="90">
        <v>0.14391099768721588</v>
      </c>
      <c r="G13" s="21">
        <v>0.35522305347741767</v>
      </c>
      <c r="H13" s="44">
        <v>-2</v>
      </c>
      <c r="I13" s="43">
        <v>4358</v>
      </c>
      <c r="J13" s="87">
        <v>0.12230380908673699</v>
      </c>
      <c r="K13" s="22">
        <v>-1</v>
      </c>
      <c r="L13" s="14"/>
      <c r="M13" s="14"/>
      <c r="N13" s="72">
        <v>3</v>
      </c>
      <c r="O13" s="81" t="s">
        <v>21</v>
      </c>
      <c r="P13" s="43">
        <v>26199</v>
      </c>
      <c r="Q13" s="90">
        <v>0.09740745009536628</v>
      </c>
      <c r="R13" s="43">
        <v>21654</v>
      </c>
      <c r="S13" s="90">
        <v>0.09909889295177773</v>
      </c>
      <c r="T13" s="54">
        <v>0.20989193682460505</v>
      </c>
      <c r="U13" s="22">
        <v>0</v>
      </c>
    </row>
    <row r="14" spans="1:21" ht="14.25" customHeight="1">
      <c r="A14" s="72">
        <v>4</v>
      </c>
      <c r="B14" s="81" t="s">
        <v>22</v>
      </c>
      <c r="C14" s="43">
        <v>2425</v>
      </c>
      <c r="D14" s="90">
        <v>0.05339410352951538</v>
      </c>
      <c r="E14" s="43">
        <v>1592</v>
      </c>
      <c r="F14" s="90">
        <v>0.0634819363585613</v>
      </c>
      <c r="G14" s="21">
        <v>0.5232412060301508</v>
      </c>
      <c r="H14" s="44">
        <v>1</v>
      </c>
      <c r="I14" s="43">
        <v>2530</v>
      </c>
      <c r="J14" s="87">
        <v>-0.04150197628458496</v>
      </c>
      <c r="K14" s="22">
        <v>0</v>
      </c>
      <c r="L14" s="14"/>
      <c r="M14" s="14"/>
      <c r="N14" s="72">
        <v>4</v>
      </c>
      <c r="O14" s="81" t="s">
        <v>23</v>
      </c>
      <c r="P14" s="43">
        <v>17906</v>
      </c>
      <c r="Q14" s="90">
        <v>0.0665742128099404</v>
      </c>
      <c r="R14" s="43">
        <v>16113</v>
      </c>
      <c r="S14" s="90">
        <v>0.07374066972069801</v>
      </c>
      <c r="T14" s="54">
        <v>0.11127660894929559</v>
      </c>
      <c r="U14" s="22">
        <v>0</v>
      </c>
    </row>
    <row r="15" spans="1:21" ht="14.25" customHeight="1">
      <c r="A15" s="75">
        <v>5</v>
      </c>
      <c r="B15" s="82" t="s">
        <v>34</v>
      </c>
      <c r="C15" s="45">
        <v>2381</v>
      </c>
      <c r="D15" s="91">
        <v>0.052425303300526235</v>
      </c>
      <c r="E15" s="45">
        <v>1325</v>
      </c>
      <c r="F15" s="91">
        <v>0.0528351543185262</v>
      </c>
      <c r="G15" s="23">
        <v>0.7969811320754716</v>
      </c>
      <c r="H15" s="46">
        <v>1</v>
      </c>
      <c r="I15" s="45">
        <v>1234</v>
      </c>
      <c r="J15" s="88">
        <v>0.9294975688816856</v>
      </c>
      <c r="K15" s="24">
        <v>4</v>
      </c>
      <c r="L15" s="14"/>
      <c r="M15" s="14"/>
      <c r="N15" s="75">
        <v>5</v>
      </c>
      <c r="O15" s="82" t="s">
        <v>22</v>
      </c>
      <c r="P15" s="45">
        <v>17028</v>
      </c>
      <c r="Q15" s="91">
        <v>0.06330982328424356</v>
      </c>
      <c r="R15" s="45">
        <v>13079</v>
      </c>
      <c r="S15" s="91">
        <v>0.0598556581193452</v>
      </c>
      <c r="T15" s="55">
        <v>0.30193439865433147</v>
      </c>
      <c r="U15" s="24">
        <v>0</v>
      </c>
    </row>
    <row r="16" spans="1:21" ht="14.25" customHeight="1">
      <c r="A16" s="73">
        <v>6</v>
      </c>
      <c r="B16" s="80" t="s">
        <v>56</v>
      </c>
      <c r="C16" s="41">
        <v>2350</v>
      </c>
      <c r="D16" s="89">
        <v>0.05174273950282934</v>
      </c>
      <c r="E16" s="41">
        <v>403</v>
      </c>
      <c r="F16" s="89">
        <v>0.01606986203046495</v>
      </c>
      <c r="G16" s="19">
        <v>4.831265508684863</v>
      </c>
      <c r="H16" s="42">
        <v>12</v>
      </c>
      <c r="I16" s="41">
        <v>806</v>
      </c>
      <c r="J16" s="86">
        <v>1.9156327543424316</v>
      </c>
      <c r="K16" s="20">
        <v>10</v>
      </c>
      <c r="L16" s="14"/>
      <c r="M16" s="14"/>
      <c r="N16" s="73">
        <v>6</v>
      </c>
      <c r="O16" s="80" t="s">
        <v>26</v>
      </c>
      <c r="P16" s="41">
        <v>13923</v>
      </c>
      <c r="Q16" s="89">
        <v>0.05176548447184185</v>
      </c>
      <c r="R16" s="41">
        <v>12452</v>
      </c>
      <c r="S16" s="89">
        <v>0.05698621109427987</v>
      </c>
      <c r="T16" s="53">
        <v>0.11813363315130099</v>
      </c>
      <c r="U16" s="20">
        <v>0</v>
      </c>
    </row>
    <row r="17" spans="1:21" ht="14.25" customHeight="1">
      <c r="A17" s="72">
        <v>7</v>
      </c>
      <c r="B17" s="81" t="s">
        <v>23</v>
      </c>
      <c r="C17" s="43">
        <v>2077</v>
      </c>
      <c r="D17" s="90">
        <v>0.04573177444569214</v>
      </c>
      <c r="E17" s="43">
        <v>1693</v>
      </c>
      <c r="F17" s="90">
        <v>0.06750937076321875</v>
      </c>
      <c r="G17" s="21">
        <v>0.22681630242173667</v>
      </c>
      <c r="H17" s="44">
        <v>-3</v>
      </c>
      <c r="I17" s="43">
        <v>1950</v>
      </c>
      <c r="J17" s="87">
        <v>0.06512820512820516</v>
      </c>
      <c r="K17" s="22">
        <v>-2</v>
      </c>
      <c r="L17" s="14"/>
      <c r="M17" s="14"/>
      <c r="N17" s="72">
        <v>7</v>
      </c>
      <c r="O17" s="81" t="s">
        <v>34</v>
      </c>
      <c r="P17" s="43">
        <v>11739</v>
      </c>
      <c r="Q17" s="90">
        <v>0.043645408476258814</v>
      </c>
      <c r="R17" s="43">
        <v>9104</v>
      </c>
      <c r="S17" s="90">
        <v>0.0416641877451272</v>
      </c>
      <c r="T17" s="54">
        <v>0.289433216168717</v>
      </c>
      <c r="U17" s="22">
        <v>0</v>
      </c>
    </row>
    <row r="18" spans="1:21" ht="14.25" customHeight="1">
      <c r="A18" s="72">
        <v>8</v>
      </c>
      <c r="B18" s="81" t="s">
        <v>27</v>
      </c>
      <c r="C18" s="43">
        <v>1966</v>
      </c>
      <c r="D18" s="90">
        <v>0.0432877556861968</v>
      </c>
      <c r="E18" s="43">
        <v>797</v>
      </c>
      <c r="F18" s="90">
        <v>0.03178084376744557</v>
      </c>
      <c r="G18" s="21">
        <v>1.466750313676286</v>
      </c>
      <c r="H18" s="44">
        <v>5</v>
      </c>
      <c r="I18" s="43">
        <v>1146</v>
      </c>
      <c r="J18" s="87">
        <v>0.7155322862129145</v>
      </c>
      <c r="K18" s="22">
        <v>3</v>
      </c>
      <c r="L18" s="14"/>
      <c r="M18" s="14"/>
      <c r="N18" s="72">
        <v>8</v>
      </c>
      <c r="O18" s="81" t="s">
        <v>35</v>
      </c>
      <c r="P18" s="43">
        <v>9788</v>
      </c>
      <c r="Q18" s="90">
        <v>0.036391622639545214</v>
      </c>
      <c r="R18" s="43">
        <v>7420</v>
      </c>
      <c r="S18" s="90">
        <v>0.03395741136520693</v>
      </c>
      <c r="T18" s="54">
        <v>0.3191374663072777</v>
      </c>
      <c r="U18" s="22">
        <v>3</v>
      </c>
    </row>
    <row r="19" spans="1:21" ht="14.25" customHeight="1">
      <c r="A19" s="72">
        <v>9</v>
      </c>
      <c r="B19" s="81" t="s">
        <v>26</v>
      </c>
      <c r="C19" s="43">
        <v>1804</v>
      </c>
      <c r="D19" s="90">
        <v>0.03972080938855495</v>
      </c>
      <c r="E19" s="43">
        <v>1101</v>
      </c>
      <c r="F19" s="90">
        <v>0.0439030225695829</v>
      </c>
      <c r="G19" s="21">
        <v>0.6385104450499546</v>
      </c>
      <c r="H19" s="44">
        <v>0</v>
      </c>
      <c r="I19" s="43">
        <v>1861</v>
      </c>
      <c r="J19" s="87">
        <v>-0.030628694250403043</v>
      </c>
      <c r="K19" s="22">
        <v>-3</v>
      </c>
      <c r="L19" s="14"/>
      <c r="M19" s="14"/>
      <c r="N19" s="72">
        <v>9</v>
      </c>
      <c r="O19" s="81" t="s">
        <v>31</v>
      </c>
      <c r="P19" s="43">
        <v>9558</v>
      </c>
      <c r="Q19" s="90">
        <v>0.035536486431219164</v>
      </c>
      <c r="R19" s="43">
        <v>8342</v>
      </c>
      <c r="S19" s="90">
        <v>0.038176917197918624</v>
      </c>
      <c r="T19" s="54">
        <v>0.1457684008631024</v>
      </c>
      <c r="U19" s="22">
        <v>1</v>
      </c>
    </row>
    <row r="20" spans="1:21" ht="14.25" customHeight="1">
      <c r="A20" s="75">
        <v>10</v>
      </c>
      <c r="B20" s="82" t="s">
        <v>29</v>
      </c>
      <c r="C20" s="45">
        <v>1542</v>
      </c>
      <c r="D20" s="91">
        <v>0.03395204438866504</v>
      </c>
      <c r="E20" s="45">
        <v>841</v>
      </c>
      <c r="F20" s="91">
        <v>0.03353536964670229</v>
      </c>
      <c r="G20" s="23">
        <v>0.8335315101070155</v>
      </c>
      <c r="H20" s="46">
        <v>2</v>
      </c>
      <c r="I20" s="45">
        <v>1205</v>
      </c>
      <c r="J20" s="88">
        <v>0.279668049792531</v>
      </c>
      <c r="K20" s="24">
        <v>0</v>
      </c>
      <c r="L20" s="14"/>
      <c r="M20" s="14"/>
      <c r="N20" s="75">
        <v>10</v>
      </c>
      <c r="O20" s="82" t="s">
        <v>24</v>
      </c>
      <c r="P20" s="45">
        <v>9377</v>
      </c>
      <c r="Q20" s="91">
        <v>0.034863531415101706</v>
      </c>
      <c r="R20" s="45">
        <v>8420</v>
      </c>
      <c r="S20" s="91">
        <v>0.03853388189960139</v>
      </c>
      <c r="T20" s="55">
        <v>0.11365795724465566</v>
      </c>
      <c r="U20" s="24">
        <v>-1</v>
      </c>
    </row>
    <row r="21" spans="1:21" ht="14.25" customHeight="1">
      <c r="A21" s="73">
        <v>11</v>
      </c>
      <c r="B21" s="80" t="s">
        <v>35</v>
      </c>
      <c r="C21" s="41">
        <v>1526</v>
      </c>
      <c r="D21" s="89">
        <v>0.033599753396305346</v>
      </c>
      <c r="E21" s="41">
        <v>938</v>
      </c>
      <c r="F21" s="89">
        <v>0.037403301698700056</v>
      </c>
      <c r="G21" s="19">
        <v>0.6268656716417911</v>
      </c>
      <c r="H21" s="42">
        <v>0</v>
      </c>
      <c r="I21" s="41">
        <v>1240</v>
      </c>
      <c r="J21" s="86">
        <v>0.23064516129032264</v>
      </c>
      <c r="K21" s="20">
        <v>-3</v>
      </c>
      <c r="L21" s="14"/>
      <c r="M21" s="14"/>
      <c r="N21" s="73">
        <v>11</v>
      </c>
      <c r="O21" s="80" t="s">
        <v>27</v>
      </c>
      <c r="P21" s="41">
        <v>9151</v>
      </c>
      <c r="Q21" s="89">
        <v>0.0340232671408335</v>
      </c>
      <c r="R21" s="41">
        <v>6703</v>
      </c>
      <c r="S21" s="89">
        <v>0.030676081992046095</v>
      </c>
      <c r="T21" s="53">
        <v>0.36520960763837085</v>
      </c>
      <c r="U21" s="20">
        <v>3</v>
      </c>
    </row>
    <row r="22" spans="1:21" ht="14.25" customHeight="1">
      <c r="A22" s="72">
        <v>12</v>
      </c>
      <c r="B22" s="81" t="s">
        <v>30</v>
      </c>
      <c r="C22" s="43">
        <v>1473</v>
      </c>
      <c r="D22" s="90">
        <v>0.03243278948411388</v>
      </c>
      <c r="E22" s="43">
        <v>423</v>
      </c>
      <c r="F22" s="90">
        <v>0.01686737379376346</v>
      </c>
      <c r="G22" s="21">
        <v>2.482269503546099</v>
      </c>
      <c r="H22" s="44">
        <v>5</v>
      </c>
      <c r="I22" s="43">
        <v>708</v>
      </c>
      <c r="J22" s="87">
        <v>1.0805084745762712</v>
      </c>
      <c r="K22" s="22">
        <v>6</v>
      </c>
      <c r="L22" s="14"/>
      <c r="M22" s="14"/>
      <c r="N22" s="72">
        <v>12</v>
      </c>
      <c r="O22" s="81" t="s">
        <v>18</v>
      </c>
      <c r="P22" s="43">
        <v>9113</v>
      </c>
      <c r="Q22" s="90">
        <v>0.03388198376728398</v>
      </c>
      <c r="R22" s="43">
        <v>8923</v>
      </c>
      <c r="S22" s="90">
        <v>0.04083584657840181</v>
      </c>
      <c r="T22" s="54">
        <v>0.021293287011094897</v>
      </c>
      <c r="U22" s="22">
        <v>-4</v>
      </c>
    </row>
    <row r="23" spans="1:21" ht="14.25" customHeight="1">
      <c r="A23" s="72">
        <v>13</v>
      </c>
      <c r="B23" s="81" t="s">
        <v>18</v>
      </c>
      <c r="C23" s="43">
        <v>1466</v>
      </c>
      <c r="D23" s="90">
        <v>0.032278662174956514</v>
      </c>
      <c r="E23" s="43">
        <v>1147</v>
      </c>
      <c r="F23" s="90">
        <v>0.045737299625169474</v>
      </c>
      <c r="G23" s="21">
        <v>0.27811682650392333</v>
      </c>
      <c r="H23" s="44">
        <v>-6</v>
      </c>
      <c r="I23" s="43">
        <v>1083</v>
      </c>
      <c r="J23" s="87">
        <v>0.35364727608494917</v>
      </c>
      <c r="K23" s="22">
        <v>-1</v>
      </c>
      <c r="L23" s="14"/>
      <c r="M23" s="14"/>
      <c r="N23" s="72">
        <v>13</v>
      </c>
      <c r="O23" s="81" t="s">
        <v>29</v>
      </c>
      <c r="P23" s="43">
        <v>8907</v>
      </c>
      <c r="Q23" s="90">
        <v>0.03311607916330499</v>
      </c>
      <c r="R23" s="43">
        <v>6837</v>
      </c>
      <c r="S23" s="90">
        <v>0.03128932904365495</v>
      </c>
      <c r="T23" s="54">
        <v>0.3027643703378675</v>
      </c>
      <c r="U23" s="22">
        <v>0</v>
      </c>
    </row>
    <row r="24" spans="1:21" ht="14.25" customHeight="1">
      <c r="A24" s="72">
        <v>14</v>
      </c>
      <c r="B24" s="81" t="s">
        <v>25</v>
      </c>
      <c r="C24" s="43">
        <v>1365</v>
      </c>
      <c r="D24" s="90">
        <v>0.030054825285685975</v>
      </c>
      <c r="E24" s="43">
        <v>766</v>
      </c>
      <c r="F24" s="90">
        <v>0.03054470053433288</v>
      </c>
      <c r="G24" s="21">
        <v>0.7819843342036554</v>
      </c>
      <c r="H24" s="44">
        <v>0</v>
      </c>
      <c r="I24" s="43">
        <v>999</v>
      </c>
      <c r="J24" s="87">
        <v>0.3663663663663663</v>
      </c>
      <c r="K24" s="22">
        <v>0</v>
      </c>
      <c r="L24" s="14"/>
      <c r="M24" s="14"/>
      <c r="N24" s="72">
        <v>14</v>
      </c>
      <c r="O24" s="81" t="s">
        <v>25</v>
      </c>
      <c r="P24" s="43">
        <v>8307</v>
      </c>
      <c r="Q24" s="90">
        <v>0.030885289054628333</v>
      </c>
      <c r="R24" s="43">
        <v>6902</v>
      </c>
      <c r="S24" s="90">
        <v>0.031586799628390595</v>
      </c>
      <c r="T24" s="54">
        <v>0.20356418429440737</v>
      </c>
      <c r="U24" s="22">
        <v>-2</v>
      </c>
    </row>
    <row r="25" spans="1:21" ht="14.25" customHeight="1">
      <c r="A25" s="75">
        <v>15</v>
      </c>
      <c r="B25" s="82" t="s">
        <v>28</v>
      </c>
      <c r="C25" s="45">
        <v>1234</v>
      </c>
      <c r="D25" s="91">
        <v>0.02717044278574102</v>
      </c>
      <c r="E25" s="45">
        <v>523</v>
      </c>
      <c r="F25" s="91">
        <v>0.020854932610256</v>
      </c>
      <c r="G25" s="23">
        <v>1.3594646271510515</v>
      </c>
      <c r="H25" s="46">
        <v>1</v>
      </c>
      <c r="I25" s="45">
        <v>996</v>
      </c>
      <c r="J25" s="88">
        <v>0.23895582329317278</v>
      </c>
      <c r="K25" s="24">
        <v>0</v>
      </c>
      <c r="L25" s="14"/>
      <c r="M25" s="14"/>
      <c r="N25" s="75">
        <v>15</v>
      </c>
      <c r="O25" s="82" t="s">
        <v>56</v>
      </c>
      <c r="P25" s="45">
        <v>7902</v>
      </c>
      <c r="Q25" s="91">
        <v>0.02937950573127159</v>
      </c>
      <c r="R25" s="45">
        <v>5116</v>
      </c>
      <c r="S25" s="91">
        <v>0.02341322325396208</v>
      </c>
      <c r="T25" s="55">
        <v>0.5445660672400312</v>
      </c>
      <c r="U25" s="24">
        <v>2</v>
      </c>
    </row>
    <row r="26" spans="1:21" ht="14.25" customHeight="1">
      <c r="A26" s="73">
        <v>16</v>
      </c>
      <c r="B26" s="80" t="s">
        <v>31</v>
      </c>
      <c r="C26" s="41">
        <v>1214</v>
      </c>
      <c r="D26" s="89">
        <v>0.02673007904529141</v>
      </c>
      <c r="E26" s="41">
        <v>1025</v>
      </c>
      <c r="F26" s="89">
        <v>0.04087247786904857</v>
      </c>
      <c r="G26" s="19">
        <v>0.18439024390243897</v>
      </c>
      <c r="H26" s="42">
        <v>-6</v>
      </c>
      <c r="I26" s="41">
        <v>1026</v>
      </c>
      <c r="J26" s="86">
        <v>0.18323586744639386</v>
      </c>
      <c r="K26" s="20">
        <v>-3</v>
      </c>
      <c r="L26" s="14"/>
      <c r="M26" s="14"/>
      <c r="N26" s="73">
        <v>16</v>
      </c>
      <c r="O26" s="80" t="s">
        <v>36</v>
      </c>
      <c r="P26" s="41">
        <v>6733</v>
      </c>
      <c r="Q26" s="89">
        <v>0.025033183002866565</v>
      </c>
      <c r="R26" s="41">
        <v>5513</v>
      </c>
      <c r="S26" s="89">
        <v>0.02523008205611668</v>
      </c>
      <c r="T26" s="53">
        <v>0.2212951206239797</v>
      </c>
      <c r="U26" s="20">
        <v>-1</v>
      </c>
    </row>
    <row r="27" spans="1:21" ht="14.25" customHeight="1">
      <c r="A27" s="72">
        <v>17</v>
      </c>
      <c r="B27" s="81" t="s">
        <v>24</v>
      </c>
      <c r="C27" s="43">
        <v>1061</v>
      </c>
      <c r="D27" s="90">
        <v>0.023361296430851882</v>
      </c>
      <c r="E27" s="43">
        <v>1134</v>
      </c>
      <c r="F27" s="90">
        <v>0.04521891697902544</v>
      </c>
      <c r="G27" s="21">
        <v>-0.06437389770723101</v>
      </c>
      <c r="H27" s="44">
        <v>-9</v>
      </c>
      <c r="I27" s="43">
        <v>1266</v>
      </c>
      <c r="J27" s="87">
        <v>-0.1619273301737757</v>
      </c>
      <c r="K27" s="22">
        <v>-10</v>
      </c>
      <c r="L27" s="14"/>
      <c r="M27" s="14"/>
      <c r="N27" s="72">
        <v>17</v>
      </c>
      <c r="O27" s="81" t="s">
        <v>28</v>
      </c>
      <c r="P27" s="43">
        <v>6170</v>
      </c>
      <c r="Q27" s="90">
        <v>0.022939958284224966</v>
      </c>
      <c r="R27" s="43">
        <v>5384</v>
      </c>
      <c r="S27" s="90">
        <v>0.024639717357179795</v>
      </c>
      <c r="T27" s="54">
        <v>0.1459881129271916</v>
      </c>
      <c r="U27" s="22">
        <v>-1</v>
      </c>
    </row>
    <row r="28" spans="1:21" ht="14.25" customHeight="1">
      <c r="A28" s="72">
        <v>18</v>
      </c>
      <c r="B28" s="81" t="s">
        <v>50</v>
      </c>
      <c r="C28" s="43">
        <v>767</v>
      </c>
      <c r="D28" s="90">
        <v>0.016887949446242598</v>
      </c>
      <c r="E28" s="43">
        <v>574</v>
      </c>
      <c r="F28" s="90">
        <v>0.022888587606667198</v>
      </c>
      <c r="G28" s="21">
        <v>0.3362369337979094</v>
      </c>
      <c r="H28" s="44">
        <v>-3</v>
      </c>
      <c r="I28" s="43">
        <v>676</v>
      </c>
      <c r="J28" s="87">
        <v>0.13461538461538458</v>
      </c>
      <c r="K28" s="22">
        <v>1</v>
      </c>
      <c r="L28" s="14"/>
      <c r="M28" s="14"/>
      <c r="N28" s="72">
        <v>18</v>
      </c>
      <c r="O28" s="81" t="s">
        <v>30</v>
      </c>
      <c r="P28" s="43">
        <v>5388</v>
      </c>
      <c r="Q28" s="90">
        <v>0.02003249517591639</v>
      </c>
      <c r="R28" s="43">
        <v>4293</v>
      </c>
      <c r="S28" s="90">
        <v>0.019646788004155435</v>
      </c>
      <c r="T28" s="54">
        <v>0.2550663871418588</v>
      </c>
      <c r="U28" s="22">
        <v>1</v>
      </c>
    </row>
    <row r="29" spans="1:21" ht="14.25" customHeight="1">
      <c r="A29" s="72">
        <v>19</v>
      </c>
      <c r="B29" s="81" t="s">
        <v>117</v>
      </c>
      <c r="C29" s="43">
        <v>620</v>
      </c>
      <c r="D29" s="90">
        <v>0.013651275953937952</v>
      </c>
      <c r="E29" s="43">
        <v>169</v>
      </c>
      <c r="F29" s="90">
        <v>0.006738974399872398</v>
      </c>
      <c r="G29" s="21">
        <v>2.668639053254438</v>
      </c>
      <c r="H29" s="44">
        <v>4</v>
      </c>
      <c r="I29" s="43">
        <v>351</v>
      </c>
      <c r="J29" s="87">
        <v>0.7663817663817665</v>
      </c>
      <c r="K29" s="22">
        <v>1</v>
      </c>
      <c r="N29" s="72">
        <v>19</v>
      </c>
      <c r="O29" s="81" t="s">
        <v>50</v>
      </c>
      <c r="P29" s="43">
        <v>4805</v>
      </c>
      <c r="Q29" s="90">
        <v>0.01786491078698557</v>
      </c>
      <c r="R29" s="43">
        <v>4388</v>
      </c>
      <c r="S29" s="90">
        <v>0.02008155270492291</v>
      </c>
      <c r="T29" s="54">
        <v>0.09503190519598914</v>
      </c>
      <c r="U29" s="22">
        <v>-1</v>
      </c>
    </row>
    <row r="30" spans="1:21" ht="14.25" customHeight="1">
      <c r="A30" s="75">
        <v>20</v>
      </c>
      <c r="B30" s="82" t="s">
        <v>137</v>
      </c>
      <c r="C30" s="45">
        <v>483</v>
      </c>
      <c r="D30" s="91">
        <v>0.010634784331858115</v>
      </c>
      <c r="E30" s="45">
        <v>38</v>
      </c>
      <c r="F30" s="91">
        <v>0.0015152723502671664</v>
      </c>
      <c r="G30" s="23">
        <v>11.710526315789474</v>
      </c>
      <c r="H30" s="46">
        <v>11</v>
      </c>
      <c r="I30" s="45">
        <v>88</v>
      </c>
      <c r="J30" s="88">
        <v>4.488636363636363</v>
      </c>
      <c r="K30" s="24">
        <v>10</v>
      </c>
      <c r="N30" s="75">
        <v>20</v>
      </c>
      <c r="O30" s="82" t="s">
        <v>33</v>
      </c>
      <c r="P30" s="45">
        <v>2559</v>
      </c>
      <c r="Q30" s="91">
        <v>0.009514319813505947</v>
      </c>
      <c r="R30" s="45">
        <v>2473</v>
      </c>
      <c r="S30" s="91">
        <v>0.01131761163155751</v>
      </c>
      <c r="T30" s="55">
        <v>0.0347755762232107</v>
      </c>
      <c r="U30" s="24">
        <v>0</v>
      </c>
    </row>
    <row r="31" spans="1:21" ht="14.25" customHeight="1">
      <c r="A31" s="163" t="s">
        <v>53</v>
      </c>
      <c r="B31" s="164"/>
      <c r="C31" s="3">
        <f>SUM(C11:C30)</f>
        <v>41770</v>
      </c>
      <c r="D31" s="6">
        <f>C31/C33</f>
        <v>0.9196996719290134</v>
      </c>
      <c r="E31" s="3">
        <f>SUM(E11:E30)</f>
        <v>23301</v>
      </c>
      <c r="F31" s="6">
        <f>E31/E33</f>
        <v>0.9291410798309275</v>
      </c>
      <c r="G31" s="25">
        <f>C31/E31-1</f>
        <v>0.7926269258830092</v>
      </c>
      <c r="H31" s="25"/>
      <c r="I31" s="3">
        <f>SUM(I11:I30)</f>
        <v>31222</v>
      </c>
      <c r="J31" s="26">
        <f>C31/I31-1</f>
        <v>0.33783870347831657</v>
      </c>
      <c r="K31" s="27"/>
      <c r="N31" s="163" t="s">
        <v>53</v>
      </c>
      <c r="O31" s="164"/>
      <c r="P31" s="3">
        <f>SUM(P11:P30)</f>
        <v>251881</v>
      </c>
      <c r="Q31" s="6">
        <f>P31/P33</f>
        <v>0.9364894056059755</v>
      </c>
      <c r="R31" s="3">
        <f>SUM(R11:R30)</f>
        <v>206594</v>
      </c>
      <c r="S31" s="6">
        <f>R31/R33</f>
        <v>0.94547135358269</v>
      </c>
      <c r="T31" s="25">
        <f>P31/R31-1</f>
        <v>0.21920772142462996</v>
      </c>
      <c r="U31" s="50"/>
    </row>
    <row r="32" spans="1:21" ht="14.25" customHeight="1">
      <c r="A32" s="163" t="s">
        <v>12</v>
      </c>
      <c r="B32" s="164"/>
      <c r="C32" s="3">
        <f>C33-SUM(C11:C30)</f>
        <v>3647</v>
      </c>
      <c r="D32" s="6">
        <f>C32/C33</f>
        <v>0.08030032807098664</v>
      </c>
      <c r="E32" s="3">
        <f>E33-SUM(E11:E30)</f>
        <v>1777</v>
      </c>
      <c r="F32" s="6">
        <f>E32/E33</f>
        <v>0.0708589201690725</v>
      </c>
      <c r="G32" s="25">
        <f>C32/E32-1</f>
        <v>1.0523353967360722</v>
      </c>
      <c r="H32" s="25"/>
      <c r="I32" s="3">
        <f>I33-SUM(I11:I30)</f>
        <v>2927</v>
      </c>
      <c r="J32" s="26">
        <f>C32/I32-1</f>
        <v>0.2459856508370346</v>
      </c>
      <c r="K32" s="27"/>
      <c r="N32" s="163" t="s">
        <v>12</v>
      </c>
      <c r="O32" s="164"/>
      <c r="P32" s="3">
        <f>P33-SUM(P11:P30)</f>
        <v>17082</v>
      </c>
      <c r="Q32" s="6">
        <f>P32/P33</f>
        <v>0.06351059439402446</v>
      </c>
      <c r="R32" s="3">
        <f>R33-SUM(R11:R30)</f>
        <v>11915</v>
      </c>
      <c r="S32" s="6">
        <f>R32/R33</f>
        <v>0.05452864641731004</v>
      </c>
      <c r="T32" s="25">
        <f>P32/R32-1</f>
        <v>0.4336550566512798</v>
      </c>
      <c r="U32" s="51"/>
    </row>
    <row r="33" spans="1:21" ht="14.25" customHeight="1">
      <c r="A33" s="157" t="s">
        <v>38</v>
      </c>
      <c r="B33" s="158"/>
      <c r="C33" s="47">
        <v>45417</v>
      </c>
      <c r="D33" s="28">
        <v>1</v>
      </c>
      <c r="E33" s="47">
        <v>25078</v>
      </c>
      <c r="F33" s="28">
        <v>0.999561368530186</v>
      </c>
      <c r="G33" s="29">
        <v>0.8110295876864184</v>
      </c>
      <c r="H33" s="29"/>
      <c r="I33" s="47">
        <v>34149</v>
      </c>
      <c r="J33" s="105">
        <v>0.3299657383817973</v>
      </c>
      <c r="K33" s="30"/>
      <c r="L33" s="14"/>
      <c r="M33" s="14"/>
      <c r="N33" s="157" t="s">
        <v>38</v>
      </c>
      <c r="O33" s="158"/>
      <c r="P33" s="47">
        <v>268963</v>
      </c>
      <c r="Q33" s="28">
        <v>1</v>
      </c>
      <c r="R33" s="47">
        <v>218509</v>
      </c>
      <c r="S33" s="28">
        <v>1</v>
      </c>
      <c r="T33" s="52">
        <v>0.23090124434233839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26" t="s">
        <v>140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4"/>
      <c r="M39" s="31"/>
      <c r="N39" s="126" t="s">
        <v>95</v>
      </c>
      <c r="O39" s="126"/>
      <c r="P39" s="126"/>
      <c r="Q39" s="126"/>
      <c r="R39" s="126"/>
      <c r="S39" s="126"/>
      <c r="T39" s="126"/>
      <c r="U39" s="126"/>
    </row>
    <row r="40" spans="1:21" ht="15">
      <c r="A40" s="127" t="s">
        <v>141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4"/>
      <c r="M40" s="31"/>
      <c r="N40" s="127" t="s">
        <v>96</v>
      </c>
      <c r="O40" s="127"/>
      <c r="P40" s="127"/>
      <c r="Q40" s="127"/>
      <c r="R40" s="127"/>
      <c r="S40" s="127"/>
      <c r="T40" s="127"/>
      <c r="U40" s="12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50" t="s">
        <v>0</v>
      </c>
      <c r="B42" s="150" t="s">
        <v>52</v>
      </c>
      <c r="C42" s="147" t="s">
        <v>124</v>
      </c>
      <c r="D42" s="148"/>
      <c r="E42" s="148"/>
      <c r="F42" s="148"/>
      <c r="G42" s="148"/>
      <c r="H42" s="149"/>
      <c r="I42" s="147" t="s">
        <v>118</v>
      </c>
      <c r="J42" s="148"/>
      <c r="K42" s="149"/>
      <c r="L42" s="14"/>
      <c r="M42" s="14"/>
      <c r="N42" s="150" t="s">
        <v>0</v>
      </c>
      <c r="O42" s="150" t="s">
        <v>52</v>
      </c>
      <c r="P42" s="147" t="s">
        <v>125</v>
      </c>
      <c r="Q42" s="148"/>
      <c r="R42" s="148"/>
      <c r="S42" s="148"/>
      <c r="T42" s="148"/>
      <c r="U42" s="149"/>
    </row>
    <row r="43" spans="1:21" ht="15">
      <c r="A43" s="151"/>
      <c r="B43" s="151"/>
      <c r="C43" s="172" t="s">
        <v>126</v>
      </c>
      <c r="D43" s="173"/>
      <c r="E43" s="173"/>
      <c r="F43" s="173"/>
      <c r="G43" s="173"/>
      <c r="H43" s="174"/>
      <c r="I43" s="128" t="s">
        <v>119</v>
      </c>
      <c r="J43" s="129"/>
      <c r="K43" s="130"/>
      <c r="L43" s="14"/>
      <c r="M43" s="14"/>
      <c r="N43" s="151"/>
      <c r="O43" s="151"/>
      <c r="P43" s="128" t="s">
        <v>127</v>
      </c>
      <c r="Q43" s="129"/>
      <c r="R43" s="129"/>
      <c r="S43" s="129"/>
      <c r="T43" s="129"/>
      <c r="U43" s="130"/>
    </row>
    <row r="44" spans="1:21" ht="15" customHeight="1">
      <c r="A44" s="151"/>
      <c r="B44" s="151"/>
      <c r="C44" s="131">
        <v>2018</v>
      </c>
      <c r="D44" s="132"/>
      <c r="E44" s="135">
        <v>2017</v>
      </c>
      <c r="F44" s="132"/>
      <c r="G44" s="145" t="s">
        <v>5</v>
      </c>
      <c r="H44" s="154" t="s">
        <v>61</v>
      </c>
      <c r="I44" s="159">
        <v>2018</v>
      </c>
      <c r="J44" s="153" t="s">
        <v>128</v>
      </c>
      <c r="K44" s="154" t="s">
        <v>132</v>
      </c>
      <c r="L44" s="14"/>
      <c r="M44" s="14"/>
      <c r="N44" s="151"/>
      <c r="O44" s="151"/>
      <c r="P44" s="131">
        <v>2018</v>
      </c>
      <c r="Q44" s="132"/>
      <c r="R44" s="131">
        <v>2017</v>
      </c>
      <c r="S44" s="132"/>
      <c r="T44" s="145" t="s">
        <v>5</v>
      </c>
      <c r="U44" s="168" t="s">
        <v>68</v>
      </c>
    </row>
    <row r="45" spans="1:21" ht="15" customHeight="1">
      <c r="A45" s="137" t="s">
        <v>6</v>
      </c>
      <c r="B45" s="137" t="s">
        <v>52</v>
      </c>
      <c r="C45" s="133"/>
      <c r="D45" s="134"/>
      <c r="E45" s="136"/>
      <c r="F45" s="134"/>
      <c r="G45" s="146"/>
      <c r="H45" s="153"/>
      <c r="I45" s="159"/>
      <c r="J45" s="153"/>
      <c r="K45" s="153"/>
      <c r="L45" s="14"/>
      <c r="M45" s="14"/>
      <c r="N45" s="137" t="s">
        <v>6</v>
      </c>
      <c r="O45" s="137" t="s">
        <v>52</v>
      </c>
      <c r="P45" s="133"/>
      <c r="Q45" s="134"/>
      <c r="R45" s="133"/>
      <c r="S45" s="134"/>
      <c r="T45" s="146"/>
      <c r="U45" s="169"/>
    </row>
    <row r="46" spans="1:21" ht="15" customHeight="1">
      <c r="A46" s="137"/>
      <c r="B46" s="137"/>
      <c r="C46" s="119" t="s">
        <v>8</v>
      </c>
      <c r="D46" s="17" t="s">
        <v>2</v>
      </c>
      <c r="E46" s="119" t="s">
        <v>8</v>
      </c>
      <c r="F46" s="17" t="s">
        <v>2</v>
      </c>
      <c r="G46" s="139" t="s">
        <v>9</v>
      </c>
      <c r="H46" s="139" t="s">
        <v>62</v>
      </c>
      <c r="I46" s="18" t="s">
        <v>8</v>
      </c>
      <c r="J46" s="155" t="s">
        <v>129</v>
      </c>
      <c r="K46" s="155" t="s">
        <v>133</v>
      </c>
      <c r="L46" s="14"/>
      <c r="M46" s="14"/>
      <c r="N46" s="137"/>
      <c r="O46" s="137"/>
      <c r="P46" s="119" t="s">
        <v>8</v>
      </c>
      <c r="Q46" s="17" t="s">
        <v>2</v>
      </c>
      <c r="R46" s="119" t="s">
        <v>8</v>
      </c>
      <c r="S46" s="17" t="s">
        <v>2</v>
      </c>
      <c r="T46" s="139" t="s">
        <v>9</v>
      </c>
      <c r="U46" s="170" t="s">
        <v>69</v>
      </c>
    </row>
    <row r="47" spans="1:21" ht="15" customHeight="1">
      <c r="A47" s="138"/>
      <c r="B47" s="138"/>
      <c r="C47" s="118" t="s">
        <v>10</v>
      </c>
      <c r="D47" s="98" t="s">
        <v>11</v>
      </c>
      <c r="E47" s="118" t="s">
        <v>10</v>
      </c>
      <c r="F47" s="98" t="s">
        <v>11</v>
      </c>
      <c r="G47" s="152"/>
      <c r="H47" s="152"/>
      <c r="I47" s="118" t="s">
        <v>10</v>
      </c>
      <c r="J47" s="156"/>
      <c r="K47" s="156"/>
      <c r="L47" s="14"/>
      <c r="M47" s="14"/>
      <c r="N47" s="138"/>
      <c r="O47" s="138"/>
      <c r="P47" s="118" t="s">
        <v>10</v>
      </c>
      <c r="Q47" s="98" t="s">
        <v>11</v>
      </c>
      <c r="R47" s="118" t="s">
        <v>10</v>
      </c>
      <c r="S47" s="98" t="s">
        <v>11</v>
      </c>
      <c r="T47" s="140"/>
      <c r="U47" s="171"/>
    </row>
    <row r="48" spans="1:21" ht="15">
      <c r="A48" s="73">
        <v>1</v>
      </c>
      <c r="B48" s="80" t="s">
        <v>39</v>
      </c>
      <c r="C48" s="41">
        <v>1987</v>
      </c>
      <c r="D48" s="74">
        <v>0.04375013761366889</v>
      </c>
      <c r="E48" s="41">
        <v>1168</v>
      </c>
      <c r="F48" s="74">
        <v>0.046574686976632904</v>
      </c>
      <c r="G48" s="32">
        <v>0.7011986301369864</v>
      </c>
      <c r="H48" s="42">
        <v>0</v>
      </c>
      <c r="I48" s="41">
        <v>1744</v>
      </c>
      <c r="J48" s="33">
        <v>0.139334862385321</v>
      </c>
      <c r="K48" s="20">
        <v>0</v>
      </c>
      <c r="L48" s="14"/>
      <c r="M48" s="14"/>
      <c r="N48" s="73">
        <v>1</v>
      </c>
      <c r="O48" s="80" t="s">
        <v>39</v>
      </c>
      <c r="P48" s="41">
        <v>12137</v>
      </c>
      <c r="Q48" s="74">
        <v>0.04512516591501433</v>
      </c>
      <c r="R48" s="41">
        <v>10469</v>
      </c>
      <c r="S48" s="74">
        <v>0.04791107002457565</v>
      </c>
      <c r="T48" s="77">
        <v>0.1593275384468431</v>
      </c>
      <c r="U48" s="20">
        <v>0</v>
      </c>
    </row>
    <row r="49" spans="1:21" ht="15">
      <c r="A49" s="104">
        <v>2</v>
      </c>
      <c r="B49" s="81" t="s">
        <v>44</v>
      </c>
      <c r="C49" s="43">
        <v>1643</v>
      </c>
      <c r="D49" s="71">
        <v>0.03617588127793558</v>
      </c>
      <c r="E49" s="43">
        <v>861</v>
      </c>
      <c r="F49" s="71">
        <v>0.0343328814100008</v>
      </c>
      <c r="G49" s="34">
        <v>0.9082462253193961</v>
      </c>
      <c r="H49" s="44">
        <v>1</v>
      </c>
      <c r="I49" s="43">
        <v>1039</v>
      </c>
      <c r="J49" s="35">
        <v>0.5813282001924929</v>
      </c>
      <c r="K49" s="22">
        <v>1</v>
      </c>
      <c r="L49" s="14"/>
      <c r="M49" s="14"/>
      <c r="N49" s="104">
        <v>2</v>
      </c>
      <c r="O49" s="81" t="s">
        <v>42</v>
      </c>
      <c r="P49" s="43">
        <v>8954</v>
      </c>
      <c r="Q49" s="71">
        <v>0.033290824388484665</v>
      </c>
      <c r="R49" s="43">
        <v>8202</v>
      </c>
      <c r="S49" s="71">
        <v>0.0375362113231034</v>
      </c>
      <c r="T49" s="78">
        <v>0.09168495488905148</v>
      </c>
      <c r="U49" s="22">
        <v>0</v>
      </c>
    </row>
    <row r="50" spans="1:21" ht="15">
      <c r="A50" s="104">
        <v>3</v>
      </c>
      <c r="B50" s="81" t="s">
        <v>112</v>
      </c>
      <c r="C50" s="43">
        <v>1640</v>
      </c>
      <c r="D50" s="71">
        <v>0.03610982671686813</v>
      </c>
      <c r="E50" s="43">
        <v>214</v>
      </c>
      <c r="F50" s="71">
        <v>0.008533375867294043</v>
      </c>
      <c r="G50" s="34">
        <v>6.663551401869159</v>
      </c>
      <c r="H50" s="44">
        <v>31</v>
      </c>
      <c r="I50" s="43">
        <v>474</v>
      </c>
      <c r="J50" s="35">
        <v>2.459915611814346</v>
      </c>
      <c r="K50" s="22">
        <v>12</v>
      </c>
      <c r="L50" s="14"/>
      <c r="M50" s="14"/>
      <c r="N50" s="104">
        <v>3</v>
      </c>
      <c r="O50" s="81" t="s">
        <v>44</v>
      </c>
      <c r="P50" s="43">
        <v>8490</v>
      </c>
      <c r="Q50" s="71">
        <v>0.03156568003777471</v>
      </c>
      <c r="R50" s="43">
        <v>7042</v>
      </c>
      <c r="S50" s="71">
        <v>0.03222750550320582</v>
      </c>
      <c r="T50" s="78">
        <v>0.2056234024424879</v>
      </c>
      <c r="U50" s="22">
        <v>0</v>
      </c>
    </row>
    <row r="51" spans="1:21" ht="15">
      <c r="A51" s="104">
        <v>4</v>
      </c>
      <c r="B51" s="81" t="s">
        <v>48</v>
      </c>
      <c r="C51" s="43">
        <v>1615</v>
      </c>
      <c r="D51" s="71">
        <v>0.03555937204130612</v>
      </c>
      <c r="E51" s="43">
        <v>476</v>
      </c>
      <c r="F51" s="71">
        <v>0.018980779966504505</v>
      </c>
      <c r="G51" s="34">
        <v>2.392857142857143</v>
      </c>
      <c r="H51" s="44">
        <v>4</v>
      </c>
      <c r="I51" s="43">
        <v>728</v>
      </c>
      <c r="J51" s="35">
        <v>1.2184065934065935</v>
      </c>
      <c r="K51" s="22">
        <v>2</v>
      </c>
      <c r="L51" s="14"/>
      <c r="M51" s="14"/>
      <c r="N51" s="104">
        <v>4</v>
      </c>
      <c r="O51" s="81" t="s">
        <v>41</v>
      </c>
      <c r="P51" s="43">
        <v>8160</v>
      </c>
      <c r="Q51" s="71">
        <v>0.03033874547800255</v>
      </c>
      <c r="R51" s="43">
        <v>6475</v>
      </c>
      <c r="S51" s="71">
        <v>0.029632646710204158</v>
      </c>
      <c r="T51" s="78">
        <v>0.26023166023166033</v>
      </c>
      <c r="U51" s="22">
        <v>0</v>
      </c>
    </row>
    <row r="52" spans="1:21" ht="15">
      <c r="A52" s="104">
        <v>5</v>
      </c>
      <c r="B52" s="82" t="s">
        <v>42</v>
      </c>
      <c r="C52" s="45">
        <v>1368</v>
      </c>
      <c r="D52" s="76">
        <v>0.030120879846753417</v>
      </c>
      <c r="E52" s="45">
        <v>970</v>
      </c>
      <c r="F52" s="76">
        <v>0.03867932051997767</v>
      </c>
      <c r="G52" s="36">
        <v>0.41030927835051556</v>
      </c>
      <c r="H52" s="46">
        <v>-3</v>
      </c>
      <c r="I52" s="45">
        <v>890</v>
      </c>
      <c r="J52" s="37">
        <v>0.5370786516853931</v>
      </c>
      <c r="K52" s="24">
        <v>0</v>
      </c>
      <c r="L52" s="14"/>
      <c r="M52" s="14"/>
      <c r="N52" s="104">
        <v>5</v>
      </c>
      <c r="O52" s="82" t="s">
        <v>40</v>
      </c>
      <c r="P52" s="45">
        <v>7091</v>
      </c>
      <c r="Q52" s="76">
        <v>0.02636422110104364</v>
      </c>
      <c r="R52" s="45">
        <v>5793</v>
      </c>
      <c r="S52" s="76">
        <v>0.026511493805747133</v>
      </c>
      <c r="T52" s="79">
        <v>0.2240635249438978</v>
      </c>
      <c r="U52" s="24">
        <v>0</v>
      </c>
    </row>
    <row r="53" spans="1:21" ht="15">
      <c r="A53" s="38">
        <v>6</v>
      </c>
      <c r="B53" s="80" t="s">
        <v>57</v>
      </c>
      <c r="C53" s="41">
        <v>1357</v>
      </c>
      <c r="D53" s="74">
        <v>0.029878679789506132</v>
      </c>
      <c r="E53" s="41">
        <v>303</v>
      </c>
      <c r="F53" s="74">
        <v>0.012082303213972407</v>
      </c>
      <c r="G53" s="32">
        <v>3.4785478547854787</v>
      </c>
      <c r="H53" s="42">
        <v>12</v>
      </c>
      <c r="I53" s="41">
        <v>628</v>
      </c>
      <c r="J53" s="33">
        <v>1.160828025477707</v>
      </c>
      <c r="K53" s="20">
        <v>3</v>
      </c>
      <c r="L53" s="14"/>
      <c r="M53" s="14"/>
      <c r="N53" s="38">
        <v>6</v>
      </c>
      <c r="O53" s="80" t="s">
        <v>48</v>
      </c>
      <c r="P53" s="41">
        <v>6241</v>
      </c>
      <c r="Q53" s="74">
        <v>0.023203935113751704</v>
      </c>
      <c r="R53" s="41">
        <v>5149</v>
      </c>
      <c r="S53" s="74">
        <v>0.023564246781597097</v>
      </c>
      <c r="T53" s="77">
        <v>0.2120800155369975</v>
      </c>
      <c r="U53" s="20">
        <v>0</v>
      </c>
    </row>
    <row r="54" spans="1:21" ht="15">
      <c r="A54" s="104">
        <v>7</v>
      </c>
      <c r="B54" s="81" t="s">
        <v>41</v>
      </c>
      <c r="C54" s="43">
        <v>1316</v>
      </c>
      <c r="D54" s="71">
        <v>0.02897593412158443</v>
      </c>
      <c r="E54" s="43">
        <v>730</v>
      </c>
      <c r="F54" s="71">
        <v>0.029109179360395566</v>
      </c>
      <c r="G54" s="34">
        <v>0.8027397260273972</v>
      </c>
      <c r="H54" s="44">
        <v>-3</v>
      </c>
      <c r="I54" s="43">
        <v>1355</v>
      </c>
      <c r="J54" s="35">
        <v>-0.028782287822878283</v>
      </c>
      <c r="K54" s="22">
        <v>-5</v>
      </c>
      <c r="L54" s="14"/>
      <c r="M54" s="14"/>
      <c r="N54" s="104">
        <v>7</v>
      </c>
      <c r="O54" s="81" t="s">
        <v>43</v>
      </c>
      <c r="P54" s="43">
        <v>5982</v>
      </c>
      <c r="Q54" s="71">
        <v>0.02224097738350628</v>
      </c>
      <c r="R54" s="43">
        <v>4970</v>
      </c>
      <c r="S54" s="71">
        <v>0.022745058555940487</v>
      </c>
      <c r="T54" s="78">
        <v>0.2036217303822938</v>
      </c>
      <c r="U54" s="22">
        <v>0</v>
      </c>
    </row>
    <row r="55" spans="1:21" ht="15">
      <c r="A55" s="104">
        <v>8</v>
      </c>
      <c r="B55" s="81" t="s">
        <v>43</v>
      </c>
      <c r="C55" s="43">
        <v>1073</v>
      </c>
      <c r="D55" s="71">
        <v>0.02362551467512165</v>
      </c>
      <c r="E55" s="43">
        <v>556</v>
      </c>
      <c r="F55" s="71">
        <v>0.022170827019698542</v>
      </c>
      <c r="G55" s="34">
        <v>0.9298561151079137</v>
      </c>
      <c r="H55" s="44">
        <v>-1</v>
      </c>
      <c r="I55" s="43">
        <v>1036</v>
      </c>
      <c r="J55" s="35">
        <v>0.03571428571428581</v>
      </c>
      <c r="K55" s="22">
        <v>-4</v>
      </c>
      <c r="L55" s="14"/>
      <c r="M55" s="14"/>
      <c r="N55" s="104">
        <v>8</v>
      </c>
      <c r="O55" s="81" t="s">
        <v>57</v>
      </c>
      <c r="P55" s="43">
        <v>5370</v>
      </c>
      <c r="Q55" s="71">
        <v>0.01996557147265609</v>
      </c>
      <c r="R55" s="43">
        <v>3728</v>
      </c>
      <c r="S55" s="71">
        <v>0.017061082152222563</v>
      </c>
      <c r="T55" s="78">
        <v>0.4404506437768241</v>
      </c>
      <c r="U55" s="22">
        <v>4</v>
      </c>
    </row>
    <row r="56" spans="1:21" ht="15">
      <c r="A56" s="104">
        <v>9</v>
      </c>
      <c r="B56" s="81" t="s">
        <v>134</v>
      </c>
      <c r="C56" s="43">
        <v>1053</v>
      </c>
      <c r="D56" s="71">
        <v>0.02318515093467204</v>
      </c>
      <c r="E56" s="43">
        <v>332</v>
      </c>
      <c r="F56" s="71">
        <v>0.013238695270755243</v>
      </c>
      <c r="G56" s="34">
        <v>2.1716867469879517</v>
      </c>
      <c r="H56" s="44">
        <v>6</v>
      </c>
      <c r="I56" s="43">
        <v>251</v>
      </c>
      <c r="J56" s="35">
        <v>3.195219123505976</v>
      </c>
      <c r="K56" s="22">
        <v>25</v>
      </c>
      <c r="L56" s="14"/>
      <c r="M56" s="14"/>
      <c r="N56" s="104">
        <v>9</v>
      </c>
      <c r="O56" s="81" t="s">
        <v>46</v>
      </c>
      <c r="P56" s="43">
        <v>5054</v>
      </c>
      <c r="Q56" s="71">
        <v>0.018790688682086384</v>
      </c>
      <c r="R56" s="43">
        <v>4108</v>
      </c>
      <c r="S56" s="71">
        <v>0.01880014095529246</v>
      </c>
      <c r="T56" s="78">
        <v>0.23028237585199607</v>
      </c>
      <c r="U56" s="22">
        <v>0</v>
      </c>
    </row>
    <row r="57" spans="1:21" ht="15">
      <c r="A57" s="103">
        <v>10</v>
      </c>
      <c r="B57" s="82" t="s">
        <v>73</v>
      </c>
      <c r="C57" s="45">
        <v>863</v>
      </c>
      <c r="D57" s="76">
        <v>0.019001695400400732</v>
      </c>
      <c r="E57" s="45">
        <v>289</v>
      </c>
      <c r="F57" s="76">
        <v>0.01152404497966345</v>
      </c>
      <c r="G57" s="36">
        <v>1.9861591695501728</v>
      </c>
      <c r="H57" s="46">
        <v>12</v>
      </c>
      <c r="I57" s="45">
        <v>610</v>
      </c>
      <c r="J57" s="37">
        <v>0.4147540983606557</v>
      </c>
      <c r="K57" s="24">
        <v>1</v>
      </c>
      <c r="L57" s="14"/>
      <c r="M57" s="14"/>
      <c r="N57" s="103">
        <v>10</v>
      </c>
      <c r="O57" s="82" t="s">
        <v>54</v>
      </c>
      <c r="P57" s="45">
        <v>4794</v>
      </c>
      <c r="Q57" s="76">
        <v>0.0178240129683265</v>
      </c>
      <c r="R57" s="45">
        <v>4082</v>
      </c>
      <c r="S57" s="76">
        <v>0.018681152721398205</v>
      </c>
      <c r="T57" s="79">
        <v>0.17442430181283686</v>
      </c>
      <c r="U57" s="24">
        <v>0</v>
      </c>
    </row>
    <row r="58" spans="1:21" ht="15">
      <c r="A58" s="38">
        <v>11</v>
      </c>
      <c r="B58" s="80" t="s">
        <v>40</v>
      </c>
      <c r="C58" s="41">
        <v>795</v>
      </c>
      <c r="D58" s="74">
        <v>0.01750445868287205</v>
      </c>
      <c r="E58" s="41">
        <v>588</v>
      </c>
      <c r="F58" s="74">
        <v>0.023446845840976154</v>
      </c>
      <c r="G58" s="32">
        <v>0.3520408163265305</v>
      </c>
      <c r="H58" s="42">
        <v>-5</v>
      </c>
      <c r="I58" s="41">
        <v>495</v>
      </c>
      <c r="J58" s="33">
        <v>0.606060606060606</v>
      </c>
      <c r="K58" s="20">
        <v>2</v>
      </c>
      <c r="L58" s="14"/>
      <c r="M58" s="14"/>
      <c r="N58" s="38">
        <v>11</v>
      </c>
      <c r="O58" s="80" t="s">
        <v>55</v>
      </c>
      <c r="P58" s="41">
        <v>4427</v>
      </c>
      <c r="Q58" s="74">
        <v>0.016459513018519275</v>
      </c>
      <c r="R58" s="41">
        <v>3961</v>
      </c>
      <c r="S58" s="74">
        <v>0.018127399786736473</v>
      </c>
      <c r="T58" s="77">
        <v>0.11764705882352944</v>
      </c>
      <c r="U58" s="20">
        <v>0</v>
      </c>
    </row>
    <row r="59" spans="1:21" ht="15">
      <c r="A59" s="104">
        <v>12</v>
      </c>
      <c r="B59" s="81" t="s">
        <v>46</v>
      </c>
      <c r="C59" s="43">
        <v>723</v>
      </c>
      <c r="D59" s="71">
        <v>0.015919149217253452</v>
      </c>
      <c r="E59" s="43">
        <v>401</v>
      </c>
      <c r="F59" s="71">
        <v>0.015990110854135098</v>
      </c>
      <c r="G59" s="34">
        <v>0.8029925187032418</v>
      </c>
      <c r="H59" s="44">
        <v>-2</v>
      </c>
      <c r="I59" s="43">
        <v>641</v>
      </c>
      <c r="J59" s="35">
        <v>0.12792511700468023</v>
      </c>
      <c r="K59" s="22">
        <v>-4</v>
      </c>
      <c r="L59" s="14"/>
      <c r="M59" s="14"/>
      <c r="N59" s="104">
        <v>12</v>
      </c>
      <c r="O59" s="81" t="s">
        <v>112</v>
      </c>
      <c r="P59" s="43">
        <v>4320</v>
      </c>
      <c r="Q59" s="71">
        <v>0.01606168878247194</v>
      </c>
      <c r="R59" s="43">
        <v>2648</v>
      </c>
      <c r="S59" s="71">
        <v>0.012118493975076541</v>
      </c>
      <c r="T59" s="78">
        <v>0.6314199395770392</v>
      </c>
      <c r="U59" s="22">
        <v>7</v>
      </c>
    </row>
    <row r="60" spans="1:21" ht="15">
      <c r="A60" s="104">
        <v>13</v>
      </c>
      <c r="B60" s="81" t="s">
        <v>54</v>
      </c>
      <c r="C60" s="43">
        <v>687</v>
      </c>
      <c r="D60" s="71">
        <v>0.01512649448444415</v>
      </c>
      <c r="E60" s="43">
        <v>599</v>
      </c>
      <c r="F60" s="71">
        <v>0.023885477310790333</v>
      </c>
      <c r="G60" s="34">
        <v>0.14691151919866452</v>
      </c>
      <c r="H60" s="44">
        <v>-8</v>
      </c>
      <c r="I60" s="43">
        <v>723</v>
      </c>
      <c r="J60" s="35">
        <v>-0.049792531120331995</v>
      </c>
      <c r="K60" s="22">
        <v>-6</v>
      </c>
      <c r="L60" s="14"/>
      <c r="M60" s="14"/>
      <c r="N60" s="104">
        <v>13</v>
      </c>
      <c r="O60" s="81" t="s">
        <v>47</v>
      </c>
      <c r="P60" s="43">
        <v>4296</v>
      </c>
      <c r="Q60" s="71">
        <v>0.01597245717812487</v>
      </c>
      <c r="R60" s="43">
        <v>4534</v>
      </c>
      <c r="S60" s="71">
        <v>0.0207497174029445</v>
      </c>
      <c r="T60" s="78">
        <v>-0.05249228054697841</v>
      </c>
      <c r="U60" s="22">
        <v>-5</v>
      </c>
    </row>
    <row r="61" spans="1:21" ht="15">
      <c r="A61" s="104">
        <v>14</v>
      </c>
      <c r="B61" s="81" t="s">
        <v>136</v>
      </c>
      <c r="C61" s="43">
        <v>665</v>
      </c>
      <c r="D61" s="71">
        <v>0.014642094369949578</v>
      </c>
      <c r="E61" s="43">
        <v>289</v>
      </c>
      <c r="F61" s="71">
        <v>0.01152404497966345</v>
      </c>
      <c r="G61" s="34">
        <v>1.301038062283737</v>
      </c>
      <c r="H61" s="44">
        <v>8</v>
      </c>
      <c r="I61" s="43">
        <v>322</v>
      </c>
      <c r="J61" s="35">
        <v>1.0652173913043477</v>
      </c>
      <c r="K61" s="22">
        <v>12</v>
      </c>
      <c r="L61" s="14"/>
      <c r="M61" s="14"/>
      <c r="N61" s="104">
        <v>14</v>
      </c>
      <c r="O61" s="81" t="s">
        <v>65</v>
      </c>
      <c r="P61" s="43">
        <v>3975</v>
      </c>
      <c r="Q61" s="71">
        <v>0.01477898446998286</v>
      </c>
      <c r="R61" s="43">
        <v>3090</v>
      </c>
      <c r="S61" s="71">
        <v>0.014141293951278895</v>
      </c>
      <c r="T61" s="78">
        <v>0.28640776699029136</v>
      </c>
      <c r="U61" s="22">
        <v>1</v>
      </c>
    </row>
    <row r="62" spans="1:21" ht="15">
      <c r="A62" s="103">
        <v>15</v>
      </c>
      <c r="B62" s="82" t="s">
        <v>135</v>
      </c>
      <c r="C62" s="45">
        <v>651</v>
      </c>
      <c r="D62" s="76">
        <v>0.01433383975163485</v>
      </c>
      <c r="E62" s="45">
        <v>252</v>
      </c>
      <c r="F62" s="76">
        <v>0.010048648217561209</v>
      </c>
      <c r="G62" s="36">
        <v>1.5833333333333335</v>
      </c>
      <c r="H62" s="46">
        <v>12</v>
      </c>
      <c r="I62" s="45">
        <v>315</v>
      </c>
      <c r="J62" s="37">
        <v>1.0666666666666669</v>
      </c>
      <c r="K62" s="24">
        <v>12</v>
      </c>
      <c r="L62" s="14"/>
      <c r="M62" s="14"/>
      <c r="N62" s="103">
        <v>15</v>
      </c>
      <c r="O62" s="82" t="s">
        <v>73</v>
      </c>
      <c r="P62" s="45">
        <v>3932</v>
      </c>
      <c r="Q62" s="76">
        <v>0.014619111178861032</v>
      </c>
      <c r="R62" s="45">
        <v>2803</v>
      </c>
      <c r="S62" s="76">
        <v>0.012827846907907683</v>
      </c>
      <c r="T62" s="79">
        <v>0.4027827327863005</v>
      </c>
      <c r="U62" s="24">
        <v>3</v>
      </c>
    </row>
    <row r="63" spans="1:21" ht="15">
      <c r="A63" s="38">
        <v>16</v>
      </c>
      <c r="B63" s="80" t="s">
        <v>94</v>
      </c>
      <c r="C63" s="41">
        <v>643</v>
      </c>
      <c r="D63" s="74">
        <v>0.014157694255455006</v>
      </c>
      <c r="E63" s="41">
        <v>290</v>
      </c>
      <c r="F63" s="74">
        <v>0.011563920567828375</v>
      </c>
      <c r="G63" s="32">
        <v>1.217241379310345</v>
      </c>
      <c r="H63" s="42">
        <v>5</v>
      </c>
      <c r="I63" s="41">
        <v>469</v>
      </c>
      <c r="J63" s="33">
        <v>0.37100213219616207</v>
      </c>
      <c r="K63" s="20">
        <v>0</v>
      </c>
      <c r="L63" s="14"/>
      <c r="M63" s="14"/>
      <c r="N63" s="38">
        <v>16</v>
      </c>
      <c r="O63" s="80" t="s">
        <v>94</v>
      </c>
      <c r="P63" s="41">
        <v>3840</v>
      </c>
      <c r="Q63" s="74">
        <v>0.014277056695530612</v>
      </c>
      <c r="R63" s="41">
        <v>2535</v>
      </c>
      <c r="S63" s="74">
        <v>0.011601352804689966</v>
      </c>
      <c r="T63" s="77">
        <v>0.514792899408284</v>
      </c>
      <c r="U63" s="20">
        <v>7</v>
      </c>
    </row>
    <row r="64" spans="1:21" ht="15">
      <c r="A64" s="104">
        <v>17</v>
      </c>
      <c r="B64" s="81" t="s">
        <v>65</v>
      </c>
      <c r="C64" s="43">
        <v>637</v>
      </c>
      <c r="D64" s="71">
        <v>0.014025585133320122</v>
      </c>
      <c r="E64" s="43">
        <v>365</v>
      </c>
      <c r="F64" s="71">
        <v>0.014554589680197783</v>
      </c>
      <c r="G64" s="34">
        <v>0.7452054794520548</v>
      </c>
      <c r="H64" s="44">
        <v>-6</v>
      </c>
      <c r="I64" s="43">
        <v>614</v>
      </c>
      <c r="J64" s="35">
        <v>0.037459283387622166</v>
      </c>
      <c r="K64" s="22">
        <v>-7</v>
      </c>
      <c r="L64" s="14"/>
      <c r="M64" s="14"/>
      <c r="N64" s="104">
        <v>17</v>
      </c>
      <c r="O64" s="81" t="s">
        <v>83</v>
      </c>
      <c r="P64" s="43">
        <v>3340</v>
      </c>
      <c r="Q64" s="71">
        <v>0.012418064938300064</v>
      </c>
      <c r="R64" s="43">
        <v>2589</v>
      </c>
      <c r="S64" s="71">
        <v>0.011848482213547269</v>
      </c>
      <c r="T64" s="78">
        <v>0.2900733874082657</v>
      </c>
      <c r="U64" s="22">
        <v>5</v>
      </c>
    </row>
    <row r="65" spans="1:21" ht="15">
      <c r="A65" s="104">
        <v>18</v>
      </c>
      <c r="B65" s="81" t="s">
        <v>116</v>
      </c>
      <c r="C65" s="43">
        <v>582</v>
      </c>
      <c r="D65" s="71">
        <v>0.012814584847083692</v>
      </c>
      <c r="E65" s="43">
        <v>265</v>
      </c>
      <c r="F65" s="71">
        <v>0.010567030863705239</v>
      </c>
      <c r="G65" s="34">
        <v>1.1962264150943396</v>
      </c>
      <c r="H65" s="44">
        <v>7</v>
      </c>
      <c r="I65" s="43">
        <v>511</v>
      </c>
      <c r="J65" s="35">
        <v>0.13894324853228968</v>
      </c>
      <c r="K65" s="22">
        <v>-6</v>
      </c>
      <c r="L65" s="14"/>
      <c r="M65" s="14"/>
      <c r="N65" s="104">
        <v>18</v>
      </c>
      <c r="O65" s="81" t="s">
        <v>116</v>
      </c>
      <c r="P65" s="43">
        <v>3064</v>
      </c>
      <c r="Q65" s="71">
        <v>0.0113919014883088</v>
      </c>
      <c r="R65" s="43">
        <v>2378</v>
      </c>
      <c r="S65" s="71">
        <v>0.010882846930790037</v>
      </c>
      <c r="T65" s="78">
        <v>0.28847771236333064</v>
      </c>
      <c r="U65" s="22">
        <v>7</v>
      </c>
    </row>
    <row r="66" spans="1:21" ht="15">
      <c r="A66" s="104">
        <v>19</v>
      </c>
      <c r="B66" s="81" t="s">
        <v>142</v>
      </c>
      <c r="C66" s="43">
        <v>508</v>
      </c>
      <c r="D66" s="71">
        <v>0.011185239007420128</v>
      </c>
      <c r="E66" s="43">
        <v>224</v>
      </c>
      <c r="F66" s="71">
        <v>0.008932131748943297</v>
      </c>
      <c r="G66" s="34">
        <v>1.2678571428571428</v>
      </c>
      <c r="H66" s="44">
        <v>13</v>
      </c>
      <c r="I66" s="43">
        <v>214</v>
      </c>
      <c r="J66" s="35">
        <v>1.3738317757009346</v>
      </c>
      <c r="K66" s="22">
        <v>22</v>
      </c>
      <c r="N66" s="104">
        <v>19</v>
      </c>
      <c r="O66" s="81" t="s">
        <v>45</v>
      </c>
      <c r="P66" s="43">
        <v>3049</v>
      </c>
      <c r="Q66" s="71">
        <v>0.011336131735591884</v>
      </c>
      <c r="R66" s="43">
        <v>3404</v>
      </c>
      <c r="S66" s="71">
        <v>0.015578305699078757</v>
      </c>
      <c r="T66" s="78">
        <v>-0.10428907168037604</v>
      </c>
      <c r="U66" s="22">
        <v>-6</v>
      </c>
    </row>
    <row r="67" spans="1:21" ht="15">
      <c r="A67" s="103">
        <v>20</v>
      </c>
      <c r="B67" s="82" t="s">
        <v>83</v>
      </c>
      <c r="C67" s="45">
        <v>499</v>
      </c>
      <c r="D67" s="76">
        <v>0.010987075324217804</v>
      </c>
      <c r="E67" s="45">
        <v>312</v>
      </c>
      <c r="F67" s="76">
        <v>0.012441183507456734</v>
      </c>
      <c r="G67" s="36">
        <v>0.5993589743589745</v>
      </c>
      <c r="H67" s="46">
        <v>-4</v>
      </c>
      <c r="I67" s="45">
        <v>366</v>
      </c>
      <c r="J67" s="37">
        <v>0.3633879781420766</v>
      </c>
      <c r="K67" s="24">
        <v>1</v>
      </c>
      <c r="N67" s="103">
        <v>20</v>
      </c>
      <c r="O67" s="82" t="s">
        <v>89</v>
      </c>
      <c r="P67" s="45">
        <v>2862</v>
      </c>
      <c r="Q67" s="76">
        <v>0.01064086881838766</v>
      </c>
      <c r="R67" s="45">
        <v>1440</v>
      </c>
      <c r="S67" s="76">
        <v>0.006590117569528028</v>
      </c>
      <c r="T67" s="79">
        <v>0.9875</v>
      </c>
      <c r="U67" s="24">
        <v>17</v>
      </c>
    </row>
    <row r="68" spans="1:21" ht="15">
      <c r="A68" s="163" t="s">
        <v>53</v>
      </c>
      <c r="B68" s="164"/>
      <c r="C68" s="3">
        <f>SUM(C48:C67)</f>
        <v>20305</v>
      </c>
      <c r="D68" s="6">
        <f>C68/C70</f>
        <v>0.44707928749146797</v>
      </c>
      <c r="E68" s="3">
        <f>SUM(E48:E67)</f>
        <v>9484</v>
      </c>
      <c r="F68" s="6">
        <f>E68/E70</f>
        <v>0.3781800781561528</v>
      </c>
      <c r="G68" s="25">
        <f>C68/E68-1</f>
        <v>1.140974272458878</v>
      </c>
      <c r="H68" s="25"/>
      <c r="I68" s="3">
        <f>SUM(I48:I67)</f>
        <v>13425</v>
      </c>
      <c r="J68" s="26">
        <f>C68/I68-1</f>
        <v>0.5124767225325884</v>
      </c>
      <c r="K68" s="27"/>
      <c r="N68" s="163" t="s">
        <v>53</v>
      </c>
      <c r="O68" s="164"/>
      <c r="P68" s="3">
        <f>SUM(P48:P67)</f>
        <v>109378</v>
      </c>
      <c r="Q68" s="6">
        <f>P68/P70</f>
        <v>0.40666560084472586</v>
      </c>
      <c r="R68" s="3">
        <f>SUM(R48:R67)</f>
        <v>89400</v>
      </c>
      <c r="S68" s="6">
        <f>R68/R70</f>
        <v>0.4091364657748651</v>
      </c>
      <c r="T68" s="25">
        <f>P68/R68-1</f>
        <v>0.2234675615212527</v>
      </c>
      <c r="U68" s="50"/>
    </row>
    <row r="69" spans="1:21" ht="15">
      <c r="A69" s="163" t="s">
        <v>12</v>
      </c>
      <c r="B69" s="164"/>
      <c r="C69" s="49">
        <f>C70-SUM(C48:C67)</f>
        <v>25112</v>
      </c>
      <c r="D69" s="6">
        <f>C69/C70</f>
        <v>0.552920712508532</v>
      </c>
      <c r="E69" s="49">
        <f>E70-SUM(E48:E67)</f>
        <v>15594</v>
      </c>
      <c r="F69" s="6">
        <f>E69/E70</f>
        <v>0.6218199218438472</v>
      </c>
      <c r="G69" s="25">
        <f>C69/E69-1</f>
        <v>0.610362960112864</v>
      </c>
      <c r="H69" s="25"/>
      <c r="I69" s="49">
        <f>I70-SUM(I48:I67)</f>
        <v>20724</v>
      </c>
      <c r="J69" s="26">
        <f>C69/I69-1</f>
        <v>0.21173518625747922</v>
      </c>
      <c r="K69" s="27"/>
      <c r="N69" s="163" t="s">
        <v>12</v>
      </c>
      <c r="O69" s="164"/>
      <c r="P69" s="3">
        <f>P70-SUM(P48:P67)</f>
        <v>159585</v>
      </c>
      <c r="Q69" s="6">
        <f>P69/P70</f>
        <v>0.5933343991552742</v>
      </c>
      <c r="R69" s="3">
        <f>R70-SUM(R48:R67)</f>
        <v>129109</v>
      </c>
      <c r="S69" s="6">
        <f>R69/R70</f>
        <v>0.5908635342251349</v>
      </c>
      <c r="T69" s="25">
        <f>P69/R69-1</f>
        <v>0.23604861008914946</v>
      </c>
      <c r="U69" s="51"/>
    </row>
    <row r="70" spans="1:21" ht="15">
      <c r="A70" s="157" t="s">
        <v>38</v>
      </c>
      <c r="B70" s="158"/>
      <c r="C70" s="47">
        <v>45417</v>
      </c>
      <c r="D70" s="28">
        <v>1</v>
      </c>
      <c r="E70" s="47">
        <v>25078</v>
      </c>
      <c r="F70" s="28">
        <v>1</v>
      </c>
      <c r="G70" s="29">
        <v>0.8110295876864184</v>
      </c>
      <c r="H70" s="29"/>
      <c r="I70" s="47">
        <v>34149</v>
      </c>
      <c r="J70" s="105">
        <v>0.3299657383817973</v>
      </c>
      <c r="K70" s="30"/>
      <c r="L70" s="14"/>
      <c r="N70" s="157" t="s">
        <v>38</v>
      </c>
      <c r="O70" s="158"/>
      <c r="P70" s="47">
        <v>268963</v>
      </c>
      <c r="Q70" s="28">
        <v>1</v>
      </c>
      <c r="R70" s="47">
        <v>218509</v>
      </c>
      <c r="S70" s="28">
        <v>1</v>
      </c>
      <c r="T70" s="52">
        <v>0.23090124434233839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608" dxfId="159" operator="lessThan">
      <formula>0</formula>
    </cfRule>
  </conditionalFormatting>
  <conditionalFormatting sqref="K31">
    <cfRule type="cellIs" priority="607" dxfId="159" operator="lessThan">
      <formula>0</formula>
    </cfRule>
  </conditionalFormatting>
  <conditionalFormatting sqref="K32">
    <cfRule type="cellIs" priority="609" dxfId="159" operator="lessThan">
      <formula>0</formula>
    </cfRule>
  </conditionalFormatting>
  <conditionalFormatting sqref="G32:H32 J32">
    <cfRule type="cellIs" priority="610" dxfId="159" operator="lessThan">
      <formula>0</formula>
    </cfRule>
  </conditionalFormatting>
  <conditionalFormatting sqref="K68">
    <cfRule type="cellIs" priority="603" dxfId="159" operator="lessThan">
      <formula>0</formula>
    </cfRule>
  </conditionalFormatting>
  <conditionalFormatting sqref="K69">
    <cfRule type="cellIs" priority="605" dxfId="159" operator="lessThan">
      <formula>0</formula>
    </cfRule>
  </conditionalFormatting>
  <conditionalFormatting sqref="G69:H69 J69">
    <cfRule type="cellIs" priority="606" dxfId="159" operator="lessThan">
      <formula>0</formula>
    </cfRule>
  </conditionalFormatting>
  <conditionalFormatting sqref="G68:H68 J68">
    <cfRule type="cellIs" priority="604" dxfId="159" operator="lessThan">
      <formula>0</formula>
    </cfRule>
  </conditionalFormatting>
  <conditionalFormatting sqref="U32">
    <cfRule type="cellIs" priority="599" dxfId="159" operator="lessThan">
      <formula>0</formula>
    </cfRule>
  </conditionalFormatting>
  <conditionalFormatting sqref="T32">
    <cfRule type="cellIs" priority="598" dxfId="159" operator="lessThan">
      <formula>0</formula>
    </cfRule>
  </conditionalFormatting>
  <conditionalFormatting sqref="T31">
    <cfRule type="cellIs" priority="597" dxfId="159" operator="lessThan">
      <formula>0</formula>
    </cfRule>
  </conditionalFormatting>
  <conditionalFormatting sqref="U31">
    <cfRule type="cellIs" priority="600" dxfId="159" operator="lessThan">
      <formula>0</formula>
    </cfRule>
    <cfRule type="cellIs" priority="601" dxfId="160" operator="equal">
      <formula>0</formula>
    </cfRule>
    <cfRule type="cellIs" priority="602" dxfId="161" operator="greaterThan">
      <formula>0</formula>
    </cfRule>
  </conditionalFormatting>
  <conditionalFormatting sqref="T68">
    <cfRule type="cellIs" priority="591" dxfId="159" operator="lessThan">
      <formula>0</formula>
    </cfRule>
  </conditionalFormatting>
  <conditionalFormatting sqref="U69">
    <cfRule type="cellIs" priority="593" dxfId="159" operator="lessThan">
      <formula>0</formula>
    </cfRule>
  </conditionalFormatting>
  <conditionalFormatting sqref="U68">
    <cfRule type="cellIs" priority="594" dxfId="159" operator="lessThan">
      <formula>0</formula>
    </cfRule>
    <cfRule type="cellIs" priority="595" dxfId="160" operator="equal">
      <formula>0</formula>
    </cfRule>
    <cfRule type="cellIs" priority="596" dxfId="161" operator="greaterThan">
      <formula>0</formula>
    </cfRule>
  </conditionalFormatting>
  <conditionalFormatting sqref="T69">
    <cfRule type="cellIs" priority="592" dxfId="159" operator="lessThan">
      <formula>0</formula>
    </cfRule>
  </conditionalFormatting>
  <conditionalFormatting sqref="K33">
    <cfRule type="cellIs" priority="54" dxfId="159" operator="lessThan">
      <formula>0</formula>
    </cfRule>
  </conditionalFormatting>
  <conditionalFormatting sqref="G11:G30 J11:J30">
    <cfRule type="cellIs" priority="30" dxfId="159" operator="lessThan">
      <formula>0</formula>
    </cfRule>
  </conditionalFormatting>
  <conditionalFormatting sqref="U33">
    <cfRule type="cellIs" priority="47" dxfId="159" operator="lessThan">
      <formula>0</formula>
    </cfRule>
  </conditionalFormatting>
  <conditionalFormatting sqref="K11:K30">
    <cfRule type="cellIs" priority="27" dxfId="159" operator="lessThan">
      <formula>0</formula>
    </cfRule>
    <cfRule type="cellIs" priority="28" dxfId="160" operator="equal">
      <formula>0</formula>
    </cfRule>
    <cfRule type="cellIs" priority="29" dxfId="161" operator="greaterThan">
      <formula>0</formula>
    </cfRule>
  </conditionalFormatting>
  <conditionalFormatting sqref="H11:H30">
    <cfRule type="cellIs" priority="24" dxfId="159" operator="lessThan">
      <formula>0</formula>
    </cfRule>
    <cfRule type="cellIs" priority="25" dxfId="160" operator="equal">
      <formula>0</formula>
    </cfRule>
    <cfRule type="cellIs" priority="26" dxfId="161" operator="greaterThan">
      <formula>0</formula>
    </cfRule>
  </conditionalFormatting>
  <conditionalFormatting sqref="G33 J33">
    <cfRule type="cellIs" priority="23" dxfId="159" operator="lessThan">
      <formula>0</formula>
    </cfRule>
  </conditionalFormatting>
  <conditionalFormatting sqref="H33">
    <cfRule type="cellIs" priority="22" dxfId="159" operator="lessThan">
      <formula>0</formula>
    </cfRule>
  </conditionalFormatting>
  <conditionalFormatting sqref="T11:T30">
    <cfRule type="cellIs" priority="21" dxfId="159" operator="lessThan">
      <formula>0</formula>
    </cfRule>
  </conditionalFormatting>
  <conditionalFormatting sqref="U11:U30">
    <cfRule type="cellIs" priority="18" dxfId="159" operator="lessThan">
      <formula>0</formula>
    </cfRule>
    <cfRule type="cellIs" priority="19" dxfId="160" operator="equal">
      <formula>0</formula>
    </cfRule>
    <cfRule type="cellIs" priority="20" dxfId="161" operator="greaterThan">
      <formula>0</formula>
    </cfRule>
  </conditionalFormatting>
  <conditionalFormatting sqref="T33">
    <cfRule type="cellIs" priority="17" dxfId="159" operator="lessThan">
      <formula>0</formula>
    </cfRule>
  </conditionalFormatting>
  <conditionalFormatting sqref="G48:G67 J48:J67">
    <cfRule type="cellIs" priority="16" dxfId="159" operator="lessThan">
      <formula>0</formula>
    </cfRule>
  </conditionalFormatting>
  <conditionalFormatting sqref="K48:K67">
    <cfRule type="cellIs" priority="13" dxfId="159" operator="lessThan">
      <formula>0</formula>
    </cfRule>
    <cfRule type="cellIs" priority="14" dxfId="160" operator="equal">
      <formula>0</formula>
    </cfRule>
    <cfRule type="cellIs" priority="15" dxfId="161" operator="greaterThan">
      <formula>0</formula>
    </cfRule>
  </conditionalFormatting>
  <conditionalFormatting sqref="H48:H67">
    <cfRule type="cellIs" priority="10" dxfId="159" operator="lessThan">
      <formula>0</formula>
    </cfRule>
    <cfRule type="cellIs" priority="11" dxfId="160" operator="equal">
      <formula>0</formula>
    </cfRule>
    <cfRule type="cellIs" priority="12" dxfId="161" operator="greaterThan">
      <formula>0</formula>
    </cfRule>
  </conditionalFormatting>
  <conditionalFormatting sqref="G70 J70">
    <cfRule type="cellIs" priority="9" dxfId="159" operator="lessThan">
      <formula>0</formula>
    </cfRule>
  </conditionalFormatting>
  <conditionalFormatting sqref="K70">
    <cfRule type="cellIs" priority="8" dxfId="159" operator="lessThan">
      <formula>0</formula>
    </cfRule>
  </conditionalFormatting>
  <conditionalFormatting sqref="H70">
    <cfRule type="cellIs" priority="7" dxfId="159" operator="lessThan">
      <formula>0</formula>
    </cfRule>
  </conditionalFormatting>
  <conditionalFormatting sqref="T48:T67">
    <cfRule type="cellIs" priority="6" dxfId="159" operator="lessThan">
      <formula>0</formula>
    </cfRule>
  </conditionalFormatting>
  <conditionalFormatting sqref="U48:U67">
    <cfRule type="cellIs" priority="3" dxfId="159" operator="lessThan">
      <formula>0</formula>
    </cfRule>
    <cfRule type="cellIs" priority="4" dxfId="160" operator="equal">
      <formula>0</formula>
    </cfRule>
    <cfRule type="cellIs" priority="5" dxfId="161" operator="greaterThan">
      <formula>0</formula>
    </cfRule>
  </conditionalFormatting>
  <conditionalFormatting sqref="T70">
    <cfRule type="cellIs" priority="2" dxfId="159" operator="lessThan">
      <formula>0</formula>
    </cfRule>
  </conditionalFormatting>
  <conditionalFormatting sqref="U70">
    <cfRule type="cellIs" priority="1" dxfId="1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s="120">
        <v>43316</v>
      </c>
      <c r="O1" s="112"/>
      <c r="U1" s="120">
        <v>43316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7" t="s">
        <v>97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26" t="s">
        <v>143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4"/>
      <c r="M3" s="3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27" t="s">
        <v>144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4"/>
      <c r="M4" s="31"/>
      <c r="N4" s="127" t="s">
        <v>98</v>
      </c>
      <c r="O4" s="127"/>
      <c r="P4" s="127"/>
      <c r="Q4" s="127"/>
      <c r="R4" s="127"/>
      <c r="S4" s="127"/>
      <c r="T4" s="127"/>
      <c r="U4" s="12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50" t="s">
        <v>0</v>
      </c>
      <c r="B6" s="150" t="s">
        <v>1</v>
      </c>
      <c r="C6" s="147" t="s">
        <v>124</v>
      </c>
      <c r="D6" s="148"/>
      <c r="E6" s="148"/>
      <c r="F6" s="148"/>
      <c r="G6" s="148"/>
      <c r="H6" s="149"/>
      <c r="I6" s="147" t="s">
        <v>118</v>
      </c>
      <c r="J6" s="148"/>
      <c r="K6" s="149"/>
      <c r="L6" s="14"/>
      <c r="M6" s="14"/>
      <c r="N6" s="150" t="s">
        <v>0</v>
      </c>
      <c r="O6" s="150" t="s">
        <v>1</v>
      </c>
      <c r="P6" s="147" t="s">
        <v>125</v>
      </c>
      <c r="Q6" s="148"/>
      <c r="R6" s="148"/>
      <c r="S6" s="148"/>
      <c r="T6" s="148"/>
      <c r="U6" s="149"/>
    </row>
    <row r="7" spans="1:21" ht="14.25" customHeight="1">
      <c r="A7" s="151"/>
      <c r="B7" s="151"/>
      <c r="C7" s="172" t="s">
        <v>126</v>
      </c>
      <c r="D7" s="173"/>
      <c r="E7" s="173"/>
      <c r="F7" s="173"/>
      <c r="G7" s="173"/>
      <c r="H7" s="174"/>
      <c r="I7" s="128" t="s">
        <v>119</v>
      </c>
      <c r="J7" s="129"/>
      <c r="K7" s="130"/>
      <c r="L7" s="14"/>
      <c r="M7" s="14"/>
      <c r="N7" s="151"/>
      <c r="O7" s="151"/>
      <c r="P7" s="128" t="s">
        <v>127</v>
      </c>
      <c r="Q7" s="129"/>
      <c r="R7" s="129"/>
      <c r="S7" s="129"/>
      <c r="T7" s="129"/>
      <c r="U7" s="130"/>
    </row>
    <row r="8" spans="1:21" ht="14.25" customHeight="1">
      <c r="A8" s="151"/>
      <c r="B8" s="151"/>
      <c r="C8" s="131">
        <v>2018</v>
      </c>
      <c r="D8" s="132"/>
      <c r="E8" s="135">
        <v>2017</v>
      </c>
      <c r="F8" s="132"/>
      <c r="G8" s="145" t="s">
        <v>5</v>
      </c>
      <c r="H8" s="154" t="s">
        <v>61</v>
      </c>
      <c r="I8" s="159">
        <v>2018</v>
      </c>
      <c r="J8" s="153" t="s">
        <v>128</v>
      </c>
      <c r="K8" s="154" t="s">
        <v>132</v>
      </c>
      <c r="L8" s="14"/>
      <c r="M8" s="14"/>
      <c r="N8" s="151"/>
      <c r="O8" s="151"/>
      <c r="P8" s="167">
        <v>2018</v>
      </c>
      <c r="Q8" s="175"/>
      <c r="R8" s="176">
        <v>2017</v>
      </c>
      <c r="S8" s="175"/>
      <c r="T8" s="146" t="s">
        <v>5</v>
      </c>
      <c r="U8" s="168" t="s">
        <v>68</v>
      </c>
    </row>
    <row r="9" spans="1:21" ht="14.25" customHeight="1">
      <c r="A9" s="137" t="s">
        <v>6</v>
      </c>
      <c r="B9" s="137" t="s">
        <v>7</v>
      </c>
      <c r="C9" s="133"/>
      <c r="D9" s="134"/>
      <c r="E9" s="136"/>
      <c r="F9" s="134"/>
      <c r="G9" s="146"/>
      <c r="H9" s="153"/>
      <c r="I9" s="159"/>
      <c r="J9" s="153"/>
      <c r="K9" s="153"/>
      <c r="L9" s="14"/>
      <c r="M9" s="14"/>
      <c r="N9" s="137" t="s">
        <v>6</v>
      </c>
      <c r="O9" s="137" t="s">
        <v>7</v>
      </c>
      <c r="P9" s="133"/>
      <c r="Q9" s="134"/>
      <c r="R9" s="136"/>
      <c r="S9" s="134"/>
      <c r="T9" s="146"/>
      <c r="U9" s="169"/>
    </row>
    <row r="10" spans="1:21" ht="14.25" customHeight="1">
      <c r="A10" s="137"/>
      <c r="B10" s="137"/>
      <c r="C10" s="119" t="s">
        <v>8</v>
      </c>
      <c r="D10" s="17" t="s">
        <v>2</v>
      </c>
      <c r="E10" s="119" t="s">
        <v>8</v>
      </c>
      <c r="F10" s="17" t="s">
        <v>2</v>
      </c>
      <c r="G10" s="139" t="s">
        <v>9</v>
      </c>
      <c r="H10" s="139" t="s">
        <v>62</v>
      </c>
      <c r="I10" s="18" t="s">
        <v>8</v>
      </c>
      <c r="J10" s="155" t="s">
        <v>129</v>
      </c>
      <c r="K10" s="155" t="s">
        <v>133</v>
      </c>
      <c r="L10" s="14"/>
      <c r="M10" s="14"/>
      <c r="N10" s="137"/>
      <c r="O10" s="137"/>
      <c r="P10" s="119" t="s">
        <v>8</v>
      </c>
      <c r="Q10" s="17" t="s">
        <v>2</v>
      </c>
      <c r="R10" s="119" t="s">
        <v>8</v>
      </c>
      <c r="S10" s="17" t="s">
        <v>2</v>
      </c>
      <c r="T10" s="139" t="s">
        <v>9</v>
      </c>
      <c r="U10" s="170" t="s">
        <v>69</v>
      </c>
    </row>
    <row r="11" spans="1:21" ht="14.25" customHeight="1">
      <c r="A11" s="138"/>
      <c r="B11" s="138"/>
      <c r="C11" s="118" t="s">
        <v>10</v>
      </c>
      <c r="D11" s="98" t="s">
        <v>11</v>
      </c>
      <c r="E11" s="118" t="s">
        <v>10</v>
      </c>
      <c r="F11" s="98" t="s">
        <v>11</v>
      </c>
      <c r="G11" s="152"/>
      <c r="H11" s="152"/>
      <c r="I11" s="118" t="s">
        <v>10</v>
      </c>
      <c r="J11" s="156"/>
      <c r="K11" s="156"/>
      <c r="L11" s="14"/>
      <c r="M11" s="14"/>
      <c r="N11" s="138"/>
      <c r="O11" s="138"/>
      <c r="P11" s="118" t="s">
        <v>10</v>
      </c>
      <c r="Q11" s="98" t="s">
        <v>11</v>
      </c>
      <c r="R11" s="118" t="s">
        <v>10</v>
      </c>
      <c r="S11" s="98" t="s">
        <v>11</v>
      </c>
      <c r="T11" s="140"/>
      <c r="U11" s="171"/>
    </row>
    <row r="12" spans="1:21" ht="14.25" customHeight="1">
      <c r="A12" s="73">
        <v>1</v>
      </c>
      <c r="B12" s="80" t="s">
        <v>21</v>
      </c>
      <c r="C12" s="41">
        <v>1150</v>
      </c>
      <c r="D12" s="89">
        <v>0.10191421481744062</v>
      </c>
      <c r="E12" s="41">
        <v>936</v>
      </c>
      <c r="F12" s="89">
        <v>0.09928927548530815</v>
      </c>
      <c r="G12" s="19">
        <v>0.2286324786324787</v>
      </c>
      <c r="H12" s="42">
        <v>1</v>
      </c>
      <c r="I12" s="41">
        <v>1425</v>
      </c>
      <c r="J12" s="86">
        <v>-0.19298245614035092</v>
      </c>
      <c r="K12" s="20">
        <v>0</v>
      </c>
      <c r="L12" s="14"/>
      <c r="M12" s="14"/>
      <c r="N12" s="73">
        <v>1</v>
      </c>
      <c r="O12" s="80" t="s">
        <v>21</v>
      </c>
      <c r="P12" s="41">
        <v>14298</v>
      </c>
      <c r="Q12" s="89">
        <v>0.13354130085553106</v>
      </c>
      <c r="R12" s="41">
        <v>12889</v>
      </c>
      <c r="S12" s="89">
        <v>0.1290952614657305</v>
      </c>
      <c r="T12" s="53">
        <v>0.10931802312049044</v>
      </c>
      <c r="U12" s="20">
        <v>0</v>
      </c>
    </row>
    <row r="13" spans="1:21" ht="14.25" customHeight="1">
      <c r="A13" s="104">
        <v>2</v>
      </c>
      <c r="B13" s="81" t="s">
        <v>19</v>
      </c>
      <c r="C13" s="43">
        <v>1033</v>
      </c>
      <c r="D13" s="90">
        <v>0.09154555122297058</v>
      </c>
      <c r="E13" s="43">
        <v>977</v>
      </c>
      <c r="F13" s="90">
        <v>0.10363848520207913</v>
      </c>
      <c r="G13" s="21">
        <v>0.057318321392016314</v>
      </c>
      <c r="H13" s="44">
        <v>-1</v>
      </c>
      <c r="I13" s="43">
        <v>1059</v>
      </c>
      <c r="J13" s="87">
        <v>-0.02455146364494809</v>
      </c>
      <c r="K13" s="22">
        <v>0</v>
      </c>
      <c r="L13" s="14"/>
      <c r="M13" s="14"/>
      <c r="N13" s="104">
        <v>2</v>
      </c>
      <c r="O13" s="81" t="s">
        <v>19</v>
      </c>
      <c r="P13" s="43">
        <v>12484</v>
      </c>
      <c r="Q13" s="90">
        <v>0.11659879702618896</v>
      </c>
      <c r="R13" s="43">
        <v>11050</v>
      </c>
      <c r="S13" s="90">
        <v>0.1106759747999319</v>
      </c>
      <c r="T13" s="54">
        <v>0.1297737556561085</v>
      </c>
      <c r="U13" s="22">
        <v>0</v>
      </c>
    </row>
    <row r="14" spans="1:21" ht="14.25" customHeight="1">
      <c r="A14" s="72">
        <v>3</v>
      </c>
      <c r="B14" s="81" t="s">
        <v>25</v>
      </c>
      <c r="C14" s="43">
        <v>938</v>
      </c>
      <c r="D14" s="90">
        <v>0.08312655086848635</v>
      </c>
      <c r="E14" s="43">
        <v>604</v>
      </c>
      <c r="F14" s="90">
        <v>0.06407128460804073</v>
      </c>
      <c r="G14" s="21">
        <v>0.5529801324503312</v>
      </c>
      <c r="H14" s="44">
        <v>4</v>
      </c>
      <c r="I14" s="43">
        <v>713</v>
      </c>
      <c r="J14" s="87">
        <v>0.3155680224403927</v>
      </c>
      <c r="K14" s="22">
        <v>6</v>
      </c>
      <c r="L14" s="14"/>
      <c r="M14" s="14"/>
      <c r="N14" s="72">
        <v>3</v>
      </c>
      <c r="O14" s="81" t="s">
        <v>22</v>
      </c>
      <c r="P14" s="43">
        <v>8433</v>
      </c>
      <c r="Q14" s="90">
        <v>0.07876302910299997</v>
      </c>
      <c r="R14" s="43">
        <v>10719</v>
      </c>
      <c r="S14" s="90">
        <v>0.10736070351859457</v>
      </c>
      <c r="T14" s="54">
        <v>-0.2132661628883291</v>
      </c>
      <c r="U14" s="22">
        <v>0</v>
      </c>
    </row>
    <row r="15" spans="1:21" ht="14.25" customHeight="1">
      <c r="A15" s="72">
        <v>4</v>
      </c>
      <c r="B15" s="81" t="s">
        <v>31</v>
      </c>
      <c r="C15" s="43">
        <v>882</v>
      </c>
      <c r="D15" s="90">
        <v>0.07816377171215881</v>
      </c>
      <c r="E15" s="43">
        <v>623</v>
      </c>
      <c r="F15" s="90">
        <v>0.06608677203776386</v>
      </c>
      <c r="G15" s="21">
        <v>0.4157303370786516</v>
      </c>
      <c r="H15" s="44">
        <v>2</v>
      </c>
      <c r="I15" s="43">
        <v>849</v>
      </c>
      <c r="J15" s="87">
        <v>0.03886925795053009</v>
      </c>
      <c r="K15" s="22">
        <v>2</v>
      </c>
      <c r="L15" s="14"/>
      <c r="M15" s="14"/>
      <c r="N15" s="72">
        <v>4</v>
      </c>
      <c r="O15" s="81" t="s">
        <v>24</v>
      </c>
      <c r="P15" s="43">
        <v>7714</v>
      </c>
      <c r="Q15" s="90">
        <v>0.07204767063921994</v>
      </c>
      <c r="R15" s="43">
        <v>6978</v>
      </c>
      <c r="S15" s="90">
        <v>0.0698911268917579</v>
      </c>
      <c r="T15" s="54">
        <v>0.1054743479507021</v>
      </c>
      <c r="U15" s="22">
        <v>1</v>
      </c>
    </row>
    <row r="16" spans="1:21" ht="14.25" customHeight="1">
      <c r="A16" s="75">
        <v>5</v>
      </c>
      <c r="B16" s="82" t="s">
        <v>22</v>
      </c>
      <c r="C16" s="45">
        <v>804</v>
      </c>
      <c r="D16" s="91">
        <v>0.07125132931584545</v>
      </c>
      <c r="E16" s="45">
        <v>889</v>
      </c>
      <c r="F16" s="91">
        <v>0.09430359605388777</v>
      </c>
      <c r="G16" s="23">
        <v>-0.0956130483689539</v>
      </c>
      <c r="H16" s="46">
        <v>-2</v>
      </c>
      <c r="I16" s="45">
        <v>882</v>
      </c>
      <c r="J16" s="88">
        <v>-0.08843537414965985</v>
      </c>
      <c r="K16" s="24">
        <v>0</v>
      </c>
      <c r="L16" s="14"/>
      <c r="M16" s="14"/>
      <c r="N16" s="75">
        <v>5</v>
      </c>
      <c r="O16" s="82" t="s">
        <v>20</v>
      </c>
      <c r="P16" s="45">
        <v>7656</v>
      </c>
      <c r="Q16" s="91">
        <v>0.07150595882990249</v>
      </c>
      <c r="R16" s="45">
        <v>7662</v>
      </c>
      <c r="S16" s="91">
        <v>0.07674201981150029</v>
      </c>
      <c r="T16" s="55">
        <v>-0.000783085356303892</v>
      </c>
      <c r="U16" s="24">
        <v>-1</v>
      </c>
    </row>
    <row r="17" spans="1:21" ht="14.25" customHeight="1">
      <c r="A17" s="73">
        <v>6</v>
      </c>
      <c r="B17" s="80" t="s">
        <v>26</v>
      </c>
      <c r="C17" s="41">
        <v>764</v>
      </c>
      <c r="D17" s="89">
        <v>0.06770648706132577</v>
      </c>
      <c r="E17" s="41">
        <v>544</v>
      </c>
      <c r="F17" s="89">
        <v>0.057706587461546624</v>
      </c>
      <c r="G17" s="19">
        <v>0.40441176470588225</v>
      </c>
      <c r="H17" s="42">
        <v>2</v>
      </c>
      <c r="I17" s="41">
        <v>716</v>
      </c>
      <c r="J17" s="86">
        <v>0.06703910614525133</v>
      </c>
      <c r="K17" s="20">
        <v>2</v>
      </c>
      <c r="L17" s="14"/>
      <c r="M17" s="14"/>
      <c r="N17" s="73">
        <v>6</v>
      </c>
      <c r="O17" s="80" t="s">
        <v>25</v>
      </c>
      <c r="P17" s="41">
        <v>7124</v>
      </c>
      <c r="Q17" s="89">
        <v>0.06653715395823215</v>
      </c>
      <c r="R17" s="41">
        <v>5805</v>
      </c>
      <c r="S17" s="89">
        <v>0.058142446489918974</v>
      </c>
      <c r="T17" s="53">
        <v>0.2272179155900087</v>
      </c>
      <c r="U17" s="20">
        <v>1</v>
      </c>
    </row>
    <row r="18" spans="1:21" ht="14.25" customHeight="1">
      <c r="A18" s="72">
        <v>7</v>
      </c>
      <c r="B18" s="81" t="s">
        <v>20</v>
      </c>
      <c r="C18" s="43">
        <v>727</v>
      </c>
      <c r="D18" s="90">
        <v>0.06442750797589507</v>
      </c>
      <c r="E18" s="43">
        <v>703</v>
      </c>
      <c r="F18" s="90">
        <v>0.07457303489975602</v>
      </c>
      <c r="G18" s="21">
        <v>0.03413940256045511</v>
      </c>
      <c r="H18" s="44">
        <v>-2</v>
      </c>
      <c r="I18" s="43">
        <v>985</v>
      </c>
      <c r="J18" s="87">
        <v>-0.26192893401015227</v>
      </c>
      <c r="K18" s="22">
        <v>-4</v>
      </c>
      <c r="L18" s="14"/>
      <c r="M18" s="14"/>
      <c r="N18" s="72">
        <v>7</v>
      </c>
      <c r="O18" s="81" t="s">
        <v>31</v>
      </c>
      <c r="P18" s="43">
        <v>7064</v>
      </c>
      <c r="Q18" s="90">
        <v>0.06597676243135203</v>
      </c>
      <c r="R18" s="43">
        <v>6148</v>
      </c>
      <c r="S18" s="90">
        <v>0.06157790887511143</v>
      </c>
      <c r="T18" s="54">
        <v>0.14899154196486664</v>
      </c>
      <c r="U18" s="22">
        <v>-1</v>
      </c>
    </row>
    <row r="19" spans="1:21" ht="14.25" customHeight="1">
      <c r="A19" s="72">
        <v>8</v>
      </c>
      <c r="B19" s="81" t="s">
        <v>24</v>
      </c>
      <c r="C19" s="43">
        <v>634</v>
      </c>
      <c r="D19" s="90">
        <v>0.05618574973413683</v>
      </c>
      <c r="E19" s="43">
        <v>797</v>
      </c>
      <c r="F19" s="90">
        <v>0.0845443937625968</v>
      </c>
      <c r="G19" s="21">
        <v>-0.20451693851944797</v>
      </c>
      <c r="H19" s="44">
        <v>-4</v>
      </c>
      <c r="I19" s="43">
        <v>792</v>
      </c>
      <c r="J19" s="87">
        <v>-0.1994949494949495</v>
      </c>
      <c r="K19" s="22">
        <v>-1</v>
      </c>
      <c r="L19" s="14"/>
      <c r="M19" s="14"/>
      <c r="N19" s="72">
        <v>8</v>
      </c>
      <c r="O19" s="81" t="s">
        <v>26</v>
      </c>
      <c r="P19" s="43">
        <v>5112</v>
      </c>
      <c r="Q19" s="90">
        <v>0.04774535809018567</v>
      </c>
      <c r="R19" s="43">
        <v>5106</v>
      </c>
      <c r="S19" s="90">
        <v>0.05114131469035767</v>
      </c>
      <c r="T19" s="54">
        <v>0.001175088131609936</v>
      </c>
      <c r="U19" s="22">
        <v>0</v>
      </c>
    </row>
    <row r="20" spans="1:21" ht="14.25" customHeight="1">
      <c r="A20" s="72">
        <v>9</v>
      </c>
      <c r="B20" s="81" t="s">
        <v>50</v>
      </c>
      <c r="C20" s="43">
        <v>567</v>
      </c>
      <c r="D20" s="90">
        <v>0.05024813895781638</v>
      </c>
      <c r="E20" s="43">
        <v>381</v>
      </c>
      <c r="F20" s="90">
        <v>0.040415826880237614</v>
      </c>
      <c r="G20" s="21">
        <v>0.4881889763779528</v>
      </c>
      <c r="H20" s="44">
        <v>2</v>
      </c>
      <c r="I20" s="43">
        <v>347</v>
      </c>
      <c r="J20" s="87">
        <v>0.6340057636887608</v>
      </c>
      <c r="K20" s="22">
        <v>4</v>
      </c>
      <c r="L20" s="14"/>
      <c r="M20" s="14"/>
      <c r="N20" s="72">
        <v>9</v>
      </c>
      <c r="O20" s="81" t="s">
        <v>28</v>
      </c>
      <c r="P20" s="43">
        <v>4072</v>
      </c>
      <c r="Q20" s="90">
        <v>0.03803190495759704</v>
      </c>
      <c r="R20" s="43">
        <v>4323</v>
      </c>
      <c r="S20" s="90">
        <v>0.04329884516381046</v>
      </c>
      <c r="T20" s="54">
        <v>-0.05806153134397407</v>
      </c>
      <c r="U20" s="22">
        <v>0</v>
      </c>
    </row>
    <row r="21" spans="1:21" ht="14.25" customHeight="1">
      <c r="A21" s="75">
        <v>10</v>
      </c>
      <c r="B21" s="82" t="s">
        <v>23</v>
      </c>
      <c r="C21" s="45">
        <v>402</v>
      </c>
      <c r="D21" s="91">
        <v>0.035625664657922725</v>
      </c>
      <c r="E21" s="45">
        <v>311</v>
      </c>
      <c r="F21" s="91">
        <v>0.03299034687599448</v>
      </c>
      <c r="G21" s="23">
        <v>0.292604501607717</v>
      </c>
      <c r="H21" s="46">
        <v>2</v>
      </c>
      <c r="I21" s="45">
        <v>342</v>
      </c>
      <c r="J21" s="88">
        <v>0.17543859649122817</v>
      </c>
      <c r="K21" s="24">
        <v>4</v>
      </c>
      <c r="L21" s="14"/>
      <c r="M21" s="14"/>
      <c r="N21" s="75">
        <v>10</v>
      </c>
      <c r="O21" s="82" t="s">
        <v>23</v>
      </c>
      <c r="P21" s="45">
        <v>3996</v>
      </c>
      <c r="Q21" s="91">
        <v>0.03732207569021556</v>
      </c>
      <c r="R21" s="45">
        <v>3345</v>
      </c>
      <c r="S21" s="91">
        <v>0.033503270199617394</v>
      </c>
      <c r="T21" s="55">
        <v>0.19461883408071756</v>
      </c>
      <c r="U21" s="24">
        <v>1</v>
      </c>
    </row>
    <row r="22" spans="1:21" ht="14.25" customHeight="1">
      <c r="A22" s="73">
        <v>11</v>
      </c>
      <c r="B22" s="80" t="s">
        <v>32</v>
      </c>
      <c r="C22" s="41">
        <v>384</v>
      </c>
      <c r="D22" s="89">
        <v>0.03403048564338887</v>
      </c>
      <c r="E22" s="41">
        <v>234</v>
      </c>
      <c r="F22" s="89">
        <v>0.024822318871327038</v>
      </c>
      <c r="G22" s="19">
        <v>0.641025641025641</v>
      </c>
      <c r="H22" s="42">
        <v>3</v>
      </c>
      <c r="I22" s="41">
        <v>328</v>
      </c>
      <c r="J22" s="86">
        <v>0.1707317073170731</v>
      </c>
      <c r="K22" s="20">
        <v>4</v>
      </c>
      <c r="L22" s="14"/>
      <c r="M22" s="14"/>
      <c r="N22" s="73">
        <v>11</v>
      </c>
      <c r="O22" s="80" t="s">
        <v>33</v>
      </c>
      <c r="P22" s="41">
        <v>3925</v>
      </c>
      <c r="Q22" s="89">
        <v>0.03665894571674076</v>
      </c>
      <c r="R22" s="41">
        <v>3933</v>
      </c>
      <c r="S22" s="89">
        <v>0.039392634288518746</v>
      </c>
      <c r="T22" s="53">
        <v>-0.002034070683956224</v>
      </c>
      <c r="U22" s="20">
        <v>-1</v>
      </c>
    </row>
    <row r="23" spans="1:21" ht="14.25" customHeight="1">
      <c r="A23" s="72">
        <v>12</v>
      </c>
      <c r="B23" s="81" t="s">
        <v>37</v>
      </c>
      <c r="C23" s="43">
        <v>363</v>
      </c>
      <c r="D23" s="90">
        <v>0.032169443459766044</v>
      </c>
      <c r="E23" s="43">
        <v>107</v>
      </c>
      <c r="F23" s="90">
        <v>0.011350376577914502</v>
      </c>
      <c r="G23" s="21">
        <v>2.392523364485981</v>
      </c>
      <c r="H23" s="44">
        <v>7</v>
      </c>
      <c r="I23" s="43">
        <v>234</v>
      </c>
      <c r="J23" s="87">
        <v>0.5512820512820513</v>
      </c>
      <c r="K23" s="22">
        <v>6</v>
      </c>
      <c r="L23" s="14"/>
      <c r="M23" s="14"/>
      <c r="N23" s="72">
        <v>12</v>
      </c>
      <c r="O23" s="81" t="s">
        <v>50</v>
      </c>
      <c r="P23" s="43">
        <v>3338</v>
      </c>
      <c r="Q23" s="90">
        <v>0.031176448612096987</v>
      </c>
      <c r="R23" s="43">
        <v>3191</v>
      </c>
      <c r="S23" s="90">
        <v>0.03196081770014323</v>
      </c>
      <c r="T23" s="54">
        <v>0.0460670636164211</v>
      </c>
      <c r="U23" s="22">
        <v>0</v>
      </c>
    </row>
    <row r="24" spans="1:21" ht="14.25" customHeight="1">
      <c r="A24" s="72">
        <v>13</v>
      </c>
      <c r="B24" s="81" t="s">
        <v>30</v>
      </c>
      <c r="C24" s="43">
        <v>361</v>
      </c>
      <c r="D24" s="90">
        <v>0.031992201347040054</v>
      </c>
      <c r="E24" s="43">
        <v>233</v>
      </c>
      <c r="F24" s="90">
        <v>0.02471624058555214</v>
      </c>
      <c r="G24" s="21">
        <v>0.5493562231759657</v>
      </c>
      <c r="H24" s="44">
        <v>2</v>
      </c>
      <c r="I24" s="43">
        <v>314</v>
      </c>
      <c r="J24" s="87">
        <v>0.14968152866242046</v>
      </c>
      <c r="K24" s="22">
        <v>3</v>
      </c>
      <c r="L24" s="14"/>
      <c r="M24" s="14"/>
      <c r="N24" s="72">
        <v>13</v>
      </c>
      <c r="O24" s="81" t="s">
        <v>27</v>
      </c>
      <c r="P24" s="43">
        <v>3197</v>
      </c>
      <c r="Q24" s="90">
        <v>0.02985952852392872</v>
      </c>
      <c r="R24" s="43">
        <v>3110</v>
      </c>
      <c r="S24" s="90">
        <v>0.0311495277491211</v>
      </c>
      <c r="T24" s="54">
        <v>0.0279742765273312</v>
      </c>
      <c r="U24" s="22">
        <v>0</v>
      </c>
    </row>
    <row r="25" spans="1:21" ht="14.25" customHeight="1">
      <c r="A25" s="72">
        <v>14</v>
      </c>
      <c r="B25" s="81" t="s">
        <v>33</v>
      </c>
      <c r="C25" s="43">
        <v>360</v>
      </c>
      <c r="D25" s="90">
        <v>0.03190358029067707</v>
      </c>
      <c r="E25" s="43">
        <v>444</v>
      </c>
      <c r="F25" s="90">
        <v>0.04709875888405644</v>
      </c>
      <c r="G25" s="21">
        <v>-0.18918918918918914</v>
      </c>
      <c r="H25" s="44">
        <v>-5</v>
      </c>
      <c r="I25" s="43">
        <v>394</v>
      </c>
      <c r="J25" s="87">
        <v>-0.08629441624365486</v>
      </c>
      <c r="K25" s="22">
        <v>-3</v>
      </c>
      <c r="L25" s="14"/>
      <c r="M25" s="14"/>
      <c r="N25" s="72">
        <v>14</v>
      </c>
      <c r="O25" s="81" t="s">
        <v>30</v>
      </c>
      <c r="P25" s="43">
        <v>2952</v>
      </c>
      <c r="Q25" s="90">
        <v>0.027571263122501587</v>
      </c>
      <c r="R25" s="43">
        <v>2451</v>
      </c>
      <c r="S25" s="90">
        <v>0.024549032962410233</v>
      </c>
      <c r="T25" s="54">
        <v>0.20440636474908191</v>
      </c>
      <c r="U25" s="22">
        <v>0</v>
      </c>
    </row>
    <row r="26" spans="1:21" ht="14.25" customHeight="1">
      <c r="A26" s="75">
        <v>15</v>
      </c>
      <c r="B26" s="82" t="s">
        <v>28</v>
      </c>
      <c r="C26" s="45">
        <v>358</v>
      </c>
      <c r="D26" s="91">
        <v>0.031726338177951084</v>
      </c>
      <c r="E26" s="45">
        <v>429</v>
      </c>
      <c r="F26" s="91">
        <v>0.045507584597432905</v>
      </c>
      <c r="G26" s="23">
        <v>-0.16550116550116545</v>
      </c>
      <c r="H26" s="46">
        <v>-5</v>
      </c>
      <c r="I26" s="45">
        <v>949</v>
      </c>
      <c r="J26" s="88">
        <v>-0.6227608008429926</v>
      </c>
      <c r="K26" s="24">
        <v>-11</v>
      </c>
      <c r="L26" s="14"/>
      <c r="M26" s="14"/>
      <c r="N26" s="75">
        <v>15</v>
      </c>
      <c r="O26" s="82" t="s">
        <v>32</v>
      </c>
      <c r="P26" s="45">
        <v>2725</v>
      </c>
      <c r="Q26" s="91">
        <v>0.025451115179138492</v>
      </c>
      <c r="R26" s="45">
        <v>2233</v>
      </c>
      <c r="S26" s="91">
        <v>0.022365561242375376</v>
      </c>
      <c r="T26" s="55">
        <v>0.22033139274518576</v>
      </c>
      <c r="U26" s="24">
        <v>0</v>
      </c>
    </row>
    <row r="27" spans="1:21" ht="14.25" customHeight="1">
      <c r="A27" s="73">
        <v>16</v>
      </c>
      <c r="B27" s="80" t="s">
        <v>27</v>
      </c>
      <c r="C27" s="41">
        <v>324</v>
      </c>
      <c r="D27" s="89">
        <v>0.02871322226160936</v>
      </c>
      <c r="E27" s="41">
        <v>260</v>
      </c>
      <c r="F27" s="89">
        <v>0.02758035430147449</v>
      </c>
      <c r="G27" s="19">
        <v>0.24615384615384617</v>
      </c>
      <c r="H27" s="42">
        <v>-3</v>
      </c>
      <c r="I27" s="41">
        <v>404</v>
      </c>
      <c r="J27" s="86">
        <v>-0.19801980198019797</v>
      </c>
      <c r="K27" s="20">
        <v>-6</v>
      </c>
      <c r="L27" s="14"/>
      <c r="M27" s="14"/>
      <c r="N27" s="73">
        <v>16</v>
      </c>
      <c r="O27" s="80" t="s">
        <v>56</v>
      </c>
      <c r="P27" s="41">
        <v>2708</v>
      </c>
      <c r="Q27" s="89">
        <v>0.025292337579855793</v>
      </c>
      <c r="R27" s="41">
        <v>1894</v>
      </c>
      <c r="S27" s="89">
        <v>0.018970162558467965</v>
      </c>
      <c r="T27" s="53">
        <v>0.4297782470960929</v>
      </c>
      <c r="U27" s="20">
        <v>1</v>
      </c>
    </row>
    <row r="28" spans="1:21" ht="14.25" customHeight="1">
      <c r="A28" s="72">
        <v>17</v>
      </c>
      <c r="B28" s="81" t="s">
        <v>56</v>
      </c>
      <c r="C28" s="43">
        <v>255</v>
      </c>
      <c r="D28" s="90">
        <v>0.02259836937256292</v>
      </c>
      <c r="E28" s="43">
        <v>213</v>
      </c>
      <c r="F28" s="90">
        <v>0.0225946748700541</v>
      </c>
      <c r="G28" s="21">
        <v>0.19718309859154926</v>
      </c>
      <c r="H28" s="44">
        <v>-1</v>
      </c>
      <c r="I28" s="43">
        <v>351</v>
      </c>
      <c r="J28" s="87">
        <v>-0.27350427350427353</v>
      </c>
      <c r="K28" s="22">
        <v>-5</v>
      </c>
      <c r="L28" s="14"/>
      <c r="M28" s="14"/>
      <c r="N28" s="72">
        <v>17</v>
      </c>
      <c r="O28" s="81" t="s">
        <v>29</v>
      </c>
      <c r="P28" s="43">
        <v>2298</v>
      </c>
      <c r="Q28" s="90">
        <v>0.02146299547950835</v>
      </c>
      <c r="R28" s="43">
        <v>1902</v>
      </c>
      <c r="S28" s="90">
        <v>0.01905028996103805</v>
      </c>
      <c r="T28" s="54">
        <v>0.20820189274447953</v>
      </c>
      <c r="U28" s="22">
        <v>-1</v>
      </c>
    </row>
    <row r="29" spans="1:21" ht="14.25" customHeight="1">
      <c r="A29" s="72"/>
      <c r="B29" s="81" t="s">
        <v>29</v>
      </c>
      <c r="C29" s="43">
        <v>255</v>
      </c>
      <c r="D29" s="90">
        <v>0.02259836937256292</v>
      </c>
      <c r="E29" s="43">
        <v>165</v>
      </c>
      <c r="F29" s="90">
        <v>0.01750291715285881</v>
      </c>
      <c r="G29" s="21">
        <v>0.5454545454545454</v>
      </c>
      <c r="H29" s="44">
        <v>0</v>
      </c>
      <c r="I29" s="43">
        <v>247</v>
      </c>
      <c r="J29" s="87">
        <v>0.03238866396761142</v>
      </c>
      <c r="K29" s="22">
        <v>0</v>
      </c>
      <c r="L29" s="14"/>
      <c r="M29" s="14"/>
      <c r="N29" s="72">
        <v>18</v>
      </c>
      <c r="O29" s="81" t="s">
        <v>37</v>
      </c>
      <c r="P29" s="43">
        <v>1875</v>
      </c>
      <c r="Q29" s="90">
        <v>0.01751223521500355</v>
      </c>
      <c r="R29" s="43">
        <v>1157</v>
      </c>
      <c r="S29" s="90">
        <v>0.01158842559669875</v>
      </c>
      <c r="T29" s="54">
        <v>0.62057044079516</v>
      </c>
      <c r="U29" s="22">
        <v>1</v>
      </c>
    </row>
    <row r="30" spans="1:21" ht="14.25" customHeight="1">
      <c r="A30" s="72">
        <v>19</v>
      </c>
      <c r="B30" s="81" t="s">
        <v>34</v>
      </c>
      <c r="C30" s="43">
        <v>141</v>
      </c>
      <c r="D30" s="90">
        <v>0.01249556894718185</v>
      </c>
      <c r="E30" s="43">
        <v>136</v>
      </c>
      <c r="F30" s="90">
        <v>0.014426646865386656</v>
      </c>
      <c r="G30" s="21">
        <v>0.03676470588235303</v>
      </c>
      <c r="H30" s="44">
        <v>-1</v>
      </c>
      <c r="I30" s="43">
        <v>139</v>
      </c>
      <c r="J30" s="87">
        <v>0.014388489208633004</v>
      </c>
      <c r="K30" s="22">
        <v>1</v>
      </c>
      <c r="N30" s="72">
        <v>19</v>
      </c>
      <c r="O30" s="81" t="s">
        <v>35</v>
      </c>
      <c r="P30" s="43">
        <v>1117</v>
      </c>
      <c r="Q30" s="90">
        <v>0.010432622258751448</v>
      </c>
      <c r="R30" s="43">
        <v>949</v>
      </c>
      <c r="S30" s="90">
        <v>0.009505113129876504</v>
      </c>
      <c r="T30" s="54">
        <v>0.1770284510010538</v>
      </c>
      <c r="U30" s="22">
        <v>1</v>
      </c>
    </row>
    <row r="31" spans="1:21" ht="14.25" customHeight="1">
      <c r="A31" s="75">
        <v>20</v>
      </c>
      <c r="B31" s="82" t="s">
        <v>35</v>
      </c>
      <c r="C31" s="45">
        <v>125</v>
      </c>
      <c r="D31" s="91">
        <v>0.011077632045373981</v>
      </c>
      <c r="E31" s="45">
        <v>103</v>
      </c>
      <c r="F31" s="91">
        <v>0.010926063434814894</v>
      </c>
      <c r="G31" s="23">
        <v>0.21359223300970864</v>
      </c>
      <c r="H31" s="46">
        <v>0</v>
      </c>
      <c r="I31" s="45">
        <v>124</v>
      </c>
      <c r="J31" s="88">
        <v>0.008064516129032251</v>
      </c>
      <c r="K31" s="24">
        <v>1</v>
      </c>
      <c r="N31" s="75"/>
      <c r="O31" s="82" t="s">
        <v>34</v>
      </c>
      <c r="P31" s="45">
        <v>1117</v>
      </c>
      <c r="Q31" s="91">
        <v>0.010432622258751448</v>
      </c>
      <c r="R31" s="45">
        <v>1197</v>
      </c>
      <c r="S31" s="91">
        <v>0.011989062609549184</v>
      </c>
      <c r="T31" s="55">
        <v>-0.06683375104427736</v>
      </c>
      <c r="U31" s="24">
        <v>-1</v>
      </c>
    </row>
    <row r="32" spans="1:21" ht="14.25" customHeight="1">
      <c r="A32" s="163" t="s">
        <v>53</v>
      </c>
      <c r="B32" s="164"/>
      <c r="C32" s="49">
        <f>SUM(C12:C31)</f>
        <v>10827</v>
      </c>
      <c r="D32" s="6">
        <f>C32/C34</f>
        <v>0.9595001772421127</v>
      </c>
      <c r="E32" s="49">
        <f>SUM(E12:E31)</f>
        <v>9089</v>
      </c>
      <c r="F32" s="6">
        <f>E32/E34</f>
        <v>0.9641455394080831</v>
      </c>
      <c r="G32" s="25">
        <f>C32/E32-1</f>
        <v>0.19122015623280886</v>
      </c>
      <c r="H32" s="25"/>
      <c r="I32" s="49">
        <f>SUM(I12:I31)</f>
        <v>11594</v>
      </c>
      <c r="J32" s="26">
        <f>C32/I32-1</f>
        <v>-0.06615490771088495</v>
      </c>
      <c r="K32" s="27"/>
      <c r="N32" s="163" t="s">
        <v>53</v>
      </c>
      <c r="O32" s="164"/>
      <c r="P32" s="3">
        <f>SUM(P12:P31)</f>
        <v>103205</v>
      </c>
      <c r="Q32" s="6">
        <f>P32/P34</f>
        <v>0.963920125527702</v>
      </c>
      <c r="R32" s="3">
        <f>SUM(R12:R31)</f>
        <v>96042</v>
      </c>
      <c r="S32" s="6">
        <f>R32/R34</f>
        <v>0.9619494997045303</v>
      </c>
      <c r="T32" s="25">
        <f>P32/R32-1</f>
        <v>0.07458195372857701</v>
      </c>
      <c r="U32" s="50"/>
    </row>
    <row r="33" spans="1:21" ht="14.25" customHeight="1">
      <c r="A33" s="163" t="s">
        <v>12</v>
      </c>
      <c r="B33" s="164"/>
      <c r="C33" s="49">
        <f>C34-SUM(C12:C31)</f>
        <v>457</v>
      </c>
      <c r="D33" s="6">
        <f>C33/C34</f>
        <v>0.04049982275788727</v>
      </c>
      <c r="E33" s="49">
        <f>E34-SUM(E12:E31)</f>
        <v>338</v>
      </c>
      <c r="F33" s="6">
        <f>E33/E34</f>
        <v>0.03585446059191683</v>
      </c>
      <c r="G33" s="25">
        <f>C33/E33-1</f>
        <v>0.3520710059171597</v>
      </c>
      <c r="H33" s="25"/>
      <c r="I33" s="49">
        <f>I34-SUM(I12:I31)</f>
        <v>542</v>
      </c>
      <c r="J33" s="26">
        <f>C33/I33-1</f>
        <v>-0.15682656826568264</v>
      </c>
      <c r="K33" s="27"/>
      <c r="N33" s="163" t="s">
        <v>12</v>
      </c>
      <c r="O33" s="164"/>
      <c r="P33" s="3">
        <f>P34-SUM(P12:P31)</f>
        <v>3863</v>
      </c>
      <c r="Q33" s="6">
        <f>P33/P34</f>
        <v>0.036079874472297976</v>
      </c>
      <c r="R33" s="3">
        <f>R34-SUM(R12:R31)</f>
        <v>3799</v>
      </c>
      <c r="S33" s="6">
        <f>R33/R34</f>
        <v>0.038050500295469795</v>
      </c>
      <c r="T33" s="25">
        <f>P33/R33-1</f>
        <v>0.016846538562779623</v>
      </c>
      <c r="U33" s="51"/>
    </row>
    <row r="34" spans="1:21" ht="14.25" customHeight="1">
      <c r="A34" s="157" t="s">
        <v>38</v>
      </c>
      <c r="B34" s="158"/>
      <c r="C34" s="47">
        <v>11284</v>
      </c>
      <c r="D34" s="28">
        <v>1</v>
      </c>
      <c r="E34" s="47">
        <v>9427</v>
      </c>
      <c r="F34" s="28">
        <v>0.9997878434284502</v>
      </c>
      <c r="G34" s="29">
        <v>0.1969873766839927</v>
      </c>
      <c r="H34" s="29"/>
      <c r="I34" s="47">
        <v>12136</v>
      </c>
      <c r="J34" s="105">
        <v>-0.07020435069215558</v>
      </c>
      <c r="K34" s="30"/>
      <c r="N34" s="157" t="s">
        <v>38</v>
      </c>
      <c r="O34" s="158"/>
      <c r="P34" s="47">
        <v>107068</v>
      </c>
      <c r="Q34" s="28">
        <v>1</v>
      </c>
      <c r="R34" s="47">
        <v>99841</v>
      </c>
      <c r="S34" s="28">
        <v>1</v>
      </c>
      <c r="T34" s="52">
        <v>0.07238509229675194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21" ht="15" customHeight="1">
      <c r="A39" s="126" t="s">
        <v>145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31"/>
      <c r="M39" s="31"/>
      <c r="N39" s="177" t="s">
        <v>99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27" t="s">
        <v>146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4"/>
      <c r="M40" s="31"/>
      <c r="N40" s="177"/>
      <c r="O40" s="177"/>
      <c r="P40" s="177"/>
      <c r="Q40" s="177"/>
      <c r="R40" s="177"/>
      <c r="S40" s="177"/>
      <c r="T40" s="177"/>
      <c r="U40" s="177"/>
    </row>
    <row r="41" spans="1:21" ht="25.5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31"/>
      <c r="N41" s="127" t="s">
        <v>100</v>
      </c>
      <c r="O41" s="127"/>
      <c r="P41" s="127"/>
      <c r="Q41" s="127"/>
      <c r="R41" s="127"/>
      <c r="S41" s="127"/>
      <c r="T41" s="127"/>
      <c r="U41" s="127"/>
    </row>
    <row r="42" spans="1:21" ht="15" customHeight="1">
      <c r="A42" s="150" t="s">
        <v>0</v>
      </c>
      <c r="B42" s="150" t="s">
        <v>52</v>
      </c>
      <c r="C42" s="147" t="s">
        <v>124</v>
      </c>
      <c r="D42" s="148"/>
      <c r="E42" s="148"/>
      <c r="F42" s="148"/>
      <c r="G42" s="148"/>
      <c r="H42" s="149"/>
      <c r="I42" s="147" t="s">
        <v>118</v>
      </c>
      <c r="J42" s="148"/>
      <c r="K42" s="149"/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51"/>
      <c r="B43" s="151"/>
      <c r="C43" s="128" t="s">
        <v>126</v>
      </c>
      <c r="D43" s="129"/>
      <c r="E43" s="129"/>
      <c r="F43" s="129"/>
      <c r="G43" s="129"/>
      <c r="H43" s="130"/>
      <c r="I43" s="128" t="s">
        <v>119</v>
      </c>
      <c r="J43" s="129"/>
      <c r="K43" s="130"/>
      <c r="L43" s="14"/>
      <c r="M43" s="14"/>
      <c r="N43" s="150" t="s">
        <v>0</v>
      </c>
      <c r="O43" s="150" t="s">
        <v>52</v>
      </c>
      <c r="P43" s="147" t="s">
        <v>125</v>
      </c>
      <c r="Q43" s="148"/>
      <c r="R43" s="148"/>
      <c r="S43" s="148"/>
      <c r="T43" s="148"/>
      <c r="U43" s="149"/>
    </row>
    <row r="44" spans="1:21" ht="15" customHeight="1">
      <c r="A44" s="151"/>
      <c r="B44" s="151"/>
      <c r="C44" s="131">
        <v>2018</v>
      </c>
      <c r="D44" s="132"/>
      <c r="E44" s="135">
        <v>2017</v>
      </c>
      <c r="F44" s="132"/>
      <c r="G44" s="145" t="s">
        <v>5</v>
      </c>
      <c r="H44" s="154" t="s">
        <v>61</v>
      </c>
      <c r="I44" s="159">
        <v>2018</v>
      </c>
      <c r="J44" s="153" t="s">
        <v>128</v>
      </c>
      <c r="K44" s="154" t="s">
        <v>132</v>
      </c>
      <c r="L44" s="14"/>
      <c r="M44" s="14"/>
      <c r="N44" s="151"/>
      <c r="O44" s="151"/>
      <c r="P44" s="128" t="s">
        <v>127</v>
      </c>
      <c r="Q44" s="129"/>
      <c r="R44" s="129"/>
      <c r="S44" s="129"/>
      <c r="T44" s="129"/>
      <c r="U44" s="130"/>
    </row>
    <row r="45" spans="1:21" ht="15" customHeight="1">
      <c r="A45" s="137" t="s">
        <v>6</v>
      </c>
      <c r="B45" s="137" t="s">
        <v>52</v>
      </c>
      <c r="C45" s="133"/>
      <c r="D45" s="134"/>
      <c r="E45" s="136"/>
      <c r="F45" s="134"/>
      <c r="G45" s="146"/>
      <c r="H45" s="153"/>
      <c r="I45" s="159"/>
      <c r="J45" s="153"/>
      <c r="K45" s="153"/>
      <c r="L45" s="14"/>
      <c r="M45" s="14"/>
      <c r="N45" s="151"/>
      <c r="O45" s="151"/>
      <c r="P45" s="131">
        <v>2018</v>
      </c>
      <c r="Q45" s="132"/>
      <c r="R45" s="131">
        <v>2017</v>
      </c>
      <c r="S45" s="132"/>
      <c r="T45" s="145" t="s">
        <v>5</v>
      </c>
      <c r="U45" s="168" t="s">
        <v>68</v>
      </c>
    </row>
    <row r="46" spans="1:21" ht="15" customHeight="1">
      <c r="A46" s="137"/>
      <c r="B46" s="137"/>
      <c r="C46" s="119" t="s">
        <v>8</v>
      </c>
      <c r="D46" s="17" t="s">
        <v>2</v>
      </c>
      <c r="E46" s="119" t="s">
        <v>8</v>
      </c>
      <c r="F46" s="17" t="s">
        <v>2</v>
      </c>
      <c r="G46" s="139" t="s">
        <v>9</v>
      </c>
      <c r="H46" s="139" t="s">
        <v>62</v>
      </c>
      <c r="I46" s="18" t="s">
        <v>8</v>
      </c>
      <c r="J46" s="155" t="s">
        <v>129</v>
      </c>
      <c r="K46" s="155" t="s">
        <v>133</v>
      </c>
      <c r="L46" s="14"/>
      <c r="M46" s="14"/>
      <c r="N46" s="137" t="s">
        <v>6</v>
      </c>
      <c r="O46" s="137" t="s">
        <v>52</v>
      </c>
      <c r="P46" s="133"/>
      <c r="Q46" s="134"/>
      <c r="R46" s="133"/>
      <c r="S46" s="134"/>
      <c r="T46" s="146"/>
      <c r="U46" s="169"/>
    </row>
    <row r="47" spans="1:21" ht="15" customHeight="1">
      <c r="A47" s="138"/>
      <c r="B47" s="138"/>
      <c r="C47" s="118" t="s">
        <v>10</v>
      </c>
      <c r="D47" s="98" t="s">
        <v>11</v>
      </c>
      <c r="E47" s="118" t="s">
        <v>10</v>
      </c>
      <c r="F47" s="98" t="s">
        <v>11</v>
      </c>
      <c r="G47" s="152"/>
      <c r="H47" s="152"/>
      <c r="I47" s="118" t="s">
        <v>10</v>
      </c>
      <c r="J47" s="156"/>
      <c r="K47" s="156"/>
      <c r="L47" s="14"/>
      <c r="M47" s="14"/>
      <c r="N47" s="137"/>
      <c r="O47" s="137"/>
      <c r="P47" s="119" t="s">
        <v>8</v>
      </c>
      <c r="Q47" s="17" t="s">
        <v>2</v>
      </c>
      <c r="R47" s="119" t="s">
        <v>8</v>
      </c>
      <c r="S47" s="17" t="s">
        <v>2</v>
      </c>
      <c r="T47" s="139" t="s">
        <v>9</v>
      </c>
      <c r="U47" s="170" t="s">
        <v>69</v>
      </c>
    </row>
    <row r="48" spans="1:21" ht="15" customHeight="1">
      <c r="A48" s="73">
        <v>1</v>
      </c>
      <c r="B48" s="80" t="s">
        <v>45</v>
      </c>
      <c r="C48" s="41">
        <v>472</v>
      </c>
      <c r="D48" s="74">
        <v>0.04182913860333215</v>
      </c>
      <c r="E48" s="41">
        <v>222</v>
      </c>
      <c r="F48" s="74">
        <v>0.02354937944202822</v>
      </c>
      <c r="G48" s="32">
        <v>1.1261261261261262</v>
      </c>
      <c r="H48" s="42">
        <v>6</v>
      </c>
      <c r="I48" s="41">
        <v>399</v>
      </c>
      <c r="J48" s="33">
        <v>0.1829573934837092</v>
      </c>
      <c r="K48" s="20">
        <v>3</v>
      </c>
      <c r="L48" s="14"/>
      <c r="M48" s="14"/>
      <c r="N48" s="138"/>
      <c r="O48" s="138"/>
      <c r="P48" s="118" t="s">
        <v>10</v>
      </c>
      <c r="Q48" s="98" t="s">
        <v>11</v>
      </c>
      <c r="R48" s="118" t="s">
        <v>10</v>
      </c>
      <c r="S48" s="98" t="s">
        <v>11</v>
      </c>
      <c r="T48" s="140"/>
      <c r="U48" s="171"/>
    </row>
    <row r="49" spans="1:21" ht="15">
      <c r="A49" s="104">
        <v>2</v>
      </c>
      <c r="B49" s="81" t="s">
        <v>67</v>
      </c>
      <c r="C49" s="43">
        <v>420</v>
      </c>
      <c r="D49" s="71">
        <v>0.03722084367245657</v>
      </c>
      <c r="E49" s="43">
        <v>223</v>
      </c>
      <c r="F49" s="71">
        <v>0.023655457727803118</v>
      </c>
      <c r="G49" s="34">
        <v>0.883408071748879</v>
      </c>
      <c r="H49" s="44">
        <v>4</v>
      </c>
      <c r="I49" s="43">
        <v>286</v>
      </c>
      <c r="J49" s="35">
        <v>0.46853146853146854</v>
      </c>
      <c r="K49" s="22">
        <v>4</v>
      </c>
      <c r="L49" s="14"/>
      <c r="M49" s="14"/>
      <c r="N49" s="73">
        <v>1</v>
      </c>
      <c r="O49" s="80" t="s">
        <v>46</v>
      </c>
      <c r="P49" s="41">
        <v>4485</v>
      </c>
      <c r="Q49" s="74">
        <v>0.04188926663428849</v>
      </c>
      <c r="R49" s="41">
        <v>3882</v>
      </c>
      <c r="S49" s="74">
        <v>0.03888182209713444</v>
      </c>
      <c r="T49" s="77">
        <v>0.1553323029366307</v>
      </c>
      <c r="U49" s="20">
        <v>1</v>
      </c>
    </row>
    <row r="50" spans="1:21" ht="15">
      <c r="A50" s="104">
        <v>3</v>
      </c>
      <c r="B50" s="81" t="s">
        <v>41</v>
      </c>
      <c r="C50" s="43">
        <v>354</v>
      </c>
      <c r="D50" s="71">
        <v>0.03137185395249911</v>
      </c>
      <c r="E50" s="43">
        <v>343</v>
      </c>
      <c r="F50" s="71">
        <v>0.03638485202079134</v>
      </c>
      <c r="G50" s="34">
        <v>0.03206997084548102</v>
      </c>
      <c r="H50" s="44">
        <v>-2</v>
      </c>
      <c r="I50" s="43">
        <v>411</v>
      </c>
      <c r="J50" s="35">
        <v>-0.13868613138686137</v>
      </c>
      <c r="K50" s="22">
        <v>-1</v>
      </c>
      <c r="L50" s="14"/>
      <c r="M50" s="14"/>
      <c r="N50" s="104">
        <v>2</v>
      </c>
      <c r="O50" s="81" t="s">
        <v>42</v>
      </c>
      <c r="P50" s="43">
        <v>4185</v>
      </c>
      <c r="Q50" s="71">
        <v>0.039087308999887924</v>
      </c>
      <c r="R50" s="43">
        <v>3741</v>
      </c>
      <c r="S50" s="71">
        <v>0.03746957662683667</v>
      </c>
      <c r="T50" s="78">
        <v>0.11868484362469922</v>
      </c>
      <c r="U50" s="22">
        <v>1</v>
      </c>
    </row>
    <row r="51" spans="1:21" ht="15">
      <c r="A51" s="104">
        <v>4</v>
      </c>
      <c r="B51" s="81" t="s">
        <v>42</v>
      </c>
      <c r="C51" s="43">
        <v>321</v>
      </c>
      <c r="D51" s="71">
        <v>0.028447359092520382</v>
      </c>
      <c r="E51" s="43">
        <v>307</v>
      </c>
      <c r="F51" s="71">
        <v>0.03256603373289488</v>
      </c>
      <c r="G51" s="34">
        <v>0.0456026058631922</v>
      </c>
      <c r="H51" s="44">
        <v>0</v>
      </c>
      <c r="I51" s="43">
        <v>369</v>
      </c>
      <c r="J51" s="35">
        <v>-0.13008130081300817</v>
      </c>
      <c r="K51" s="22">
        <v>1</v>
      </c>
      <c r="L51" s="14"/>
      <c r="M51" s="14"/>
      <c r="N51" s="104">
        <v>3</v>
      </c>
      <c r="O51" s="81" t="s">
        <v>41</v>
      </c>
      <c r="P51" s="43">
        <v>3486</v>
      </c>
      <c r="Q51" s="71">
        <v>0.0325587477117346</v>
      </c>
      <c r="R51" s="43">
        <v>4159</v>
      </c>
      <c r="S51" s="71">
        <v>0.041656233411123685</v>
      </c>
      <c r="T51" s="78">
        <v>-0.1618177446501563</v>
      </c>
      <c r="U51" s="22">
        <v>-2</v>
      </c>
    </row>
    <row r="52" spans="1:21" ht="15">
      <c r="A52" s="104">
        <v>5</v>
      </c>
      <c r="B52" s="82" t="s">
        <v>48</v>
      </c>
      <c r="C52" s="45">
        <v>295</v>
      </c>
      <c r="D52" s="76">
        <v>0.026143211627082594</v>
      </c>
      <c r="E52" s="45">
        <v>121</v>
      </c>
      <c r="F52" s="76">
        <v>0.012835472578763127</v>
      </c>
      <c r="G52" s="36">
        <v>1.43801652892562</v>
      </c>
      <c r="H52" s="46">
        <v>19</v>
      </c>
      <c r="I52" s="45">
        <v>277</v>
      </c>
      <c r="J52" s="37">
        <v>0.06498194945848379</v>
      </c>
      <c r="K52" s="24">
        <v>2</v>
      </c>
      <c r="L52" s="14"/>
      <c r="M52" s="14"/>
      <c r="N52" s="104">
        <v>4</v>
      </c>
      <c r="O52" s="81" t="s">
        <v>45</v>
      </c>
      <c r="P52" s="43">
        <v>3484</v>
      </c>
      <c r="Q52" s="71">
        <v>0.03254006799417193</v>
      </c>
      <c r="R52" s="43">
        <v>2925</v>
      </c>
      <c r="S52" s="71">
        <v>0.029296581564687854</v>
      </c>
      <c r="T52" s="78">
        <v>0.191111111111111</v>
      </c>
      <c r="U52" s="22">
        <v>0</v>
      </c>
    </row>
    <row r="53" spans="1:21" ht="15">
      <c r="A53" s="38">
        <v>6</v>
      </c>
      <c r="B53" s="80" t="s">
        <v>46</v>
      </c>
      <c r="C53" s="41">
        <v>275</v>
      </c>
      <c r="D53" s="74">
        <v>0.02437079049982276</v>
      </c>
      <c r="E53" s="41">
        <v>329</v>
      </c>
      <c r="F53" s="74">
        <v>0.03489975601994272</v>
      </c>
      <c r="G53" s="32">
        <v>-0.16413373860182368</v>
      </c>
      <c r="H53" s="42">
        <v>-4</v>
      </c>
      <c r="I53" s="41">
        <v>400</v>
      </c>
      <c r="J53" s="33">
        <v>-0.3125</v>
      </c>
      <c r="K53" s="20">
        <v>-3</v>
      </c>
      <c r="L53" s="14"/>
      <c r="M53" s="14"/>
      <c r="N53" s="104">
        <v>5</v>
      </c>
      <c r="O53" s="82" t="s">
        <v>39</v>
      </c>
      <c r="P53" s="45">
        <v>2704</v>
      </c>
      <c r="Q53" s="76">
        <v>0.02525497814473045</v>
      </c>
      <c r="R53" s="45">
        <v>2236</v>
      </c>
      <c r="S53" s="76">
        <v>0.02239560901833916</v>
      </c>
      <c r="T53" s="79">
        <v>0.20930232558139528</v>
      </c>
      <c r="U53" s="24">
        <v>4</v>
      </c>
    </row>
    <row r="54" spans="1:21" ht="15">
      <c r="A54" s="104">
        <v>7</v>
      </c>
      <c r="B54" s="81" t="s">
        <v>39</v>
      </c>
      <c r="C54" s="43">
        <v>274</v>
      </c>
      <c r="D54" s="71">
        <v>0.024282169443459765</v>
      </c>
      <c r="E54" s="43">
        <v>212</v>
      </c>
      <c r="F54" s="71">
        <v>0.022488596584279198</v>
      </c>
      <c r="G54" s="34">
        <v>0.2924528301886793</v>
      </c>
      <c r="H54" s="44">
        <v>2</v>
      </c>
      <c r="I54" s="43">
        <v>225</v>
      </c>
      <c r="J54" s="35">
        <v>0.21777777777777785</v>
      </c>
      <c r="K54" s="22">
        <v>4</v>
      </c>
      <c r="L54" s="14"/>
      <c r="M54" s="14"/>
      <c r="N54" s="38">
        <v>6</v>
      </c>
      <c r="O54" s="80" t="s">
        <v>73</v>
      </c>
      <c r="P54" s="41">
        <v>2647</v>
      </c>
      <c r="Q54" s="74">
        <v>0.024722606194194342</v>
      </c>
      <c r="R54" s="41">
        <v>2919</v>
      </c>
      <c r="S54" s="74">
        <v>0.02923648601276029</v>
      </c>
      <c r="T54" s="77">
        <v>-0.09318259677971907</v>
      </c>
      <c r="U54" s="20">
        <v>-1</v>
      </c>
    </row>
    <row r="55" spans="1:21" ht="15">
      <c r="A55" s="104">
        <v>8</v>
      </c>
      <c r="B55" s="81" t="s">
        <v>86</v>
      </c>
      <c r="C55" s="43">
        <v>228</v>
      </c>
      <c r="D55" s="71">
        <v>0.020205600850762142</v>
      </c>
      <c r="E55" s="43">
        <v>219</v>
      </c>
      <c r="F55" s="71">
        <v>0.02323114458470351</v>
      </c>
      <c r="G55" s="34">
        <v>0.041095890410958846</v>
      </c>
      <c r="H55" s="44">
        <v>0</v>
      </c>
      <c r="I55" s="43">
        <v>245</v>
      </c>
      <c r="J55" s="35">
        <v>-0.06938775510204087</v>
      </c>
      <c r="K55" s="22">
        <v>1</v>
      </c>
      <c r="L55" s="14"/>
      <c r="M55" s="14"/>
      <c r="N55" s="104">
        <v>7</v>
      </c>
      <c r="O55" s="81" t="s">
        <v>48</v>
      </c>
      <c r="P55" s="43">
        <v>2631</v>
      </c>
      <c r="Q55" s="71">
        <v>0.024573168453692982</v>
      </c>
      <c r="R55" s="43">
        <v>2507</v>
      </c>
      <c r="S55" s="71">
        <v>0.025109924780400836</v>
      </c>
      <c r="T55" s="78">
        <v>0.049461507778221</v>
      </c>
      <c r="U55" s="22">
        <v>-1</v>
      </c>
    </row>
    <row r="56" spans="1:21" ht="15">
      <c r="A56" s="104">
        <v>9</v>
      </c>
      <c r="B56" s="81" t="s">
        <v>113</v>
      </c>
      <c r="C56" s="43">
        <v>220</v>
      </c>
      <c r="D56" s="71">
        <v>0.019496632399858205</v>
      </c>
      <c r="E56" s="43">
        <v>181</v>
      </c>
      <c r="F56" s="71">
        <v>0.01920016972525724</v>
      </c>
      <c r="G56" s="34">
        <v>0.2154696132596685</v>
      </c>
      <c r="H56" s="44">
        <v>3</v>
      </c>
      <c r="I56" s="43">
        <v>178</v>
      </c>
      <c r="J56" s="35">
        <v>0.2359550561797752</v>
      </c>
      <c r="K56" s="22">
        <v>7</v>
      </c>
      <c r="L56" s="14"/>
      <c r="M56" s="14"/>
      <c r="N56" s="104">
        <v>8</v>
      </c>
      <c r="O56" s="81" t="s">
        <v>67</v>
      </c>
      <c r="P56" s="43">
        <v>2529</v>
      </c>
      <c r="Q56" s="71">
        <v>0.023620502857996786</v>
      </c>
      <c r="R56" s="43">
        <v>2010</v>
      </c>
      <c r="S56" s="71">
        <v>0.02013200989573422</v>
      </c>
      <c r="T56" s="78">
        <v>0.25820895522388065</v>
      </c>
      <c r="U56" s="22">
        <v>4</v>
      </c>
    </row>
    <row r="57" spans="1:21" ht="15">
      <c r="A57" s="103">
        <v>10</v>
      </c>
      <c r="B57" s="82" t="s">
        <v>73</v>
      </c>
      <c r="C57" s="45">
        <v>217</v>
      </c>
      <c r="D57" s="76">
        <v>0.019230769230769232</v>
      </c>
      <c r="E57" s="45">
        <v>316</v>
      </c>
      <c r="F57" s="76">
        <v>0.03352073830486899</v>
      </c>
      <c r="G57" s="36">
        <v>-0.31329113924050633</v>
      </c>
      <c r="H57" s="46">
        <v>-7</v>
      </c>
      <c r="I57" s="45">
        <v>600</v>
      </c>
      <c r="J57" s="37">
        <v>-0.6383333333333333</v>
      </c>
      <c r="K57" s="24">
        <v>-9</v>
      </c>
      <c r="L57" s="14"/>
      <c r="M57" s="14"/>
      <c r="N57" s="104">
        <v>9</v>
      </c>
      <c r="O57" s="81" t="s">
        <v>49</v>
      </c>
      <c r="P57" s="43">
        <v>2036</v>
      </c>
      <c r="Q57" s="71">
        <v>0.01901595247879852</v>
      </c>
      <c r="R57" s="43">
        <v>2405</v>
      </c>
      <c r="S57" s="71">
        <v>0.024088300397632236</v>
      </c>
      <c r="T57" s="78">
        <v>-0.15343035343035338</v>
      </c>
      <c r="U57" s="22">
        <v>-2</v>
      </c>
    </row>
    <row r="58" spans="1:21" ht="15">
      <c r="A58" s="38">
        <v>11</v>
      </c>
      <c r="B58" s="80" t="s">
        <v>147</v>
      </c>
      <c r="C58" s="41">
        <v>207</v>
      </c>
      <c r="D58" s="74">
        <v>0.018344558667139313</v>
      </c>
      <c r="E58" s="41">
        <v>113</v>
      </c>
      <c r="F58" s="74">
        <v>0.011986846292563913</v>
      </c>
      <c r="G58" s="32">
        <v>0.831858407079646</v>
      </c>
      <c r="H58" s="42">
        <v>14</v>
      </c>
      <c r="I58" s="41">
        <v>52</v>
      </c>
      <c r="J58" s="33">
        <v>2.980769230769231</v>
      </c>
      <c r="K58" s="20">
        <v>59</v>
      </c>
      <c r="L58" s="14"/>
      <c r="M58" s="14"/>
      <c r="N58" s="103">
        <v>10</v>
      </c>
      <c r="O58" s="82" t="s">
        <v>54</v>
      </c>
      <c r="P58" s="45">
        <v>1955</v>
      </c>
      <c r="Q58" s="76">
        <v>0.018259423917510367</v>
      </c>
      <c r="R58" s="45">
        <v>2241</v>
      </c>
      <c r="S58" s="76">
        <v>0.022445688644945463</v>
      </c>
      <c r="T58" s="79">
        <v>-0.12762159750111557</v>
      </c>
      <c r="U58" s="24">
        <v>-2</v>
      </c>
    </row>
    <row r="59" spans="1:21" ht="15">
      <c r="A59" s="104">
        <v>12</v>
      </c>
      <c r="B59" s="81" t="s">
        <v>47</v>
      </c>
      <c r="C59" s="43">
        <v>200</v>
      </c>
      <c r="D59" s="71">
        <v>0.01772421127259837</v>
      </c>
      <c r="E59" s="43">
        <v>139</v>
      </c>
      <c r="F59" s="71">
        <v>0.01474488172271136</v>
      </c>
      <c r="G59" s="34">
        <v>0.4388489208633093</v>
      </c>
      <c r="H59" s="44">
        <v>6</v>
      </c>
      <c r="I59" s="43">
        <v>179</v>
      </c>
      <c r="J59" s="35">
        <v>0.11731843575418988</v>
      </c>
      <c r="K59" s="22">
        <v>3</v>
      </c>
      <c r="L59" s="14"/>
      <c r="M59" s="14"/>
      <c r="N59" s="38">
        <v>11</v>
      </c>
      <c r="O59" s="80" t="s">
        <v>87</v>
      </c>
      <c r="P59" s="41">
        <v>1934</v>
      </c>
      <c r="Q59" s="74">
        <v>0.01806328688310233</v>
      </c>
      <c r="R59" s="41">
        <v>1361</v>
      </c>
      <c r="S59" s="74">
        <v>0.013631674362235955</v>
      </c>
      <c r="T59" s="77">
        <v>0.42101396032329164</v>
      </c>
      <c r="U59" s="20">
        <v>10</v>
      </c>
    </row>
    <row r="60" spans="1:21" ht="15">
      <c r="A60" s="104">
        <v>13</v>
      </c>
      <c r="B60" s="81" t="s">
        <v>148</v>
      </c>
      <c r="C60" s="43">
        <v>196</v>
      </c>
      <c r="D60" s="71">
        <v>0.017369727047146403</v>
      </c>
      <c r="E60" s="43">
        <v>110</v>
      </c>
      <c r="F60" s="71">
        <v>0.011668611435239206</v>
      </c>
      <c r="G60" s="34">
        <v>0.7818181818181817</v>
      </c>
      <c r="H60" s="44">
        <v>13</v>
      </c>
      <c r="I60" s="43">
        <v>140</v>
      </c>
      <c r="J60" s="35">
        <v>0.3999999999999999</v>
      </c>
      <c r="K60" s="22">
        <v>11</v>
      </c>
      <c r="L60" s="14"/>
      <c r="M60" s="14"/>
      <c r="N60" s="104">
        <v>12</v>
      </c>
      <c r="O60" s="81" t="s">
        <v>86</v>
      </c>
      <c r="P60" s="43">
        <v>1921</v>
      </c>
      <c r="Q60" s="71">
        <v>0.01794186871894497</v>
      </c>
      <c r="R60" s="43">
        <v>1715</v>
      </c>
      <c r="S60" s="71">
        <v>0.01717731192596228</v>
      </c>
      <c r="T60" s="78">
        <v>0.12011661807580176</v>
      </c>
      <c r="U60" s="22">
        <v>3</v>
      </c>
    </row>
    <row r="61" spans="1:21" ht="15">
      <c r="A61" s="104">
        <v>14</v>
      </c>
      <c r="B61" s="81" t="s">
        <v>51</v>
      </c>
      <c r="C61" s="43">
        <v>189</v>
      </c>
      <c r="D61" s="71">
        <v>0.016749379652605458</v>
      </c>
      <c r="E61" s="43">
        <v>174</v>
      </c>
      <c r="F61" s="71">
        <v>0.018457621724832927</v>
      </c>
      <c r="G61" s="34">
        <v>0.0862068965517242</v>
      </c>
      <c r="H61" s="44">
        <v>-1</v>
      </c>
      <c r="I61" s="43">
        <v>167</v>
      </c>
      <c r="J61" s="35">
        <v>0.1317365269461077</v>
      </c>
      <c r="K61" s="22">
        <v>5</v>
      </c>
      <c r="L61" s="14"/>
      <c r="M61" s="14"/>
      <c r="N61" s="104">
        <v>13</v>
      </c>
      <c r="O61" s="81" t="s">
        <v>57</v>
      </c>
      <c r="P61" s="43">
        <v>1898</v>
      </c>
      <c r="Q61" s="71">
        <v>0.017727051966974258</v>
      </c>
      <c r="R61" s="43">
        <v>1542</v>
      </c>
      <c r="S61" s="71">
        <v>0.01544455684538416</v>
      </c>
      <c r="T61" s="78">
        <v>0.23086900129701693</v>
      </c>
      <c r="U61" s="22">
        <v>7</v>
      </c>
    </row>
    <row r="62" spans="1:21" ht="15">
      <c r="A62" s="103">
        <v>15</v>
      </c>
      <c r="B62" s="82" t="s">
        <v>57</v>
      </c>
      <c r="C62" s="45">
        <v>188</v>
      </c>
      <c r="D62" s="76">
        <v>0.016660758596242466</v>
      </c>
      <c r="E62" s="45">
        <v>137</v>
      </c>
      <c r="F62" s="76">
        <v>0.014532725151161557</v>
      </c>
      <c r="G62" s="36">
        <v>0.37226277372262784</v>
      </c>
      <c r="H62" s="46">
        <v>4</v>
      </c>
      <c r="I62" s="45">
        <v>257</v>
      </c>
      <c r="J62" s="37">
        <v>-0.2684824902723736</v>
      </c>
      <c r="K62" s="24">
        <v>-7</v>
      </c>
      <c r="L62" s="14"/>
      <c r="M62" s="14"/>
      <c r="N62" s="104">
        <v>14</v>
      </c>
      <c r="O62" s="81" t="s">
        <v>51</v>
      </c>
      <c r="P62" s="43">
        <v>1835</v>
      </c>
      <c r="Q62" s="71">
        <v>0.01713864086375014</v>
      </c>
      <c r="R62" s="43">
        <v>1788</v>
      </c>
      <c r="S62" s="71">
        <v>0.017908474474414317</v>
      </c>
      <c r="T62" s="78">
        <v>0.026286353467561474</v>
      </c>
      <c r="U62" s="22">
        <v>-1</v>
      </c>
    </row>
    <row r="63" spans="1:21" ht="15">
      <c r="A63" s="38">
        <v>16</v>
      </c>
      <c r="B63" s="80" t="s">
        <v>87</v>
      </c>
      <c r="C63" s="41">
        <v>186</v>
      </c>
      <c r="D63" s="74">
        <v>0.016483516483516484</v>
      </c>
      <c r="E63" s="41">
        <v>102</v>
      </c>
      <c r="F63" s="74">
        <v>0.010819985149039991</v>
      </c>
      <c r="G63" s="32">
        <v>0.8235294117647058</v>
      </c>
      <c r="H63" s="42">
        <v>13</v>
      </c>
      <c r="I63" s="41">
        <v>203</v>
      </c>
      <c r="J63" s="33">
        <v>-0.08374384236453203</v>
      </c>
      <c r="K63" s="20">
        <v>-3</v>
      </c>
      <c r="L63" s="14"/>
      <c r="M63" s="14"/>
      <c r="N63" s="103">
        <v>15</v>
      </c>
      <c r="O63" s="82" t="s">
        <v>44</v>
      </c>
      <c r="P63" s="45">
        <v>1725</v>
      </c>
      <c r="Q63" s="76">
        <v>0.016111256397803267</v>
      </c>
      <c r="R63" s="45">
        <v>2134</v>
      </c>
      <c r="S63" s="76">
        <v>0.021373984635570557</v>
      </c>
      <c r="T63" s="79">
        <v>-0.1916588566073102</v>
      </c>
      <c r="U63" s="24">
        <v>-5</v>
      </c>
    </row>
    <row r="64" spans="1:21" ht="15">
      <c r="A64" s="104">
        <v>17</v>
      </c>
      <c r="B64" s="81" t="s">
        <v>49</v>
      </c>
      <c r="C64" s="43">
        <v>180</v>
      </c>
      <c r="D64" s="71">
        <v>0.015951790145338533</v>
      </c>
      <c r="E64" s="43">
        <v>186</v>
      </c>
      <c r="F64" s="71">
        <v>0.01973056115413175</v>
      </c>
      <c r="G64" s="34">
        <v>-0.032258064516129004</v>
      </c>
      <c r="H64" s="44">
        <v>-6</v>
      </c>
      <c r="I64" s="43">
        <v>185</v>
      </c>
      <c r="J64" s="35">
        <v>-0.027027027027026973</v>
      </c>
      <c r="K64" s="22">
        <v>-3</v>
      </c>
      <c r="L64" s="14"/>
      <c r="M64" s="14"/>
      <c r="N64" s="38">
        <v>16</v>
      </c>
      <c r="O64" s="80" t="s">
        <v>65</v>
      </c>
      <c r="P64" s="41">
        <v>1718</v>
      </c>
      <c r="Q64" s="74">
        <v>0.01604587738633392</v>
      </c>
      <c r="R64" s="41">
        <v>1337</v>
      </c>
      <c r="S64" s="74">
        <v>0.013391292154525695</v>
      </c>
      <c r="T64" s="77">
        <v>0.2849663425579656</v>
      </c>
      <c r="U64" s="20">
        <v>6</v>
      </c>
    </row>
    <row r="65" spans="1:21" ht="15">
      <c r="A65" s="104">
        <v>18</v>
      </c>
      <c r="B65" s="81" t="s">
        <v>116</v>
      </c>
      <c r="C65" s="43">
        <v>173</v>
      </c>
      <c r="D65" s="71">
        <v>0.01533144275079759</v>
      </c>
      <c r="E65" s="43">
        <v>102</v>
      </c>
      <c r="F65" s="71">
        <v>0.010819985149039991</v>
      </c>
      <c r="G65" s="34">
        <v>0.696078431372549</v>
      </c>
      <c r="H65" s="44">
        <v>11</v>
      </c>
      <c r="I65" s="43">
        <v>148</v>
      </c>
      <c r="J65" s="35">
        <v>0.16891891891891886</v>
      </c>
      <c r="K65" s="22">
        <v>5</v>
      </c>
      <c r="L65" s="14"/>
      <c r="M65" s="14"/>
      <c r="N65" s="104">
        <v>17</v>
      </c>
      <c r="O65" s="81" t="s">
        <v>72</v>
      </c>
      <c r="P65" s="43">
        <v>1715</v>
      </c>
      <c r="Q65" s="71">
        <v>0.016017857809989912</v>
      </c>
      <c r="R65" s="43">
        <v>1688</v>
      </c>
      <c r="S65" s="71">
        <v>0.01690688194228824</v>
      </c>
      <c r="T65" s="78">
        <v>0.015995260663507205</v>
      </c>
      <c r="U65" s="22">
        <v>-1</v>
      </c>
    </row>
    <row r="66" spans="1:21" ht="15">
      <c r="A66" s="104">
        <v>19</v>
      </c>
      <c r="B66" s="81" t="s">
        <v>54</v>
      </c>
      <c r="C66" s="43">
        <v>170</v>
      </c>
      <c r="D66" s="71">
        <v>0.015065579581708614</v>
      </c>
      <c r="E66" s="43">
        <v>162</v>
      </c>
      <c r="F66" s="71">
        <v>0.017184682295534104</v>
      </c>
      <c r="G66" s="34">
        <v>0.04938271604938271</v>
      </c>
      <c r="H66" s="44">
        <v>-3</v>
      </c>
      <c r="I66" s="43">
        <v>158</v>
      </c>
      <c r="J66" s="35">
        <v>0.07594936708860756</v>
      </c>
      <c r="K66" s="22">
        <v>2</v>
      </c>
      <c r="L66" s="14"/>
      <c r="M66" s="14"/>
      <c r="N66" s="104">
        <v>18</v>
      </c>
      <c r="O66" s="81" t="s">
        <v>83</v>
      </c>
      <c r="P66" s="43">
        <v>1687</v>
      </c>
      <c r="Q66" s="71">
        <v>0.015756341764112527</v>
      </c>
      <c r="R66" s="43">
        <v>1663</v>
      </c>
      <c r="S66" s="71">
        <v>0.016656483809256717</v>
      </c>
      <c r="T66" s="78">
        <v>0.014431749849669329</v>
      </c>
      <c r="U66" s="22">
        <v>-1</v>
      </c>
    </row>
    <row r="67" spans="1:21" ht="15">
      <c r="A67" s="103">
        <v>20</v>
      </c>
      <c r="B67" s="82" t="s">
        <v>149</v>
      </c>
      <c r="C67" s="45">
        <v>159</v>
      </c>
      <c r="D67" s="76">
        <v>0.014090747961715704</v>
      </c>
      <c r="E67" s="45">
        <v>73</v>
      </c>
      <c r="F67" s="76">
        <v>0.007743714861567837</v>
      </c>
      <c r="G67" s="36">
        <v>1.1780821917808217</v>
      </c>
      <c r="H67" s="46">
        <v>28</v>
      </c>
      <c r="I67" s="45">
        <v>108</v>
      </c>
      <c r="J67" s="37">
        <v>0.4722222222222223</v>
      </c>
      <c r="K67" s="24">
        <v>16</v>
      </c>
      <c r="N67" s="104">
        <v>19</v>
      </c>
      <c r="O67" s="81" t="s">
        <v>82</v>
      </c>
      <c r="P67" s="43">
        <v>1667</v>
      </c>
      <c r="Q67" s="71">
        <v>0.015569544588485822</v>
      </c>
      <c r="R67" s="43">
        <v>1655</v>
      </c>
      <c r="S67" s="71">
        <v>0.016576356406686633</v>
      </c>
      <c r="T67" s="78">
        <v>0.007250755287009136</v>
      </c>
      <c r="U67" s="22">
        <v>-1</v>
      </c>
    </row>
    <row r="68" spans="1:21" ht="15">
      <c r="A68" s="163" t="s">
        <v>53</v>
      </c>
      <c r="B68" s="164"/>
      <c r="C68" s="49">
        <f>SUM(C48:C67)</f>
        <v>4924</v>
      </c>
      <c r="D68" s="6">
        <f>C68/C70</f>
        <v>0.43637008153137186</v>
      </c>
      <c r="E68" s="49">
        <f>SUM(E48:E67)</f>
        <v>3771</v>
      </c>
      <c r="F68" s="6">
        <f>E68/E70</f>
        <v>0.400021215657155</v>
      </c>
      <c r="G68" s="25">
        <f>C68/E68-1</f>
        <v>0.3057544417926279</v>
      </c>
      <c r="H68" s="25"/>
      <c r="I68" s="49">
        <f>SUM(I48:I67)</f>
        <v>4987</v>
      </c>
      <c r="J68" s="26">
        <f>C68/I68-1</f>
        <v>-0.012632845398034886</v>
      </c>
      <c r="K68" s="27"/>
      <c r="N68" s="103">
        <v>20</v>
      </c>
      <c r="O68" s="82" t="s">
        <v>63</v>
      </c>
      <c r="P68" s="45">
        <v>1514</v>
      </c>
      <c r="Q68" s="76">
        <v>0.014140546194941532</v>
      </c>
      <c r="R68" s="45">
        <v>2116</v>
      </c>
      <c r="S68" s="76">
        <v>0.021193697979787863</v>
      </c>
      <c r="T68" s="79">
        <v>-0.28449905482041593</v>
      </c>
      <c r="U68" s="24">
        <v>-9</v>
      </c>
    </row>
    <row r="69" spans="1:21" ht="15">
      <c r="A69" s="163" t="s">
        <v>12</v>
      </c>
      <c r="B69" s="164"/>
      <c r="C69" s="49">
        <f>C70-SUM(C48:C67)</f>
        <v>6360</v>
      </c>
      <c r="D69" s="6">
        <f>C69/C70</f>
        <v>0.5636299184686282</v>
      </c>
      <c r="E69" s="49">
        <f>E70-SUM(E48:E67)</f>
        <v>5656</v>
      </c>
      <c r="F69" s="6">
        <f>E69/E70</f>
        <v>0.599978784342845</v>
      </c>
      <c r="G69" s="25">
        <f>C69/E69-1</f>
        <v>0.12446958981612455</v>
      </c>
      <c r="H69" s="25"/>
      <c r="I69" s="49">
        <f>I70-SUM(I48:I67)</f>
        <v>7149</v>
      </c>
      <c r="J69" s="26">
        <f>C69/I69-1</f>
        <v>-0.11036508602601758</v>
      </c>
      <c r="K69" s="27"/>
      <c r="N69" s="163" t="s">
        <v>53</v>
      </c>
      <c r="O69" s="164"/>
      <c r="P69" s="3">
        <f>SUM(P49:P68)</f>
        <v>47756</v>
      </c>
      <c r="Q69" s="6">
        <f>P69/P71</f>
        <v>0.44603429596144506</v>
      </c>
      <c r="R69" s="3">
        <f>SUM(R49:R68)</f>
        <v>46024</v>
      </c>
      <c r="S69" s="6">
        <f>R69/R71</f>
        <v>0.4609729469857073</v>
      </c>
      <c r="T69" s="25">
        <f>P69/R69-1</f>
        <v>0.03763253954458534</v>
      </c>
      <c r="U69" s="50"/>
    </row>
    <row r="70" spans="1:21" ht="15">
      <c r="A70" s="157" t="s">
        <v>38</v>
      </c>
      <c r="B70" s="158"/>
      <c r="C70" s="47">
        <v>11284</v>
      </c>
      <c r="D70" s="28">
        <v>1</v>
      </c>
      <c r="E70" s="47">
        <v>9427</v>
      </c>
      <c r="F70" s="28">
        <v>1</v>
      </c>
      <c r="G70" s="29">
        <v>0.1969873766839927</v>
      </c>
      <c r="H70" s="29"/>
      <c r="I70" s="47">
        <v>12136</v>
      </c>
      <c r="J70" s="105">
        <v>-0.07020435069215558</v>
      </c>
      <c r="K70" s="30"/>
      <c r="N70" s="163" t="s">
        <v>12</v>
      </c>
      <c r="O70" s="164"/>
      <c r="P70" s="3">
        <f>P71-SUM(P49:P68)</f>
        <v>59312</v>
      </c>
      <c r="Q70" s="6">
        <f>P70/P71</f>
        <v>0.5539657040385549</v>
      </c>
      <c r="R70" s="3">
        <f>R71-SUM(R49:R68)</f>
        <v>53817</v>
      </c>
      <c r="S70" s="6">
        <f>R70/R71</f>
        <v>0.5390270530142928</v>
      </c>
      <c r="T70" s="25">
        <f>P70/R70-1</f>
        <v>0.10210528271735697</v>
      </c>
      <c r="U70" s="51"/>
    </row>
    <row r="71" spans="1:21" ht="15">
      <c r="A71" t="s">
        <v>70</v>
      </c>
      <c r="N71" s="157" t="s">
        <v>38</v>
      </c>
      <c r="O71" s="158"/>
      <c r="P71" s="47">
        <v>107068</v>
      </c>
      <c r="Q71" s="28">
        <v>1</v>
      </c>
      <c r="R71" s="47">
        <v>99841</v>
      </c>
      <c r="S71" s="28">
        <v>1</v>
      </c>
      <c r="T71" s="52">
        <v>0.07238509229675194</v>
      </c>
      <c r="U71" s="30"/>
    </row>
    <row r="72" spans="1:14" ht="15">
      <c r="A72" s="9" t="s">
        <v>71</v>
      </c>
      <c r="N72" t="s">
        <v>70</v>
      </c>
    </row>
    <row r="73" ht="15">
      <c r="N73" s="9" t="s">
        <v>71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0:B70"/>
    <mergeCell ref="A68:B68"/>
    <mergeCell ref="A69:B69"/>
    <mergeCell ref="A32:B32"/>
    <mergeCell ref="A33:B33"/>
    <mergeCell ref="A34:B34"/>
    <mergeCell ref="A45:A47"/>
    <mergeCell ref="J46:J47"/>
    <mergeCell ref="K46:K47"/>
    <mergeCell ref="J10:J11"/>
    <mergeCell ref="K10:K11"/>
    <mergeCell ref="I43:K43"/>
    <mergeCell ref="H46:H47"/>
    <mergeCell ref="H44:H45"/>
    <mergeCell ref="I42:K42"/>
    <mergeCell ref="I44:I45"/>
    <mergeCell ref="J44:J45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4:F45"/>
    <mergeCell ref="G44:G45"/>
    <mergeCell ref="B42:B44"/>
    <mergeCell ref="C44:D45"/>
    <mergeCell ref="B45:B47"/>
    <mergeCell ref="G46:G47"/>
    <mergeCell ref="C7:H7"/>
    <mergeCell ref="H8:H9"/>
    <mergeCell ref="H10:H11"/>
    <mergeCell ref="C42:H42"/>
    <mergeCell ref="C43:H43"/>
    <mergeCell ref="A39:K39"/>
    <mergeCell ref="A40:K40"/>
    <mergeCell ref="A42:A44"/>
    <mergeCell ref="I7:K7"/>
    <mergeCell ref="K44:K45"/>
  </mergeCells>
  <conditionalFormatting sqref="K32">
    <cfRule type="cellIs" priority="584" dxfId="159" operator="lessThan">
      <formula>0</formula>
    </cfRule>
  </conditionalFormatting>
  <conditionalFormatting sqref="K33">
    <cfRule type="cellIs" priority="586" dxfId="159" operator="lessThan">
      <formula>0</formula>
    </cfRule>
  </conditionalFormatting>
  <conditionalFormatting sqref="G32:H32 J32">
    <cfRule type="cellIs" priority="585" dxfId="159" operator="lessThan">
      <formula>0</formula>
    </cfRule>
  </conditionalFormatting>
  <conditionalFormatting sqref="G33:H33 J33">
    <cfRule type="cellIs" priority="587" dxfId="159" operator="lessThan">
      <formula>0</formula>
    </cfRule>
  </conditionalFormatting>
  <conditionalFormatting sqref="K68">
    <cfRule type="cellIs" priority="580" dxfId="159" operator="lessThan">
      <formula>0</formula>
    </cfRule>
  </conditionalFormatting>
  <conditionalFormatting sqref="K69">
    <cfRule type="cellIs" priority="582" dxfId="159" operator="lessThan">
      <formula>0</formula>
    </cfRule>
  </conditionalFormatting>
  <conditionalFormatting sqref="G68:H68 J68">
    <cfRule type="cellIs" priority="581" dxfId="159" operator="lessThan">
      <formula>0</formula>
    </cfRule>
  </conditionalFormatting>
  <conditionalFormatting sqref="G69:H69 J69">
    <cfRule type="cellIs" priority="583" dxfId="159" operator="lessThan">
      <formula>0</formula>
    </cfRule>
  </conditionalFormatting>
  <conditionalFormatting sqref="U33">
    <cfRule type="cellIs" priority="576" dxfId="159" operator="lessThan">
      <formula>0</formula>
    </cfRule>
  </conditionalFormatting>
  <conditionalFormatting sqref="T33">
    <cfRule type="cellIs" priority="575" dxfId="159" operator="lessThan">
      <formula>0</formula>
    </cfRule>
  </conditionalFormatting>
  <conditionalFormatting sqref="T32">
    <cfRule type="cellIs" priority="574" dxfId="159" operator="lessThan">
      <formula>0</formula>
    </cfRule>
  </conditionalFormatting>
  <conditionalFormatting sqref="U32">
    <cfRule type="cellIs" priority="577" dxfId="159" operator="lessThan">
      <formula>0</formula>
    </cfRule>
    <cfRule type="cellIs" priority="578" dxfId="160" operator="equal">
      <formula>0</formula>
    </cfRule>
    <cfRule type="cellIs" priority="579" dxfId="161" operator="greaterThan">
      <formula>0</formula>
    </cfRule>
  </conditionalFormatting>
  <conditionalFormatting sqref="T69">
    <cfRule type="cellIs" priority="568" dxfId="159" operator="lessThan">
      <formula>0</formula>
    </cfRule>
  </conditionalFormatting>
  <conditionalFormatting sqref="U70">
    <cfRule type="cellIs" priority="570" dxfId="159" operator="lessThan">
      <formula>0</formula>
    </cfRule>
  </conditionalFormatting>
  <conditionalFormatting sqref="U69">
    <cfRule type="cellIs" priority="571" dxfId="159" operator="lessThan">
      <formula>0</formula>
    </cfRule>
    <cfRule type="cellIs" priority="572" dxfId="160" operator="equal">
      <formula>0</formula>
    </cfRule>
    <cfRule type="cellIs" priority="573" dxfId="161" operator="greaterThan">
      <formula>0</formula>
    </cfRule>
  </conditionalFormatting>
  <conditionalFormatting sqref="T70">
    <cfRule type="cellIs" priority="569" dxfId="159" operator="lessThan">
      <formula>0</formula>
    </cfRule>
  </conditionalFormatting>
  <conditionalFormatting sqref="G12:G31 J12:J31">
    <cfRule type="cellIs" priority="32" dxfId="159" operator="lessThan">
      <formula>0</formula>
    </cfRule>
  </conditionalFormatting>
  <conditionalFormatting sqref="K12:K31">
    <cfRule type="cellIs" priority="29" dxfId="159" operator="lessThan">
      <formula>0</formula>
    </cfRule>
    <cfRule type="cellIs" priority="30" dxfId="160" operator="equal">
      <formula>0</formula>
    </cfRule>
    <cfRule type="cellIs" priority="31" dxfId="161" operator="greaterThan">
      <formula>0</formula>
    </cfRule>
  </conditionalFormatting>
  <conditionalFormatting sqref="H12:H31">
    <cfRule type="cellIs" priority="26" dxfId="159" operator="lessThan">
      <formula>0</formula>
    </cfRule>
    <cfRule type="cellIs" priority="27" dxfId="160" operator="equal">
      <formula>0</formula>
    </cfRule>
    <cfRule type="cellIs" priority="28" dxfId="161" operator="greaterThan">
      <formula>0</formula>
    </cfRule>
  </conditionalFormatting>
  <conditionalFormatting sqref="G34 J34">
    <cfRule type="cellIs" priority="25" dxfId="159" operator="lessThan">
      <formula>0</formula>
    </cfRule>
  </conditionalFormatting>
  <conditionalFormatting sqref="K34">
    <cfRule type="cellIs" priority="24" dxfId="159" operator="lessThan">
      <formula>0</formula>
    </cfRule>
  </conditionalFormatting>
  <conditionalFormatting sqref="H34">
    <cfRule type="cellIs" priority="23" dxfId="159" operator="lessThan">
      <formula>0</formula>
    </cfRule>
  </conditionalFormatting>
  <conditionalFormatting sqref="T12:T31">
    <cfRule type="cellIs" priority="22" dxfId="159" operator="lessThan">
      <formula>0</formula>
    </cfRule>
  </conditionalFormatting>
  <conditionalFormatting sqref="U12:U31">
    <cfRule type="cellIs" priority="19" dxfId="159" operator="lessThan">
      <formula>0</formula>
    </cfRule>
    <cfRule type="cellIs" priority="20" dxfId="160" operator="equal">
      <formula>0</formula>
    </cfRule>
    <cfRule type="cellIs" priority="21" dxfId="161" operator="greaterThan">
      <formula>0</formula>
    </cfRule>
  </conditionalFormatting>
  <conditionalFormatting sqref="T34">
    <cfRule type="cellIs" priority="18" dxfId="159" operator="lessThan">
      <formula>0</formula>
    </cfRule>
  </conditionalFormatting>
  <conditionalFormatting sqref="U34">
    <cfRule type="cellIs" priority="17" dxfId="159" operator="lessThan">
      <formula>0</formula>
    </cfRule>
  </conditionalFormatting>
  <conditionalFormatting sqref="G48:G67 J48:J67">
    <cfRule type="cellIs" priority="16" dxfId="159" operator="lessThan">
      <formula>0</formula>
    </cfRule>
  </conditionalFormatting>
  <conditionalFormatting sqref="K48:K67">
    <cfRule type="cellIs" priority="13" dxfId="159" operator="lessThan">
      <formula>0</formula>
    </cfRule>
    <cfRule type="cellIs" priority="14" dxfId="160" operator="equal">
      <formula>0</formula>
    </cfRule>
    <cfRule type="cellIs" priority="15" dxfId="161" operator="greaterThan">
      <formula>0</formula>
    </cfRule>
  </conditionalFormatting>
  <conditionalFormatting sqref="H48:H67">
    <cfRule type="cellIs" priority="10" dxfId="159" operator="lessThan">
      <formula>0</formula>
    </cfRule>
    <cfRule type="cellIs" priority="11" dxfId="160" operator="equal">
      <formula>0</formula>
    </cfRule>
    <cfRule type="cellIs" priority="12" dxfId="161" operator="greaterThan">
      <formula>0</formula>
    </cfRule>
  </conditionalFormatting>
  <conditionalFormatting sqref="G70 J70">
    <cfRule type="cellIs" priority="9" dxfId="159" operator="lessThan">
      <formula>0</formula>
    </cfRule>
  </conditionalFormatting>
  <conditionalFormatting sqref="K70">
    <cfRule type="cellIs" priority="8" dxfId="159" operator="lessThan">
      <formula>0</formula>
    </cfRule>
  </conditionalFormatting>
  <conditionalFormatting sqref="H70">
    <cfRule type="cellIs" priority="7" dxfId="159" operator="lessThan">
      <formula>0</formula>
    </cfRule>
  </conditionalFormatting>
  <conditionalFormatting sqref="T49:T68">
    <cfRule type="cellIs" priority="6" dxfId="159" operator="lessThan">
      <formula>0</formula>
    </cfRule>
  </conditionalFormatting>
  <conditionalFormatting sqref="U49:U68">
    <cfRule type="cellIs" priority="3" dxfId="159" operator="lessThan">
      <formula>0</formula>
    </cfRule>
    <cfRule type="cellIs" priority="4" dxfId="160" operator="equal">
      <formula>0</formula>
    </cfRule>
    <cfRule type="cellIs" priority="5" dxfId="161" operator="greaterThan">
      <formula>0</formula>
    </cfRule>
  </conditionalFormatting>
  <conditionalFormatting sqref="T71">
    <cfRule type="cellIs" priority="2" dxfId="159" operator="lessThan">
      <formula>0</formula>
    </cfRule>
  </conditionalFormatting>
  <conditionalFormatting sqref="U71">
    <cfRule type="cellIs" priority="1" dxfId="1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J41" sqref="J4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9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s="120">
        <v>43316</v>
      </c>
    </row>
    <row r="2" spans="1:14" ht="14.25" customHeight="1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4.25" customHeight="1">
      <c r="A3" s="127" t="s">
        <v>15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0" t="s">
        <v>0</v>
      </c>
      <c r="B5" s="161" t="s">
        <v>1</v>
      </c>
      <c r="C5" s="147" t="s">
        <v>124</v>
      </c>
      <c r="D5" s="148"/>
      <c r="E5" s="148"/>
      <c r="F5" s="148"/>
      <c r="G5" s="149"/>
      <c r="H5" s="148" t="s">
        <v>118</v>
      </c>
      <c r="I5" s="148"/>
      <c r="J5" s="147" t="s">
        <v>125</v>
      </c>
      <c r="K5" s="148"/>
      <c r="L5" s="148"/>
      <c r="M5" s="148"/>
      <c r="N5" s="149"/>
    </row>
    <row r="6" spans="1:14" ht="14.25" customHeight="1">
      <c r="A6" s="151"/>
      <c r="B6" s="162"/>
      <c r="C6" s="128" t="s">
        <v>126</v>
      </c>
      <c r="D6" s="129"/>
      <c r="E6" s="129"/>
      <c r="F6" s="129"/>
      <c r="G6" s="130"/>
      <c r="H6" s="129" t="s">
        <v>119</v>
      </c>
      <c r="I6" s="129"/>
      <c r="J6" s="128" t="s">
        <v>127</v>
      </c>
      <c r="K6" s="129"/>
      <c r="L6" s="129"/>
      <c r="M6" s="129"/>
      <c r="N6" s="130"/>
    </row>
    <row r="7" spans="1:14" ht="14.25" customHeight="1">
      <c r="A7" s="151"/>
      <c r="B7" s="151"/>
      <c r="C7" s="131">
        <v>2018</v>
      </c>
      <c r="D7" s="132"/>
      <c r="E7" s="135">
        <v>2017</v>
      </c>
      <c r="F7" s="135"/>
      <c r="G7" s="145" t="s">
        <v>5</v>
      </c>
      <c r="H7" s="165">
        <v>2018</v>
      </c>
      <c r="I7" s="131" t="s">
        <v>128</v>
      </c>
      <c r="J7" s="131">
        <v>2018</v>
      </c>
      <c r="K7" s="132"/>
      <c r="L7" s="135">
        <v>2017</v>
      </c>
      <c r="M7" s="132"/>
      <c r="N7" s="160" t="s">
        <v>5</v>
      </c>
    </row>
    <row r="8" spans="1:14" ht="14.25" customHeight="1">
      <c r="A8" s="137" t="s">
        <v>6</v>
      </c>
      <c r="B8" s="137" t="s">
        <v>7</v>
      </c>
      <c r="C8" s="133"/>
      <c r="D8" s="134"/>
      <c r="E8" s="136"/>
      <c r="F8" s="136"/>
      <c r="G8" s="146"/>
      <c r="H8" s="166"/>
      <c r="I8" s="167"/>
      <c r="J8" s="133"/>
      <c r="K8" s="134"/>
      <c r="L8" s="136"/>
      <c r="M8" s="134"/>
      <c r="N8" s="160"/>
    </row>
    <row r="9" spans="1:14" ht="14.25" customHeight="1">
      <c r="A9" s="137"/>
      <c r="B9" s="137"/>
      <c r="C9" s="113" t="s">
        <v>8</v>
      </c>
      <c r="D9" s="115" t="s">
        <v>2</v>
      </c>
      <c r="E9" s="114" t="s">
        <v>8</v>
      </c>
      <c r="F9" s="94" t="s">
        <v>2</v>
      </c>
      <c r="G9" s="139" t="s">
        <v>9</v>
      </c>
      <c r="H9" s="95" t="s">
        <v>8</v>
      </c>
      <c r="I9" s="143" t="s">
        <v>129</v>
      </c>
      <c r="J9" s="113" t="s">
        <v>8</v>
      </c>
      <c r="K9" s="93" t="s">
        <v>2</v>
      </c>
      <c r="L9" s="114" t="s">
        <v>8</v>
      </c>
      <c r="M9" s="93" t="s">
        <v>2</v>
      </c>
      <c r="N9" s="141" t="s">
        <v>9</v>
      </c>
    </row>
    <row r="10" spans="1:14" ht="14.25" customHeight="1">
      <c r="A10" s="138"/>
      <c r="B10" s="138"/>
      <c r="C10" s="117" t="s">
        <v>10</v>
      </c>
      <c r="D10" s="116" t="s">
        <v>11</v>
      </c>
      <c r="E10" s="92" t="s">
        <v>10</v>
      </c>
      <c r="F10" s="98" t="s">
        <v>11</v>
      </c>
      <c r="G10" s="140"/>
      <c r="H10" s="96" t="s">
        <v>10</v>
      </c>
      <c r="I10" s="144"/>
      <c r="J10" s="117" t="s">
        <v>10</v>
      </c>
      <c r="K10" s="116" t="s">
        <v>11</v>
      </c>
      <c r="L10" s="92" t="s">
        <v>10</v>
      </c>
      <c r="M10" s="116" t="s">
        <v>11</v>
      </c>
      <c r="N10" s="142"/>
    </row>
    <row r="11" spans="1:14" ht="14.25" customHeight="1">
      <c r="A11" s="73">
        <v>1</v>
      </c>
      <c r="B11" s="83" t="s">
        <v>26</v>
      </c>
      <c r="C11" s="41">
        <v>949</v>
      </c>
      <c r="D11" s="86">
        <v>0.18214971209213052</v>
      </c>
      <c r="E11" s="41">
        <v>682</v>
      </c>
      <c r="F11" s="89">
        <v>0.14376053962900506</v>
      </c>
      <c r="G11" s="77">
        <v>0.3914956011730206</v>
      </c>
      <c r="H11" s="106">
        <v>928</v>
      </c>
      <c r="I11" s="74">
        <v>0.022629310344827624</v>
      </c>
      <c r="J11" s="41">
        <v>7000</v>
      </c>
      <c r="K11" s="86">
        <v>0.1616180273365349</v>
      </c>
      <c r="L11" s="41">
        <v>5325</v>
      </c>
      <c r="M11" s="89">
        <v>0.13612311153148088</v>
      </c>
      <c r="N11" s="77">
        <v>0.31455399061032874</v>
      </c>
    </row>
    <row r="12" spans="1:14" ht="14.25" customHeight="1">
      <c r="A12" s="72">
        <v>2</v>
      </c>
      <c r="B12" s="84" t="s">
        <v>28</v>
      </c>
      <c r="C12" s="43">
        <v>711</v>
      </c>
      <c r="D12" s="87">
        <v>0.136468330134357</v>
      </c>
      <c r="E12" s="43">
        <v>784</v>
      </c>
      <c r="F12" s="90">
        <v>0.16526138279932545</v>
      </c>
      <c r="G12" s="78">
        <v>-0.09311224489795922</v>
      </c>
      <c r="H12" s="107">
        <v>839</v>
      </c>
      <c r="I12" s="71">
        <v>-0.15256257449344457</v>
      </c>
      <c r="J12" s="43">
        <v>6972</v>
      </c>
      <c r="K12" s="87">
        <v>0.16097155522718876</v>
      </c>
      <c r="L12" s="43">
        <v>7657</v>
      </c>
      <c r="M12" s="90">
        <v>0.1957360873232956</v>
      </c>
      <c r="N12" s="78">
        <v>-0.08946062426537804</v>
      </c>
    </row>
    <row r="13" spans="1:14" ht="14.25" customHeight="1">
      <c r="A13" s="72">
        <v>3</v>
      </c>
      <c r="B13" s="84" t="s">
        <v>23</v>
      </c>
      <c r="C13" s="43">
        <v>456</v>
      </c>
      <c r="D13" s="87">
        <v>0.08752399232245682</v>
      </c>
      <c r="E13" s="43">
        <v>443</v>
      </c>
      <c r="F13" s="90">
        <v>0.09338111298482293</v>
      </c>
      <c r="G13" s="78">
        <v>0.02934537246049662</v>
      </c>
      <c r="H13" s="107">
        <v>606</v>
      </c>
      <c r="I13" s="71">
        <v>-0.24752475247524752</v>
      </c>
      <c r="J13" s="43">
        <v>4710</v>
      </c>
      <c r="K13" s="87">
        <v>0.10874584410786849</v>
      </c>
      <c r="L13" s="43">
        <v>3860</v>
      </c>
      <c r="M13" s="90">
        <v>0.09867327896929881</v>
      </c>
      <c r="N13" s="78">
        <v>0.22020725388601026</v>
      </c>
    </row>
    <row r="14" spans="1:14" ht="14.25" customHeight="1">
      <c r="A14" s="72">
        <v>4</v>
      </c>
      <c r="B14" s="84" t="s">
        <v>29</v>
      </c>
      <c r="C14" s="43">
        <v>491</v>
      </c>
      <c r="D14" s="87">
        <v>0.09424184261036468</v>
      </c>
      <c r="E14" s="43">
        <v>517</v>
      </c>
      <c r="F14" s="90">
        <v>0.10897976391231029</v>
      </c>
      <c r="G14" s="78">
        <v>-0.05029013539651839</v>
      </c>
      <c r="H14" s="107">
        <v>573</v>
      </c>
      <c r="I14" s="71">
        <v>-0.14310645724258286</v>
      </c>
      <c r="J14" s="43">
        <v>4055</v>
      </c>
      <c r="K14" s="87">
        <v>0.09362301440709273</v>
      </c>
      <c r="L14" s="43">
        <v>3961</v>
      </c>
      <c r="M14" s="90">
        <v>0.10125514455890999</v>
      </c>
      <c r="N14" s="78">
        <v>0.02373138096440286</v>
      </c>
    </row>
    <row r="15" spans="1:14" ht="14.25" customHeight="1">
      <c r="A15" s="75">
        <v>5</v>
      </c>
      <c r="B15" s="85" t="s">
        <v>20</v>
      </c>
      <c r="C15" s="45">
        <v>698</v>
      </c>
      <c r="D15" s="88">
        <v>0.13397312859884836</v>
      </c>
      <c r="E15" s="45">
        <v>424</v>
      </c>
      <c r="F15" s="91">
        <v>0.0893760539629005</v>
      </c>
      <c r="G15" s="79">
        <v>0.6462264150943395</v>
      </c>
      <c r="H15" s="108">
        <v>542</v>
      </c>
      <c r="I15" s="76">
        <v>0.2878228782287824</v>
      </c>
      <c r="J15" s="45">
        <v>3847</v>
      </c>
      <c r="K15" s="88">
        <v>0.08882065016623568</v>
      </c>
      <c r="L15" s="45">
        <v>3063</v>
      </c>
      <c r="M15" s="91">
        <v>0.07829954753444618</v>
      </c>
      <c r="N15" s="79">
        <v>0.2559582109043421</v>
      </c>
    </row>
    <row r="16" spans="1:14" ht="14.25" customHeight="1">
      <c r="A16" s="73">
        <v>6</v>
      </c>
      <c r="B16" s="83" t="s">
        <v>64</v>
      </c>
      <c r="C16" s="41">
        <v>443</v>
      </c>
      <c r="D16" s="86">
        <v>0.08502879078694818</v>
      </c>
      <c r="E16" s="41">
        <v>378</v>
      </c>
      <c r="F16" s="89">
        <v>0.07967959527824621</v>
      </c>
      <c r="G16" s="77">
        <v>0.17195767195767186</v>
      </c>
      <c r="H16" s="106">
        <v>450</v>
      </c>
      <c r="I16" s="74">
        <v>-0.015555555555555545</v>
      </c>
      <c r="J16" s="41">
        <v>3686</v>
      </c>
      <c r="K16" s="86">
        <v>0.08510343553749539</v>
      </c>
      <c r="L16" s="41">
        <v>3527</v>
      </c>
      <c r="M16" s="89">
        <v>0.09016079143127381</v>
      </c>
      <c r="N16" s="77">
        <v>0.04508080521689828</v>
      </c>
    </row>
    <row r="17" spans="1:14" ht="14.25" customHeight="1">
      <c r="A17" s="72">
        <v>7</v>
      </c>
      <c r="B17" s="84" t="s">
        <v>34</v>
      </c>
      <c r="C17" s="43">
        <v>319</v>
      </c>
      <c r="D17" s="87">
        <v>0.06122840690978887</v>
      </c>
      <c r="E17" s="43">
        <v>407</v>
      </c>
      <c r="F17" s="90">
        <v>0.08579258010118043</v>
      </c>
      <c r="G17" s="78">
        <v>-0.21621621621621623</v>
      </c>
      <c r="H17" s="107">
        <v>315</v>
      </c>
      <c r="I17" s="71">
        <v>0.012698412698412653</v>
      </c>
      <c r="J17" s="43">
        <v>3179</v>
      </c>
      <c r="K17" s="87">
        <v>0.07339767270040636</v>
      </c>
      <c r="L17" s="43">
        <v>2906</v>
      </c>
      <c r="M17" s="90">
        <v>0.07428615250901097</v>
      </c>
      <c r="N17" s="78">
        <v>0.09394356503785262</v>
      </c>
    </row>
    <row r="18" spans="1:14" ht="14.25" customHeight="1">
      <c r="A18" s="72">
        <v>8</v>
      </c>
      <c r="B18" s="84" t="s">
        <v>30</v>
      </c>
      <c r="C18" s="43">
        <v>252</v>
      </c>
      <c r="D18" s="87">
        <v>0.04836852207293666</v>
      </c>
      <c r="E18" s="43">
        <v>280</v>
      </c>
      <c r="F18" s="90">
        <v>0.05902192242833052</v>
      </c>
      <c r="G18" s="78">
        <v>-0.09999999999999998</v>
      </c>
      <c r="H18" s="107">
        <v>360</v>
      </c>
      <c r="I18" s="71">
        <v>-0.30000000000000004</v>
      </c>
      <c r="J18" s="43">
        <v>2541</v>
      </c>
      <c r="K18" s="87">
        <v>0.058667343923162175</v>
      </c>
      <c r="L18" s="43">
        <v>2351</v>
      </c>
      <c r="M18" s="90">
        <v>0.0600986732789693</v>
      </c>
      <c r="N18" s="78">
        <v>0.08081667375584867</v>
      </c>
    </row>
    <row r="19" spans="1:14" ht="14.25" customHeight="1">
      <c r="A19" s="72">
        <v>9</v>
      </c>
      <c r="B19" s="84" t="s">
        <v>22</v>
      </c>
      <c r="C19" s="43">
        <v>311</v>
      </c>
      <c r="D19" s="87">
        <v>0.05969289827255278</v>
      </c>
      <c r="E19" s="43">
        <v>267</v>
      </c>
      <c r="F19" s="90">
        <v>0.056281618887015175</v>
      </c>
      <c r="G19" s="78">
        <v>0.16479400749063666</v>
      </c>
      <c r="H19" s="107">
        <v>371</v>
      </c>
      <c r="I19" s="71">
        <v>-0.1617250673854448</v>
      </c>
      <c r="J19" s="43">
        <v>2316</v>
      </c>
      <c r="K19" s="87">
        <v>0.05347247875877355</v>
      </c>
      <c r="L19" s="43">
        <v>1944</v>
      </c>
      <c r="M19" s="90">
        <v>0.049694521843605406</v>
      </c>
      <c r="N19" s="78">
        <v>0.191358024691358</v>
      </c>
    </row>
    <row r="20" spans="1:14" ht="14.25" customHeight="1">
      <c r="A20" s="75">
        <v>10</v>
      </c>
      <c r="B20" s="85" t="s">
        <v>31</v>
      </c>
      <c r="C20" s="45">
        <v>167</v>
      </c>
      <c r="D20" s="88">
        <v>0.03205374280230326</v>
      </c>
      <c r="E20" s="45">
        <v>162</v>
      </c>
      <c r="F20" s="91">
        <v>0.03414839797639123</v>
      </c>
      <c r="G20" s="79">
        <v>0.030864197530864113</v>
      </c>
      <c r="H20" s="108">
        <v>248</v>
      </c>
      <c r="I20" s="76">
        <v>-0.3266129032258065</v>
      </c>
      <c r="J20" s="45">
        <v>1566</v>
      </c>
      <c r="K20" s="88">
        <v>0.03615626154414481</v>
      </c>
      <c r="L20" s="45">
        <v>1632</v>
      </c>
      <c r="M20" s="91">
        <v>0.04171885784401442</v>
      </c>
      <c r="N20" s="79">
        <v>-0.0404411764705882</v>
      </c>
    </row>
    <row r="21" spans="1:14" ht="14.25" customHeight="1">
      <c r="A21" s="73">
        <v>11</v>
      </c>
      <c r="B21" s="83" t="s">
        <v>21</v>
      </c>
      <c r="C21" s="41">
        <v>122</v>
      </c>
      <c r="D21" s="86">
        <v>0.023416506717850286</v>
      </c>
      <c r="E21" s="41">
        <v>146</v>
      </c>
      <c r="F21" s="89">
        <v>0.030775716694772345</v>
      </c>
      <c r="G21" s="77">
        <v>-0.1643835616438356</v>
      </c>
      <c r="H21" s="106">
        <v>106</v>
      </c>
      <c r="I21" s="74">
        <v>0.15094339622641506</v>
      </c>
      <c r="J21" s="41">
        <v>1171</v>
      </c>
      <c r="K21" s="86">
        <v>0.02703638714444034</v>
      </c>
      <c r="L21" s="41">
        <v>914</v>
      </c>
      <c r="M21" s="89">
        <v>0.023364605434699252</v>
      </c>
      <c r="N21" s="77">
        <v>0.2811816192560175</v>
      </c>
    </row>
    <row r="22" spans="1:14" ht="14.25" customHeight="1">
      <c r="A22" s="72">
        <v>12</v>
      </c>
      <c r="B22" s="84" t="s">
        <v>19</v>
      </c>
      <c r="C22" s="43">
        <v>103</v>
      </c>
      <c r="D22" s="87">
        <v>0.019769673704414587</v>
      </c>
      <c r="E22" s="43">
        <v>38</v>
      </c>
      <c r="F22" s="90">
        <v>0.008010118043844857</v>
      </c>
      <c r="G22" s="78">
        <v>1.710526315789474</v>
      </c>
      <c r="H22" s="107">
        <v>102</v>
      </c>
      <c r="I22" s="71">
        <v>0.009803921568627416</v>
      </c>
      <c r="J22" s="43">
        <v>712</v>
      </c>
      <c r="K22" s="87">
        <v>0.01643886220908755</v>
      </c>
      <c r="L22" s="43">
        <v>693</v>
      </c>
      <c r="M22" s="90">
        <v>0.017715176768322297</v>
      </c>
      <c r="N22" s="78">
        <v>0.02741702741702734</v>
      </c>
    </row>
    <row r="23" spans="1:14" ht="14.25" customHeight="1">
      <c r="A23" s="72">
        <v>13</v>
      </c>
      <c r="B23" s="84" t="s">
        <v>27</v>
      </c>
      <c r="C23" s="43">
        <v>33</v>
      </c>
      <c r="D23" s="87">
        <v>0.006333973128598848</v>
      </c>
      <c r="E23" s="43">
        <v>51</v>
      </c>
      <c r="F23" s="90">
        <v>0.010750421585160203</v>
      </c>
      <c r="G23" s="78">
        <v>-0.3529411764705882</v>
      </c>
      <c r="H23" s="107">
        <v>37</v>
      </c>
      <c r="I23" s="71">
        <v>-0.10810810810810811</v>
      </c>
      <c r="J23" s="43">
        <v>359</v>
      </c>
      <c r="K23" s="87">
        <v>0.00828869597340229</v>
      </c>
      <c r="L23" s="43">
        <v>369</v>
      </c>
      <c r="M23" s="90">
        <v>0.00943275646105473</v>
      </c>
      <c r="N23" s="78">
        <v>-0.027100271002710064</v>
      </c>
    </row>
    <row r="24" spans="1:14" ht="14.25" customHeight="1">
      <c r="A24" s="72">
        <v>14</v>
      </c>
      <c r="B24" s="84" t="s">
        <v>88</v>
      </c>
      <c r="C24" s="43">
        <v>63</v>
      </c>
      <c r="D24" s="87">
        <v>0.012092130518234165</v>
      </c>
      <c r="E24" s="43">
        <v>19</v>
      </c>
      <c r="F24" s="90">
        <v>0.004005059021922428</v>
      </c>
      <c r="G24" s="78">
        <v>2.3157894736842106</v>
      </c>
      <c r="H24" s="107">
        <v>41</v>
      </c>
      <c r="I24" s="71">
        <v>0.5365853658536586</v>
      </c>
      <c r="J24" s="43">
        <v>300</v>
      </c>
      <c r="K24" s="87">
        <v>0.006926486885851496</v>
      </c>
      <c r="L24" s="43">
        <v>135</v>
      </c>
      <c r="M24" s="90">
        <v>0.0034510084613614865</v>
      </c>
      <c r="N24" s="78">
        <v>1.2222222222222223</v>
      </c>
    </row>
    <row r="25" spans="1:14" ht="15">
      <c r="A25" s="75">
        <v>15</v>
      </c>
      <c r="B25" s="85" t="s">
        <v>91</v>
      </c>
      <c r="C25" s="45">
        <v>15</v>
      </c>
      <c r="D25" s="88">
        <v>0.0028790786948176585</v>
      </c>
      <c r="E25" s="45">
        <v>14</v>
      </c>
      <c r="F25" s="91">
        <v>0.002951096121416526</v>
      </c>
      <c r="G25" s="79">
        <v>0.0714285714285714</v>
      </c>
      <c r="H25" s="108">
        <v>51</v>
      </c>
      <c r="I25" s="76">
        <v>-0.7058823529411764</v>
      </c>
      <c r="J25" s="45">
        <v>215</v>
      </c>
      <c r="K25" s="88">
        <v>0.004963982268193572</v>
      </c>
      <c r="L25" s="45">
        <v>41</v>
      </c>
      <c r="M25" s="91">
        <v>0.0010480840512283034</v>
      </c>
      <c r="N25" s="79">
        <v>4.2439024390243905</v>
      </c>
    </row>
    <row r="26" spans="1:14" ht="15">
      <c r="A26" s="163" t="s">
        <v>60</v>
      </c>
      <c r="B26" s="164"/>
      <c r="C26" s="49">
        <f>SUM(C11:C25)</f>
        <v>5133</v>
      </c>
      <c r="D26" s="4">
        <f>C26/C28</f>
        <v>0.9852207293666027</v>
      </c>
      <c r="E26" s="49">
        <f>SUM(E11:E25)</f>
        <v>4612</v>
      </c>
      <c r="F26" s="4">
        <f>E26/E28</f>
        <v>0.9721753794266442</v>
      </c>
      <c r="G26" s="7">
        <f>C26/E26-1</f>
        <v>0.11296617519514318</v>
      </c>
      <c r="H26" s="49">
        <f>SUM(H11:H25)</f>
        <v>5569</v>
      </c>
      <c r="I26" s="4">
        <f>C26/H26-1</f>
        <v>-0.07829053690070031</v>
      </c>
      <c r="J26" s="49">
        <f>SUM(J11:J25)</f>
        <v>42629</v>
      </c>
      <c r="K26" s="4">
        <f>J26/J28</f>
        <v>0.9842306981898781</v>
      </c>
      <c r="L26" s="49">
        <f>SUM(L11:L25)</f>
        <v>38378</v>
      </c>
      <c r="M26" s="4">
        <f>L26/L28</f>
        <v>0.9810577980009714</v>
      </c>
      <c r="N26" s="7">
        <f>J26/L26-1</f>
        <v>0.11076658502266934</v>
      </c>
    </row>
    <row r="27" spans="1:14" ht="15">
      <c r="A27" s="163" t="s">
        <v>12</v>
      </c>
      <c r="B27" s="164"/>
      <c r="C27" s="3">
        <f>C28-SUM(C11:C25)</f>
        <v>77</v>
      </c>
      <c r="D27" s="4">
        <f>C27/C28</f>
        <v>0.014779270633397313</v>
      </c>
      <c r="E27" s="3">
        <f>E28-SUM(E11:E25)</f>
        <v>132</v>
      </c>
      <c r="F27" s="6">
        <f>E27/E28</f>
        <v>0.02782462057335582</v>
      </c>
      <c r="G27" s="7">
        <f>C27/E27-1</f>
        <v>-0.41666666666666663</v>
      </c>
      <c r="H27" s="3">
        <f>H28-SUM(H11:H25)</f>
        <v>104</v>
      </c>
      <c r="I27" s="8">
        <f>C27/H27-1</f>
        <v>-0.2596153846153846</v>
      </c>
      <c r="J27" s="3">
        <f>J28-SUM(J11:J25)</f>
        <v>683</v>
      </c>
      <c r="K27" s="4">
        <f>J27/J28</f>
        <v>0.015769301810121907</v>
      </c>
      <c r="L27" s="3">
        <f>L28-SUM(L11:L25)</f>
        <v>741</v>
      </c>
      <c r="M27" s="4">
        <f>L27/L28</f>
        <v>0.018942201999028605</v>
      </c>
      <c r="N27" s="7">
        <f>J27/L27-1</f>
        <v>-0.07827260458839402</v>
      </c>
    </row>
    <row r="28" spans="1:14" ht="15">
      <c r="A28" s="157" t="s">
        <v>13</v>
      </c>
      <c r="B28" s="158"/>
      <c r="C28" s="109">
        <v>5210</v>
      </c>
      <c r="D28" s="99">
        <v>1</v>
      </c>
      <c r="E28" s="109">
        <v>4744</v>
      </c>
      <c r="F28" s="100">
        <v>0.9999999999999996</v>
      </c>
      <c r="G28" s="101">
        <v>0.09822934232715008</v>
      </c>
      <c r="H28" s="110">
        <v>5673</v>
      </c>
      <c r="I28" s="102">
        <v>-0.08161466596157241</v>
      </c>
      <c r="J28" s="109">
        <v>43312</v>
      </c>
      <c r="K28" s="99">
        <v>1</v>
      </c>
      <c r="L28" s="109">
        <v>39119</v>
      </c>
      <c r="M28" s="100">
        <v>1</v>
      </c>
      <c r="N28" s="101">
        <v>0.1071857665073237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26" t="s">
        <v>150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N32" s="126" t="s">
        <v>101</v>
      </c>
      <c r="O32" s="126"/>
      <c r="P32" s="126"/>
      <c r="Q32" s="126"/>
      <c r="R32" s="126"/>
      <c r="S32" s="126"/>
      <c r="T32" s="126"/>
      <c r="U32" s="126"/>
    </row>
    <row r="33" spans="1:21" ht="15">
      <c r="A33" s="127" t="s">
        <v>151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N33" s="127" t="s">
        <v>102</v>
      </c>
      <c r="O33" s="127"/>
      <c r="P33" s="127"/>
      <c r="Q33" s="127"/>
      <c r="R33" s="127"/>
      <c r="S33" s="127"/>
      <c r="T33" s="127"/>
      <c r="U33" s="127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50" t="s">
        <v>0</v>
      </c>
      <c r="B35" s="150" t="s">
        <v>52</v>
      </c>
      <c r="C35" s="147" t="s">
        <v>124</v>
      </c>
      <c r="D35" s="148"/>
      <c r="E35" s="148"/>
      <c r="F35" s="148"/>
      <c r="G35" s="148"/>
      <c r="H35" s="149"/>
      <c r="I35" s="147" t="s">
        <v>118</v>
      </c>
      <c r="J35" s="148"/>
      <c r="K35" s="149"/>
      <c r="N35" s="150" t="s">
        <v>0</v>
      </c>
      <c r="O35" s="150" t="s">
        <v>52</v>
      </c>
      <c r="P35" s="147" t="s">
        <v>125</v>
      </c>
      <c r="Q35" s="148"/>
      <c r="R35" s="148"/>
      <c r="S35" s="148"/>
      <c r="T35" s="148"/>
      <c r="U35" s="149"/>
    </row>
    <row r="36" spans="1:21" ht="15">
      <c r="A36" s="151"/>
      <c r="B36" s="151"/>
      <c r="C36" s="128" t="s">
        <v>126</v>
      </c>
      <c r="D36" s="129"/>
      <c r="E36" s="129"/>
      <c r="F36" s="129"/>
      <c r="G36" s="129"/>
      <c r="H36" s="130"/>
      <c r="I36" s="128" t="s">
        <v>119</v>
      </c>
      <c r="J36" s="129"/>
      <c r="K36" s="130"/>
      <c r="N36" s="151"/>
      <c r="O36" s="151"/>
      <c r="P36" s="128" t="s">
        <v>127</v>
      </c>
      <c r="Q36" s="129"/>
      <c r="R36" s="129"/>
      <c r="S36" s="129"/>
      <c r="T36" s="129"/>
      <c r="U36" s="130"/>
    </row>
    <row r="37" spans="1:21" ht="15" customHeight="1">
      <c r="A37" s="151"/>
      <c r="B37" s="151"/>
      <c r="C37" s="131">
        <v>2018</v>
      </c>
      <c r="D37" s="132"/>
      <c r="E37" s="135">
        <v>2017</v>
      </c>
      <c r="F37" s="132"/>
      <c r="G37" s="145" t="s">
        <v>5</v>
      </c>
      <c r="H37" s="154" t="s">
        <v>61</v>
      </c>
      <c r="I37" s="159">
        <v>2018</v>
      </c>
      <c r="J37" s="153" t="s">
        <v>128</v>
      </c>
      <c r="K37" s="154" t="s">
        <v>132</v>
      </c>
      <c r="N37" s="151"/>
      <c r="O37" s="151"/>
      <c r="P37" s="131">
        <v>2018</v>
      </c>
      <c r="Q37" s="132"/>
      <c r="R37" s="131">
        <v>2017</v>
      </c>
      <c r="S37" s="132"/>
      <c r="T37" s="145" t="s">
        <v>5</v>
      </c>
      <c r="U37" s="168" t="s">
        <v>68</v>
      </c>
    </row>
    <row r="38" spans="1:21" ht="15">
      <c r="A38" s="137" t="s">
        <v>6</v>
      </c>
      <c r="B38" s="137" t="s">
        <v>52</v>
      </c>
      <c r="C38" s="133"/>
      <c r="D38" s="134"/>
      <c r="E38" s="136"/>
      <c r="F38" s="134"/>
      <c r="G38" s="146"/>
      <c r="H38" s="153"/>
      <c r="I38" s="159"/>
      <c r="J38" s="153"/>
      <c r="K38" s="153"/>
      <c r="N38" s="137" t="s">
        <v>6</v>
      </c>
      <c r="O38" s="137" t="s">
        <v>52</v>
      </c>
      <c r="P38" s="133"/>
      <c r="Q38" s="134"/>
      <c r="R38" s="133"/>
      <c r="S38" s="134"/>
      <c r="T38" s="146"/>
      <c r="U38" s="169"/>
    </row>
    <row r="39" spans="1:21" ht="15" customHeight="1">
      <c r="A39" s="137"/>
      <c r="B39" s="137"/>
      <c r="C39" s="121" t="s">
        <v>8</v>
      </c>
      <c r="D39" s="17" t="s">
        <v>2</v>
      </c>
      <c r="E39" s="121" t="s">
        <v>8</v>
      </c>
      <c r="F39" s="17" t="s">
        <v>2</v>
      </c>
      <c r="G39" s="139" t="s">
        <v>9</v>
      </c>
      <c r="H39" s="139" t="s">
        <v>62</v>
      </c>
      <c r="I39" s="18" t="s">
        <v>8</v>
      </c>
      <c r="J39" s="155" t="s">
        <v>129</v>
      </c>
      <c r="K39" s="155" t="s">
        <v>133</v>
      </c>
      <c r="N39" s="137"/>
      <c r="O39" s="137"/>
      <c r="P39" s="121" t="s">
        <v>8</v>
      </c>
      <c r="Q39" s="17" t="s">
        <v>2</v>
      </c>
      <c r="R39" s="121" t="s">
        <v>8</v>
      </c>
      <c r="S39" s="17" t="s">
        <v>2</v>
      </c>
      <c r="T39" s="139" t="s">
        <v>9</v>
      </c>
      <c r="U39" s="170" t="s">
        <v>69</v>
      </c>
    </row>
    <row r="40" spans="1:21" ht="14.25" customHeight="1">
      <c r="A40" s="138"/>
      <c r="B40" s="138"/>
      <c r="C40" s="122" t="s">
        <v>10</v>
      </c>
      <c r="D40" s="98" t="s">
        <v>11</v>
      </c>
      <c r="E40" s="122" t="s">
        <v>10</v>
      </c>
      <c r="F40" s="98" t="s">
        <v>11</v>
      </c>
      <c r="G40" s="152"/>
      <c r="H40" s="152"/>
      <c r="I40" s="122" t="s">
        <v>10</v>
      </c>
      <c r="J40" s="156"/>
      <c r="K40" s="156"/>
      <c r="N40" s="138"/>
      <c r="O40" s="138"/>
      <c r="P40" s="122" t="s">
        <v>10</v>
      </c>
      <c r="Q40" s="98" t="s">
        <v>11</v>
      </c>
      <c r="R40" s="122" t="s">
        <v>10</v>
      </c>
      <c r="S40" s="98" t="s">
        <v>11</v>
      </c>
      <c r="T40" s="140"/>
      <c r="U40" s="171"/>
    </row>
    <row r="41" spans="1:21" ht="15">
      <c r="A41" s="73">
        <v>1</v>
      </c>
      <c r="B41" s="80" t="s">
        <v>103</v>
      </c>
      <c r="C41" s="41">
        <v>784</v>
      </c>
      <c r="D41" s="74">
        <v>0.15047984644913628</v>
      </c>
      <c r="E41" s="41">
        <v>583</v>
      </c>
      <c r="F41" s="74">
        <v>0.12289207419898819</v>
      </c>
      <c r="G41" s="32">
        <v>0.34476843910806165</v>
      </c>
      <c r="H41" s="42">
        <v>0</v>
      </c>
      <c r="I41" s="41">
        <v>709</v>
      </c>
      <c r="J41" s="33">
        <v>0.10578279266572643</v>
      </c>
      <c r="K41" s="20">
        <v>0</v>
      </c>
      <c r="N41" s="73">
        <v>1</v>
      </c>
      <c r="O41" s="80" t="s">
        <v>103</v>
      </c>
      <c r="P41" s="41">
        <v>5698</v>
      </c>
      <c r="Q41" s="74">
        <v>0.1315570742519394</v>
      </c>
      <c r="R41" s="41">
        <v>4337</v>
      </c>
      <c r="S41" s="74">
        <v>0.11086684219944272</v>
      </c>
      <c r="T41" s="77">
        <v>0.31381139036200145</v>
      </c>
      <c r="U41" s="20">
        <v>1</v>
      </c>
    </row>
    <row r="42" spans="1:21" ht="15">
      <c r="A42" s="104">
        <v>2</v>
      </c>
      <c r="B42" s="81" t="s">
        <v>105</v>
      </c>
      <c r="C42" s="43">
        <v>443</v>
      </c>
      <c r="D42" s="71">
        <v>0.08502879078694818</v>
      </c>
      <c r="E42" s="43">
        <v>378</v>
      </c>
      <c r="F42" s="71">
        <v>0.07967959527824621</v>
      </c>
      <c r="G42" s="34">
        <v>0.17195767195767186</v>
      </c>
      <c r="H42" s="44">
        <v>1</v>
      </c>
      <c r="I42" s="43">
        <v>450</v>
      </c>
      <c r="J42" s="35">
        <v>-0.015555555555555545</v>
      </c>
      <c r="K42" s="22">
        <v>1</v>
      </c>
      <c r="N42" s="104">
        <v>2</v>
      </c>
      <c r="O42" s="81" t="s">
        <v>104</v>
      </c>
      <c r="P42" s="43">
        <v>4053</v>
      </c>
      <c r="Q42" s="71">
        <v>0.09357683782785371</v>
      </c>
      <c r="R42" s="43">
        <v>4821</v>
      </c>
      <c r="S42" s="71">
        <v>0.12323934660906465</v>
      </c>
      <c r="T42" s="78">
        <v>-0.15930304915992533</v>
      </c>
      <c r="U42" s="22">
        <v>-1</v>
      </c>
    </row>
    <row r="43" spans="1:21" ht="15">
      <c r="A43" s="104">
        <v>3</v>
      </c>
      <c r="B43" s="81" t="s">
        <v>104</v>
      </c>
      <c r="C43" s="43">
        <v>393</v>
      </c>
      <c r="D43" s="71">
        <v>0.07543186180422265</v>
      </c>
      <c r="E43" s="43">
        <v>491</v>
      </c>
      <c r="F43" s="71">
        <v>0.1034991568296796</v>
      </c>
      <c r="G43" s="34">
        <v>-0.19959266802443987</v>
      </c>
      <c r="H43" s="44">
        <v>-1</v>
      </c>
      <c r="I43" s="43">
        <v>466</v>
      </c>
      <c r="J43" s="35">
        <v>-0.1566523605150214</v>
      </c>
      <c r="K43" s="22">
        <v>-1</v>
      </c>
      <c r="N43" s="104">
        <v>3</v>
      </c>
      <c r="O43" s="81" t="s">
        <v>105</v>
      </c>
      <c r="P43" s="43">
        <v>3682</v>
      </c>
      <c r="Q43" s="71">
        <v>0.08501108237901736</v>
      </c>
      <c r="R43" s="43">
        <v>3527</v>
      </c>
      <c r="S43" s="71">
        <v>0.09016079143127381</v>
      </c>
      <c r="T43" s="78">
        <v>0.04394669690955477</v>
      </c>
      <c r="U43" s="22">
        <v>0</v>
      </c>
    </row>
    <row r="44" spans="1:21" ht="15">
      <c r="A44" s="104">
        <v>4</v>
      </c>
      <c r="B44" s="81" t="s">
        <v>110</v>
      </c>
      <c r="C44" s="43">
        <v>321</v>
      </c>
      <c r="D44" s="71">
        <v>0.06161228406909789</v>
      </c>
      <c r="E44" s="43">
        <v>137</v>
      </c>
      <c r="F44" s="71">
        <v>0.02887858347386172</v>
      </c>
      <c r="G44" s="34">
        <v>1.343065693430657</v>
      </c>
      <c r="H44" s="44">
        <v>6</v>
      </c>
      <c r="I44" s="43">
        <v>285</v>
      </c>
      <c r="J44" s="35">
        <v>0.12631578947368416</v>
      </c>
      <c r="K44" s="22">
        <v>1</v>
      </c>
      <c r="N44" s="104">
        <v>4</v>
      </c>
      <c r="O44" s="81" t="s">
        <v>106</v>
      </c>
      <c r="P44" s="43">
        <v>2355</v>
      </c>
      <c r="Q44" s="71">
        <v>0.05437292205393424</v>
      </c>
      <c r="R44" s="43">
        <v>2111</v>
      </c>
      <c r="S44" s="71">
        <v>0.053963547125437765</v>
      </c>
      <c r="T44" s="78">
        <v>0.11558503079109417</v>
      </c>
      <c r="U44" s="22">
        <v>1</v>
      </c>
    </row>
    <row r="45" spans="1:21" ht="15">
      <c r="A45" s="104">
        <v>5</v>
      </c>
      <c r="B45" s="82" t="s">
        <v>107</v>
      </c>
      <c r="C45" s="45">
        <v>304</v>
      </c>
      <c r="D45" s="76">
        <v>0.058349328214971206</v>
      </c>
      <c r="E45" s="45">
        <v>345</v>
      </c>
      <c r="F45" s="76">
        <v>0.07272344013490725</v>
      </c>
      <c r="G45" s="36">
        <v>-0.11884057971014494</v>
      </c>
      <c r="H45" s="46">
        <v>-1</v>
      </c>
      <c r="I45" s="45">
        <v>343</v>
      </c>
      <c r="J45" s="37">
        <v>-0.11370262390670549</v>
      </c>
      <c r="K45" s="24">
        <v>-1</v>
      </c>
      <c r="N45" s="104">
        <v>5</v>
      </c>
      <c r="O45" s="82" t="s">
        <v>107</v>
      </c>
      <c r="P45" s="45">
        <v>2335</v>
      </c>
      <c r="Q45" s="76">
        <v>0.05391115626154414</v>
      </c>
      <c r="R45" s="45">
        <v>2249</v>
      </c>
      <c r="S45" s="76">
        <v>0.0574912446637184</v>
      </c>
      <c r="T45" s="79">
        <v>0.03823921742996883</v>
      </c>
      <c r="U45" s="24">
        <v>-1</v>
      </c>
    </row>
    <row r="46" spans="1:21" ht="15">
      <c r="A46" s="38">
        <v>6</v>
      </c>
      <c r="B46" s="80" t="s">
        <v>106</v>
      </c>
      <c r="C46" s="41">
        <v>235</v>
      </c>
      <c r="D46" s="74">
        <v>0.045105566218809984</v>
      </c>
      <c r="E46" s="41">
        <v>323</v>
      </c>
      <c r="F46" s="74">
        <v>0.06808600337268128</v>
      </c>
      <c r="G46" s="32">
        <v>-0.27244582043343657</v>
      </c>
      <c r="H46" s="42">
        <v>-1</v>
      </c>
      <c r="I46" s="41">
        <v>278</v>
      </c>
      <c r="J46" s="33">
        <v>-0.1546762589928058</v>
      </c>
      <c r="K46" s="20">
        <v>0</v>
      </c>
      <c r="N46" s="38">
        <v>6</v>
      </c>
      <c r="O46" s="80" t="s">
        <v>109</v>
      </c>
      <c r="P46" s="41">
        <v>1734</v>
      </c>
      <c r="Q46" s="74">
        <v>0.040035094200221645</v>
      </c>
      <c r="R46" s="41">
        <v>1362</v>
      </c>
      <c r="S46" s="74">
        <v>0.03481684092129144</v>
      </c>
      <c r="T46" s="77">
        <v>0.27312775330396466</v>
      </c>
      <c r="U46" s="20">
        <v>1</v>
      </c>
    </row>
    <row r="47" spans="1:21" ht="15">
      <c r="A47" s="104">
        <v>7</v>
      </c>
      <c r="B47" s="81" t="s">
        <v>109</v>
      </c>
      <c r="C47" s="43">
        <v>187</v>
      </c>
      <c r="D47" s="71">
        <v>0.035892514395393475</v>
      </c>
      <c r="E47" s="43">
        <v>152</v>
      </c>
      <c r="F47" s="71">
        <v>0.03204047217537943</v>
      </c>
      <c r="G47" s="34">
        <v>0.23026315789473695</v>
      </c>
      <c r="H47" s="44">
        <v>1</v>
      </c>
      <c r="I47" s="43">
        <v>201</v>
      </c>
      <c r="J47" s="35">
        <v>-0.06965174129353235</v>
      </c>
      <c r="K47" s="22">
        <v>2</v>
      </c>
      <c r="N47" s="104">
        <v>7</v>
      </c>
      <c r="O47" s="81" t="s">
        <v>110</v>
      </c>
      <c r="P47" s="43">
        <v>1659</v>
      </c>
      <c r="Q47" s="71">
        <v>0.038303472478758774</v>
      </c>
      <c r="R47" s="43">
        <v>982</v>
      </c>
      <c r="S47" s="71">
        <v>0.025102891178199853</v>
      </c>
      <c r="T47" s="78">
        <v>0.6894093686354379</v>
      </c>
      <c r="U47" s="22">
        <v>7</v>
      </c>
    </row>
    <row r="48" spans="1:21" ht="15">
      <c r="A48" s="104">
        <v>8</v>
      </c>
      <c r="B48" s="81" t="s">
        <v>152</v>
      </c>
      <c r="C48" s="43">
        <v>180</v>
      </c>
      <c r="D48" s="71">
        <v>0.0345489443378119</v>
      </c>
      <c r="E48" s="43">
        <v>109</v>
      </c>
      <c r="F48" s="71">
        <v>0.022976391231028667</v>
      </c>
      <c r="G48" s="34">
        <v>0.6513761467889909</v>
      </c>
      <c r="H48" s="44">
        <v>8</v>
      </c>
      <c r="I48" s="43">
        <v>170</v>
      </c>
      <c r="J48" s="35">
        <v>0.05882352941176472</v>
      </c>
      <c r="K48" s="22">
        <v>4</v>
      </c>
      <c r="N48" s="104">
        <v>8</v>
      </c>
      <c r="O48" s="81" t="s">
        <v>108</v>
      </c>
      <c r="P48" s="43">
        <v>1564</v>
      </c>
      <c r="Q48" s="71">
        <v>0.0361100849649058</v>
      </c>
      <c r="R48" s="43">
        <v>1613</v>
      </c>
      <c r="S48" s="71">
        <v>0.04123316035685984</v>
      </c>
      <c r="T48" s="78">
        <v>-0.03037817730936143</v>
      </c>
      <c r="U48" s="22">
        <v>-2</v>
      </c>
    </row>
    <row r="49" spans="1:21" ht="15">
      <c r="A49" s="104">
        <v>9</v>
      </c>
      <c r="B49" s="81" t="s">
        <v>153</v>
      </c>
      <c r="C49" s="43">
        <v>171</v>
      </c>
      <c r="D49" s="71">
        <v>0.032821497120921306</v>
      </c>
      <c r="E49" s="43">
        <v>119</v>
      </c>
      <c r="F49" s="71">
        <v>0.025084317032040473</v>
      </c>
      <c r="G49" s="34">
        <v>0.4369747899159664</v>
      </c>
      <c r="H49" s="44">
        <v>5</v>
      </c>
      <c r="I49" s="43">
        <v>110</v>
      </c>
      <c r="J49" s="35">
        <v>0.5545454545454545</v>
      </c>
      <c r="K49" s="22">
        <v>10</v>
      </c>
      <c r="N49" s="104">
        <v>9</v>
      </c>
      <c r="O49" s="81" t="s">
        <v>111</v>
      </c>
      <c r="P49" s="43">
        <v>1483</v>
      </c>
      <c r="Q49" s="71">
        <v>0.0342399335057259</v>
      </c>
      <c r="R49" s="43">
        <v>1335</v>
      </c>
      <c r="S49" s="71">
        <v>0.034126639229019144</v>
      </c>
      <c r="T49" s="78">
        <v>0.1108614232209737</v>
      </c>
      <c r="U49" s="22">
        <v>0</v>
      </c>
    </row>
    <row r="50" spans="1:21" ht="15">
      <c r="A50" s="103">
        <v>10</v>
      </c>
      <c r="B50" s="82" t="s">
        <v>108</v>
      </c>
      <c r="C50" s="45">
        <v>166</v>
      </c>
      <c r="D50" s="76">
        <v>0.031861804222648754</v>
      </c>
      <c r="E50" s="45">
        <v>160</v>
      </c>
      <c r="F50" s="76">
        <v>0.03372681281618887</v>
      </c>
      <c r="G50" s="36">
        <v>0.03750000000000009</v>
      </c>
      <c r="H50" s="46">
        <v>-3</v>
      </c>
      <c r="I50" s="45">
        <v>248</v>
      </c>
      <c r="J50" s="37">
        <v>-0.3306451612903226</v>
      </c>
      <c r="K50" s="24">
        <v>-3</v>
      </c>
      <c r="N50" s="103">
        <v>10</v>
      </c>
      <c r="O50" s="82" t="s">
        <v>114</v>
      </c>
      <c r="P50" s="45">
        <v>1426</v>
      </c>
      <c r="Q50" s="76">
        <v>0.03292390099741411</v>
      </c>
      <c r="R50" s="45">
        <v>1128</v>
      </c>
      <c r="S50" s="76">
        <v>0.0288350929215982</v>
      </c>
      <c r="T50" s="79">
        <v>0.2641843971631206</v>
      </c>
      <c r="U50" s="24">
        <v>1</v>
      </c>
    </row>
    <row r="51" spans="1:21" ht="15">
      <c r="A51" s="163" t="s">
        <v>115</v>
      </c>
      <c r="B51" s="164"/>
      <c r="C51" s="49">
        <f>SUM(C41:C50)</f>
        <v>3184</v>
      </c>
      <c r="D51" s="6">
        <f>C51/C53</f>
        <v>0.6111324376199616</v>
      </c>
      <c r="E51" s="49">
        <f>SUM(E41:E50)</f>
        <v>2797</v>
      </c>
      <c r="F51" s="6">
        <f>E51/E53</f>
        <v>0.5895868465430016</v>
      </c>
      <c r="G51" s="25">
        <f>C51/E51-1</f>
        <v>0.13836253128351816</v>
      </c>
      <c r="H51" s="48"/>
      <c r="I51" s="49">
        <f>SUM(I41:I50)</f>
        <v>3260</v>
      </c>
      <c r="J51" s="26">
        <f>D51/I51-1</f>
        <v>-0.9998125360620798</v>
      </c>
      <c r="K51" s="27"/>
      <c r="N51" s="163" t="s">
        <v>115</v>
      </c>
      <c r="O51" s="164"/>
      <c r="P51" s="49">
        <f>SUM(P41:P50)</f>
        <v>25989</v>
      </c>
      <c r="Q51" s="6">
        <f>P51/P53</f>
        <v>0.600041558921315</v>
      </c>
      <c r="R51" s="49">
        <f>SUM(R41:R50)</f>
        <v>23465</v>
      </c>
      <c r="S51" s="6">
        <f>R51/R53</f>
        <v>0.5998363966359058</v>
      </c>
      <c r="T51" s="25">
        <f>P51/R51-1</f>
        <v>0.10756445770296197</v>
      </c>
      <c r="U51" s="50"/>
    </row>
    <row r="52" spans="1:21" ht="15">
      <c r="A52" s="163" t="s">
        <v>12</v>
      </c>
      <c r="B52" s="164"/>
      <c r="C52" s="49">
        <f>C53-C51</f>
        <v>2026</v>
      </c>
      <c r="D52" s="6">
        <f>C52/C53</f>
        <v>0.3888675623800384</v>
      </c>
      <c r="E52" s="49">
        <f>E53-E51</f>
        <v>1947</v>
      </c>
      <c r="F52" s="6">
        <f>E52/E53</f>
        <v>0.4104131534569983</v>
      </c>
      <c r="G52" s="25">
        <f>C52/E52-1</f>
        <v>0.04057524396507439</v>
      </c>
      <c r="H52" s="3"/>
      <c r="I52" s="49">
        <f>I53-SUM(I41:I50)</f>
        <v>2413</v>
      </c>
      <c r="J52" s="26">
        <f>D52/I52-1</f>
        <v>-0.9998388447731538</v>
      </c>
      <c r="K52" s="27"/>
      <c r="N52" s="163" t="s">
        <v>12</v>
      </c>
      <c r="O52" s="164"/>
      <c r="P52" s="49">
        <f>P53-P51</f>
        <v>17323</v>
      </c>
      <c r="Q52" s="6">
        <f>P52/P53</f>
        <v>0.3999584410786849</v>
      </c>
      <c r="R52" s="49">
        <f>R53-R51</f>
        <v>15654</v>
      </c>
      <c r="S52" s="6">
        <f>R52/R53</f>
        <v>0.4001636033640942</v>
      </c>
      <c r="T52" s="25">
        <f>P52/R52-1</f>
        <v>0.10661811677526511</v>
      </c>
      <c r="U52" s="51"/>
    </row>
    <row r="53" spans="1:21" ht="15">
      <c r="A53" s="157" t="s">
        <v>38</v>
      </c>
      <c r="B53" s="158"/>
      <c r="C53" s="47">
        <v>5210</v>
      </c>
      <c r="D53" s="28">
        <v>1</v>
      </c>
      <c r="E53" s="47">
        <v>4744</v>
      </c>
      <c r="F53" s="28">
        <v>1</v>
      </c>
      <c r="G53" s="29">
        <v>0.09822934232715008</v>
      </c>
      <c r="H53" s="29"/>
      <c r="I53" s="47">
        <v>5673</v>
      </c>
      <c r="J53" s="105">
        <v>-0.08161466596157241</v>
      </c>
      <c r="K53" s="30"/>
      <c r="N53" s="157" t="s">
        <v>38</v>
      </c>
      <c r="O53" s="158"/>
      <c r="P53" s="47">
        <v>43312</v>
      </c>
      <c r="Q53" s="28">
        <v>1</v>
      </c>
      <c r="R53" s="47">
        <v>39119</v>
      </c>
      <c r="S53" s="28">
        <v>1</v>
      </c>
      <c r="T53" s="52">
        <v>0.1071857665073237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388" dxfId="159" operator="lessThan">
      <formula>0</formula>
    </cfRule>
  </conditionalFormatting>
  <conditionalFormatting sqref="G26 N26">
    <cfRule type="cellIs" priority="188" dxfId="159" operator="lessThan">
      <formula>0</formula>
    </cfRule>
  </conditionalFormatting>
  <conditionalFormatting sqref="T51">
    <cfRule type="cellIs" priority="93" dxfId="159" operator="lessThan">
      <formula>0</formula>
    </cfRule>
  </conditionalFormatting>
  <conditionalFormatting sqref="J52">
    <cfRule type="cellIs" priority="105" dxfId="159" operator="lessThan">
      <formula>0</formula>
    </cfRule>
  </conditionalFormatting>
  <conditionalFormatting sqref="G52 I52">
    <cfRule type="cellIs" priority="106" dxfId="159" operator="lessThan">
      <formula>0</formula>
    </cfRule>
  </conditionalFormatting>
  <conditionalFormatting sqref="J51">
    <cfRule type="cellIs" priority="103" dxfId="159" operator="lessThan">
      <formula>0</formula>
    </cfRule>
  </conditionalFormatting>
  <conditionalFormatting sqref="G51">
    <cfRule type="cellIs" priority="104" dxfId="159" operator="lessThan">
      <formula>0</formula>
    </cfRule>
  </conditionalFormatting>
  <conditionalFormatting sqref="K52">
    <cfRule type="cellIs" priority="101" dxfId="159" operator="lessThan">
      <formula>0</formula>
    </cfRule>
  </conditionalFormatting>
  <conditionalFormatting sqref="J52">
    <cfRule type="cellIs" priority="102" dxfId="159" operator="lessThan">
      <formula>0</formula>
    </cfRule>
  </conditionalFormatting>
  <conditionalFormatting sqref="K51">
    <cfRule type="cellIs" priority="99" dxfId="159" operator="lessThan">
      <formula>0</formula>
    </cfRule>
  </conditionalFormatting>
  <conditionalFormatting sqref="J51">
    <cfRule type="cellIs" priority="100" dxfId="159" operator="lessThan">
      <formula>0</formula>
    </cfRule>
  </conditionalFormatting>
  <conditionalFormatting sqref="U51">
    <cfRule type="cellIs" priority="96" dxfId="159" operator="lessThan">
      <formula>0</formula>
    </cfRule>
    <cfRule type="cellIs" priority="97" dxfId="160" operator="equal">
      <formula>0</formula>
    </cfRule>
    <cfRule type="cellIs" priority="98" dxfId="161" operator="greaterThan">
      <formula>0</formula>
    </cfRule>
  </conditionalFormatting>
  <conditionalFormatting sqref="U52">
    <cfRule type="cellIs" priority="95" dxfId="159" operator="lessThan">
      <formula>0</formula>
    </cfRule>
  </conditionalFormatting>
  <conditionalFormatting sqref="T52">
    <cfRule type="cellIs" priority="94" dxfId="159" operator="lessThan">
      <formula>0</formula>
    </cfRule>
  </conditionalFormatting>
  <conditionalFormatting sqref="K53">
    <cfRule type="cellIs" priority="27" dxfId="159" operator="lessThan">
      <formula>0</formula>
    </cfRule>
  </conditionalFormatting>
  <conditionalFormatting sqref="U53">
    <cfRule type="cellIs" priority="21" dxfId="159" operator="lessThan">
      <formula>0</formula>
    </cfRule>
  </conditionalFormatting>
  <conditionalFormatting sqref="G11:G15 I11:I15 N11:N15">
    <cfRule type="cellIs" priority="20" dxfId="159" operator="lessThan">
      <formula>0</formula>
    </cfRule>
  </conditionalFormatting>
  <conditionalFormatting sqref="G16:G25 I16:I25 N16:N25">
    <cfRule type="cellIs" priority="19" dxfId="159" operator="lessThan">
      <formula>0</formula>
    </cfRule>
  </conditionalFormatting>
  <conditionalFormatting sqref="C11:D25 F11:I25 K11:K25 M11:N25">
    <cfRule type="cellIs" priority="18" dxfId="162" operator="equal">
      <formula>0</formula>
    </cfRule>
  </conditionalFormatting>
  <conditionalFormatting sqref="E11:E25">
    <cfRule type="cellIs" priority="17" dxfId="162" operator="equal">
      <formula>0</formula>
    </cfRule>
  </conditionalFormatting>
  <conditionalFormatting sqref="J11:J25">
    <cfRule type="cellIs" priority="16" dxfId="162" operator="equal">
      <formula>0</formula>
    </cfRule>
  </conditionalFormatting>
  <conditionalFormatting sqref="L11:L25">
    <cfRule type="cellIs" priority="15" dxfId="162" operator="equal">
      <formula>0</formula>
    </cfRule>
  </conditionalFormatting>
  <conditionalFormatting sqref="N28 I28 G28">
    <cfRule type="cellIs" priority="14" dxfId="159" operator="lessThan">
      <formula>0</formula>
    </cfRule>
  </conditionalFormatting>
  <conditionalFormatting sqref="J41:J50 G41:G50">
    <cfRule type="cellIs" priority="13" dxfId="159" operator="lessThan">
      <formula>0</formula>
    </cfRule>
  </conditionalFormatting>
  <conditionalFormatting sqref="K41:K50">
    <cfRule type="cellIs" priority="10" dxfId="159" operator="lessThan">
      <formula>0</formula>
    </cfRule>
    <cfRule type="cellIs" priority="11" dxfId="160" operator="equal">
      <formula>0</formula>
    </cfRule>
    <cfRule type="cellIs" priority="12" dxfId="161" operator="greaterThan">
      <formula>0</formula>
    </cfRule>
  </conditionalFormatting>
  <conditionalFormatting sqref="H41:H50">
    <cfRule type="cellIs" priority="7" dxfId="159" operator="lessThan">
      <formula>0</formula>
    </cfRule>
    <cfRule type="cellIs" priority="8" dxfId="160" operator="equal">
      <formula>0</formula>
    </cfRule>
    <cfRule type="cellIs" priority="9" dxfId="161" operator="greaterThan">
      <formula>0</formula>
    </cfRule>
  </conditionalFormatting>
  <conditionalFormatting sqref="G53:H53 J53">
    <cfRule type="cellIs" priority="6" dxfId="159" operator="lessThan">
      <formula>0</formula>
    </cfRule>
  </conditionalFormatting>
  <conditionalFormatting sqref="T41:T50">
    <cfRule type="cellIs" priority="5" dxfId="159" operator="lessThan">
      <formula>0</formula>
    </cfRule>
  </conditionalFormatting>
  <conditionalFormatting sqref="U41:U50">
    <cfRule type="cellIs" priority="2" dxfId="159" operator="lessThan">
      <formula>0</formula>
    </cfRule>
    <cfRule type="cellIs" priority="3" dxfId="160" operator="equal">
      <formula>0</formula>
    </cfRule>
    <cfRule type="cellIs" priority="4" dxfId="161" operator="greaterThan">
      <formula>0</formula>
    </cfRule>
  </conditionalFormatting>
  <conditionalFormatting sqref="T53">
    <cfRule type="cellIs" priority="1" dxfId="1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9.8515625" style="0" customWidth="1"/>
    <col min="16" max="16" width="17.00390625" style="0" bestFit="1" customWidth="1"/>
  </cols>
  <sheetData>
    <row r="1" spans="1:14" ht="15">
      <c r="A1" t="s">
        <v>3</v>
      </c>
      <c r="C1" s="112"/>
      <c r="N1" s="120">
        <v>43316</v>
      </c>
    </row>
    <row r="2" spans="1:14" ht="14.25" customHeight="1">
      <c r="A2" s="126" t="s">
        <v>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4.25" customHeight="1">
      <c r="A3" s="127" t="s">
        <v>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0" t="s">
        <v>0</v>
      </c>
      <c r="B5" s="161" t="s">
        <v>1</v>
      </c>
      <c r="C5" s="147" t="s">
        <v>124</v>
      </c>
      <c r="D5" s="148"/>
      <c r="E5" s="148"/>
      <c r="F5" s="148"/>
      <c r="G5" s="149"/>
      <c r="H5" s="148" t="s">
        <v>118</v>
      </c>
      <c r="I5" s="148"/>
      <c r="J5" s="147" t="s">
        <v>125</v>
      </c>
      <c r="K5" s="148"/>
      <c r="L5" s="148"/>
      <c r="M5" s="148"/>
      <c r="N5" s="149"/>
    </row>
    <row r="6" spans="1:14" ht="14.25" customHeight="1">
      <c r="A6" s="151"/>
      <c r="B6" s="162"/>
      <c r="C6" s="128" t="s">
        <v>126</v>
      </c>
      <c r="D6" s="129"/>
      <c r="E6" s="129"/>
      <c r="F6" s="129"/>
      <c r="G6" s="130"/>
      <c r="H6" s="129" t="s">
        <v>119</v>
      </c>
      <c r="I6" s="129"/>
      <c r="J6" s="128" t="s">
        <v>127</v>
      </c>
      <c r="K6" s="129"/>
      <c r="L6" s="129"/>
      <c r="M6" s="129"/>
      <c r="N6" s="130"/>
    </row>
    <row r="7" spans="1:14" ht="14.25" customHeight="1">
      <c r="A7" s="151"/>
      <c r="B7" s="151"/>
      <c r="C7" s="131">
        <v>2018</v>
      </c>
      <c r="D7" s="132"/>
      <c r="E7" s="135">
        <v>2017</v>
      </c>
      <c r="F7" s="135"/>
      <c r="G7" s="145" t="s">
        <v>5</v>
      </c>
      <c r="H7" s="165">
        <v>2018</v>
      </c>
      <c r="I7" s="131" t="s">
        <v>128</v>
      </c>
      <c r="J7" s="131">
        <v>2018</v>
      </c>
      <c r="K7" s="132"/>
      <c r="L7" s="135">
        <v>2017</v>
      </c>
      <c r="M7" s="132"/>
      <c r="N7" s="160" t="s">
        <v>5</v>
      </c>
    </row>
    <row r="8" spans="1:14" ht="14.25" customHeight="1">
      <c r="A8" s="137" t="s">
        <v>6</v>
      </c>
      <c r="B8" s="137" t="s">
        <v>7</v>
      </c>
      <c r="C8" s="133"/>
      <c r="D8" s="134"/>
      <c r="E8" s="136"/>
      <c r="F8" s="136"/>
      <c r="G8" s="146"/>
      <c r="H8" s="166"/>
      <c r="I8" s="167"/>
      <c r="J8" s="133"/>
      <c r="K8" s="134"/>
      <c r="L8" s="136"/>
      <c r="M8" s="134"/>
      <c r="N8" s="160"/>
    </row>
    <row r="9" spans="1:14" ht="14.25" customHeight="1">
      <c r="A9" s="137"/>
      <c r="B9" s="137"/>
      <c r="C9" s="113" t="s">
        <v>8</v>
      </c>
      <c r="D9" s="115" t="s">
        <v>2</v>
      </c>
      <c r="E9" s="114" t="s">
        <v>8</v>
      </c>
      <c r="F9" s="94" t="s">
        <v>2</v>
      </c>
      <c r="G9" s="139" t="s">
        <v>9</v>
      </c>
      <c r="H9" s="95" t="s">
        <v>8</v>
      </c>
      <c r="I9" s="143" t="s">
        <v>129</v>
      </c>
      <c r="J9" s="113" t="s">
        <v>8</v>
      </c>
      <c r="K9" s="93" t="s">
        <v>2</v>
      </c>
      <c r="L9" s="114" t="s">
        <v>8</v>
      </c>
      <c r="M9" s="93" t="s">
        <v>2</v>
      </c>
      <c r="N9" s="141" t="s">
        <v>9</v>
      </c>
    </row>
    <row r="10" spans="1:14" ht="14.25" customHeight="1">
      <c r="A10" s="138"/>
      <c r="B10" s="138"/>
      <c r="C10" s="117" t="s">
        <v>10</v>
      </c>
      <c r="D10" s="116" t="s">
        <v>11</v>
      </c>
      <c r="E10" s="92" t="s">
        <v>10</v>
      </c>
      <c r="F10" s="98" t="s">
        <v>11</v>
      </c>
      <c r="G10" s="140"/>
      <c r="H10" s="96" t="s">
        <v>10</v>
      </c>
      <c r="I10" s="144"/>
      <c r="J10" s="117" t="s">
        <v>10</v>
      </c>
      <c r="K10" s="116" t="s">
        <v>11</v>
      </c>
      <c r="L10" s="92" t="s">
        <v>10</v>
      </c>
      <c r="M10" s="116" t="s">
        <v>11</v>
      </c>
      <c r="N10" s="142"/>
    </row>
    <row r="11" spans="1:14" ht="14.25" customHeight="1">
      <c r="A11" s="73">
        <v>1</v>
      </c>
      <c r="B11" s="83" t="s">
        <v>19</v>
      </c>
      <c r="C11" s="41">
        <v>6027</v>
      </c>
      <c r="D11" s="86">
        <v>0.09734942094296652</v>
      </c>
      <c r="E11" s="41">
        <v>4624</v>
      </c>
      <c r="F11" s="89">
        <v>0.11781191877500063</v>
      </c>
      <c r="G11" s="77">
        <v>0.30341695501730115</v>
      </c>
      <c r="H11" s="106">
        <v>5519</v>
      </c>
      <c r="I11" s="74">
        <v>0.09204566044573292</v>
      </c>
      <c r="J11" s="41">
        <v>47808</v>
      </c>
      <c r="K11" s="86">
        <v>0.11400691081048211</v>
      </c>
      <c r="L11" s="41">
        <v>41377</v>
      </c>
      <c r="M11" s="89">
        <v>0.11574989719388255</v>
      </c>
      <c r="N11" s="77">
        <v>0.1554245112018755</v>
      </c>
    </row>
    <row r="12" spans="1:14" ht="14.25" customHeight="1">
      <c r="A12" s="72">
        <v>2</v>
      </c>
      <c r="B12" s="84" t="s">
        <v>20</v>
      </c>
      <c r="C12" s="43">
        <v>7095</v>
      </c>
      <c r="D12" s="87">
        <v>0.1145999903086689</v>
      </c>
      <c r="E12" s="43">
        <v>3975</v>
      </c>
      <c r="F12" s="90">
        <v>0.10127646564243675</v>
      </c>
      <c r="G12" s="78">
        <v>0.7849056603773585</v>
      </c>
      <c r="H12" s="107">
        <v>6064</v>
      </c>
      <c r="I12" s="71">
        <v>0.1700197889182058</v>
      </c>
      <c r="J12" s="43">
        <v>44219</v>
      </c>
      <c r="K12" s="87">
        <v>0.10544828457849541</v>
      </c>
      <c r="L12" s="43">
        <v>34569</v>
      </c>
      <c r="M12" s="90">
        <v>0.09670488909527819</v>
      </c>
      <c r="N12" s="78">
        <v>0.2791518412450462</v>
      </c>
    </row>
    <row r="13" spans="1:14" ht="14.25" customHeight="1">
      <c r="A13" s="72">
        <v>3</v>
      </c>
      <c r="B13" s="84" t="s">
        <v>21</v>
      </c>
      <c r="C13" s="43">
        <v>6727</v>
      </c>
      <c r="D13" s="87">
        <v>0.10865597389801489</v>
      </c>
      <c r="E13" s="43">
        <v>3437</v>
      </c>
      <c r="F13" s="90">
        <v>0.08756911004102015</v>
      </c>
      <c r="G13" s="78">
        <v>0.9572301425661915</v>
      </c>
      <c r="H13" s="107">
        <v>4693</v>
      </c>
      <c r="I13" s="71">
        <v>0.43341146388237806</v>
      </c>
      <c r="J13" s="43">
        <v>41668</v>
      </c>
      <c r="K13" s="87">
        <v>0.09936495899538086</v>
      </c>
      <c r="L13" s="43">
        <v>35457</v>
      </c>
      <c r="M13" s="90">
        <v>0.0991890205864005</v>
      </c>
      <c r="N13" s="78">
        <v>0.17516992413345744</v>
      </c>
    </row>
    <row r="14" spans="1:14" ht="14.25" customHeight="1">
      <c r="A14" s="72">
        <v>4</v>
      </c>
      <c r="B14" s="84" t="s">
        <v>22</v>
      </c>
      <c r="C14" s="43">
        <v>3540</v>
      </c>
      <c r="D14" s="87">
        <v>0.057178853515530356</v>
      </c>
      <c r="E14" s="43">
        <v>2748</v>
      </c>
      <c r="F14" s="90">
        <v>0.07001452266299778</v>
      </c>
      <c r="G14" s="78">
        <v>0.28820960698689957</v>
      </c>
      <c r="H14" s="107">
        <v>3783</v>
      </c>
      <c r="I14" s="71">
        <v>-0.06423473433782712</v>
      </c>
      <c r="J14" s="43">
        <v>27777</v>
      </c>
      <c r="K14" s="87">
        <v>0.06623933152574384</v>
      </c>
      <c r="L14" s="43">
        <v>25742</v>
      </c>
      <c r="M14" s="90">
        <v>0.07201183878881805</v>
      </c>
      <c r="N14" s="78">
        <v>0.0790536865822391</v>
      </c>
    </row>
    <row r="15" spans="1:14" ht="14.25" customHeight="1">
      <c r="A15" s="75">
        <v>5</v>
      </c>
      <c r="B15" s="85" t="s">
        <v>23</v>
      </c>
      <c r="C15" s="45">
        <v>2935</v>
      </c>
      <c r="D15" s="88">
        <v>0.04740676131866712</v>
      </c>
      <c r="E15" s="45">
        <v>2447</v>
      </c>
      <c r="F15" s="91">
        <v>0.062345537465922696</v>
      </c>
      <c r="G15" s="79">
        <v>0.1994278708622803</v>
      </c>
      <c r="H15" s="108">
        <v>2898</v>
      </c>
      <c r="I15" s="76">
        <v>0.012767425810904065</v>
      </c>
      <c r="J15" s="45">
        <v>26612</v>
      </c>
      <c r="K15" s="88">
        <v>0.06346117617320428</v>
      </c>
      <c r="L15" s="45">
        <v>23318</v>
      </c>
      <c r="M15" s="91">
        <v>0.06523083120494365</v>
      </c>
      <c r="N15" s="79">
        <v>0.1412642593704434</v>
      </c>
    </row>
    <row r="16" spans="1:14" ht="14.25" customHeight="1">
      <c r="A16" s="73">
        <v>6</v>
      </c>
      <c r="B16" s="83" t="s">
        <v>26</v>
      </c>
      <c r="C16" s="41">
        <v>3517</v>
      </c>
      <c r="D16" s="86">
        <v>0.05680735248986448</v>
      </c>
      <c r="E16" s="41">
        <v>2327</v>
      </c>
      <c r="F16" s="89">
        <v>0.05928813472954725</v>
      </c>
      <c r="G16" s="77">
        <v>0.5113880532874946</v>
      </c>
      <c r="H16" s="106">
        <v>3505</v>
      </c>
      <c r="I16" s="74">
        <v>0.003423680456490663</v>
      </c>
      <c r="J16" s="41">
        <v>26035</v>
      </c>
      <c r="K16" s="86">
        <v>0.062085214251817726</v>
      </c>
      <c r="L16" s="41">
        <v>22883</v>
      </c>
      <c r="M16" s="89">
        <v>0.06401394246773846</v>
      </c>
      <c r="N16" s="77">
        <v>0.13774417689988194</v>
      </c>
    </row>
    <row r="17" spans="1:14" ht="14.25" customHeight="1">
      <c r="A17" s="72">
        <v>7</v>
      </c>
      <c r="B17" s="84" t="s">
        <v>31</v>
      </c>
      <c r="C17" s="43">
        <v>2263</v>
      </c>
      <c r="D17" s="87">
        <v>0.03655247048182068</v>
      </c>
      <c r="E17" s="43">
        <v>1810</v>
      </c>
      <c r="F17" s="90">
        <v>0.046115824606996356</v>
      </c>
      <c r="G17" s="78">
        <v>0.2502762430939227</v>
      </c>
      <c r="H17" s="107">
        <v>2123</v>
      </c>
      <c r="I17" s="71">
        <v>0.06594441827602449</v>
      </c>
      <c r="J17" s="43">
        <v>18188</v>
      </c>
      <c r="K17" s="87">
        <v>0.04337260905750186</v>
      </c>
      <c r="L17" s="43">
        <v>16122</v>
      </c>
      <c r="M17" s="90">
        <v>0.04510041430165972</v>
      </c>
      <c r="N17" s="78">
        <v>0.1281478724723979</v>
      </c>
    </row>
    <row r="18" spans="1:14" ht="14.25" customHeight="1">
      <c r="A18" s="72">
        <v>8</v>
      </c>
      <c r="B18" s="84" t="s">
        <v>28</v>
      </c>
      <c r="C18" s="43">
        <v>2303</v>
      </c>
      <c r="D18" s="87">
        <v>0.03719855922210916</v>
      </c>
      <c r="E18" s="43">
        <v>1736</v>
      </c>
      <c r="F18" s="90">
        <v>0.044230426252898164</v>
      </c>
      <c r="G18" s="78">
        <v>0.3266129032258065</v>
      </c>
      <c r="H18" s="107">
        <v>2784</v>
      </c>
      <c r="I18" s="71">
        <v>-0.17277298850574707</v>
      </c>
      <c r="J18" s="43">
        <v>17214</v>
      </c>
      <c r="K18" s="87">
        <v>0.041049928101816416</v>
      </c>
      <c r="L18" s="43">
        <v>17364</v>
      </c>
      <c r="M18" s="90">
        <v>0.04857484145478349</v>
      </c>
      <c r="N18" s="78">
        <v>-0.00863856254319284</v>
      </c>
    </row>
    <row r="19" spans="1:14" ht="14.25" customHeight="1">
      <c r="A19" s="72">
        <v>9</v>
      </c>
      <c r="B19" s="84" t="s">
        <v>24</v>
      </c>
      <c r="C19" s="43">
        <v>1699</v>
      </c>
      <c r="D19" s="87">
        <v>0.02744261924375313</v>
      </c>
      <c r="E19" s="43">
        <v>1931</v>
      </c>
      <c r="F19" s="90">
        <v>0.049198705699508266</v>
      </c>
      <c r="G19" s="78">
        <v>-0.12014500258933192</v>
      </c>
      <c r="H19" s="107">
        <v>2058</v>
      </c>
      <c r="I19" s="71">
        <v>-0.17444120505344995</v>
      </c>
      <c r="J19" s="43">
        <v>17097</v>
      </c>
      <c r="K19" s="87">
        <v>0.04077092022520944</v>
      </c>
      <c r="L19" s="43">
        <v>15399</v>
      </c>
      <c r="M19" s="90">
        <v>0.04307786129706352</v>
      </c>
      <c r="N19" s="78">
        <v>0.11026690044808096</v>
      </c>
    </row>
    <row r="20" spans="1:14" ht="14.25" customHeight="1">
      <c r="A20" s="75">
        <v>10</v>
      </c>
      <c r="B20" s="85" t="s">
        <v>34</v>
      </c>
      <c r="C20" s="45">
        <v>2841</v>
      </c>
      <c r="D20" s="88">
        <v>0.045888452778989196</v>
      </c>
      <c r="E20" s="45">
        <v>1868</v>
      </c>
      <c r="F20" s="91">
        <v>0.04759356926291116</v>
      </c>
      <c r="G20" s="79">
        <v>0.5208779443254818</v>
      </c>
      <c r="H20" s="108">
        <v>1688</v>
      </c>
      <c r="I20" s="76">
        <v>0.6830568720379147</v>
      </c>
      <c r="J20" s="45">
        <v>16035</v>
      </c>
      <c r="K20" s="88">
        <v>0.03823838719139225</v>
      </c>
      <c r="L20" s="45">
        <v>13207</v>
      </c>
      <c r="M20" s="91">
        <v>0.036945861039698547</v>
      </c>
      <c r="N20" s="79">
        <v>0.21412887105322942</v>
      </c>
    </row>
    <row r="21" spans="1:14" ht="14.25" customHeight="1">
      <c r="A21" s="73">
        <v>11</v>
      </c>
      <c r="B21" s="83" t="s">
        <v>25</v>
      </c>
      <c r="C21" s="41">
        <v>2320</v>
      </c>
      <c r="D21" s="86">
        <v>0.03747314693673176</v>
      </c>
      <c r="E21" s="41">
        <v>1432</v>
      </c>
      <c r="F21" s="89">
        <v>0.03648500598741369</v>
      </c>
      <c r="G21" s="77">
        <v>0.6201117318435754</v>
      </c>
      <c r="H21" s="106">
        <v>1739</v>
      </c>
      <c r="I21" s="74">
        <v>0.33410005750431293</v>
      </c>
      <c r="J21" s="41">
        <v>15584</v>
      </c>
      <c r="K21" s="86">
        <v>0.03716289529096706</v>
      </c>
      <c r="L21" s="41">
        <v>12962</v>
      </c>
      <c r="M21" s="89">
        <v>0.036260486923341606</v>
      </c>
      <c r="N21" s="77">
        <v>0.20228359821015274</v>
      </c>
    </row>
    <row r="22" spans="1:14" ht="14.25" customHeight="1">
      <c r="A22" s="72">
        <v>12</v>
      </c>
      <c r="B22" s="84" t="s">
        <v>29</v>
      </c>
      <c r="C22" s="43">
        <v>2288</v>
      </c>
      <c r="D22" s="87">
        <v>0.036956275944500974</v>
      </c>
      <c r="E22" s="43">
        <v>1523</v>
      </c>
      <c r="F22" s="90">
        <v>0.03880353639583174</v>
      </c>
      <c r="G22" s="78">
        <v>0.5022980958634276</v>
      </c>
      <c r="H22" s="107">
        <v>2025</v>
      </c>
      <c r="I22" s="71">
        <v>0.12987654320987652</v>
      </c>
      <c r="J22" s="43">
        <v>15260</v>
      </c>
      <c r="K22" s="87">
        <v>0.036390258094209274</v>
      </c>
      <c r="L22" s="43">
        <v>12700</v>
      </c>
      <c r="M22" s="90">
        <v>0.03552755623564561</v>
      </c>
      <c r="N22" s="78">
        <v>0.2015748031496063</v>
      </c>
    </row>
    <row r="23" spans="1:14" ht="14.25" customHeight="1">
      <c r="A23" s="72">
        <v>13</v>
      </c>
      <c r="B23" s="84" t="s">
        <v>27</v>
      </c>
      <c r="C23" s="43">
        <v>2323</v>
      </c>
      <c r="D23" s="87">
        <v>0.03752160359225339</v>
      </c>
      <c r="E23" s="43">
        <v>1108</v>
      </c>
      <c r="F23" s="90">
        <v>0.02823001859919998</v>
      </c>
      <c r="G23" s="78">
        <v>1.0965703971119134</v>
      </c>
      <c r="H23" s="107">
        <v>1587</v>
      </c>
      <c r="I23" s="71">
        <v>0.46376811594202905</v>
      </c>
      <c r="J23" s="43">
        <v>12707</v>
      </c>
      <c r="K23" s="87">
        <v>0.03030216314568265</v>
      </c>
      <c r="L23" s="43">
        <v>10182</v>
      </c>
      <c r="M23" s="90">
        <v>0.028483588786719968</v>
      </c>
      <c r="N23" s="78">
        <v>0.247986643095659</v>
      </c>
    </row>
    <row r="24" spans="1:14" ht="14.25" customHeight="1">
      <c r="A24" s="72">
        <v>14</v>
      </c>
      <c r="B24" s="84" t="s">
        <v>35</v>
      </c>
      <c r="C24" s="43">
        <v>1651</v>
      </c>
      <c r="D24" s="87">
        <v>0.026667312755406954</v>
      </c>
      <c r="E24" s="43">
        <v>1041</v>
      </c>
      <c r="F24" s="90">
        <v>0.02652296873805702</v>
      </c>
      <c r="G24" s="78">
        <v>0.5859750240153698</v>
      </c>
      <c r="H24" s="107">
        <v>1364</v>
      </c>
      <c r="I24" s="71">
        <v>0.21041055718475077</v>
      </c>
      <c r="J24" s="43">
        <v>10905</v>
      </c>
      <c r="K24" s="87">
        <v>0.026004964909393982</v>
      </c>
      <c r="L24" s="43">
        <v>8370</v>
      </c>
      <c r="M24" s="90">
        <v>0.023414617771051475</v>
      </c>
      <c r="N24" s="78">
        <v>0.30286738351254483</v>
      </c>
    </row>
    <row r="25" spans="1:14" ht="14.25" customHeight="1">
      <c r="A25" s="75">
        <v>15</v>
      </c>
      <c r="B25" s="85" t="s">
        <v>30</v>
      </c>
      <c r="C25" s="45">
        <v>2086</v>
      </c>
      <c r="D25" s="88">
        <v>0.03369352780604416</v>
      </c>
      <c r="E25" s="45">
        <v>936</v>
      </c>
      <c r="F25" s="91">
        <v>0.023847741343728503</v>
      </c>
      <c r="G25" s="79">
        <v>1.2286324786324787</v>
      </c>
      <c r="H25" s="108">
        <v>1382</v>
      </c>
      <c r="I25" s="76">
        <v>0.5094066570188134</v>
      </c>
      <c r="J25" s="45">
        <v>10881</v>
      </c>
      <c r="K25" s="88">
        <v>0.02594773252444896</v>
      </c>
      <c r="L25" s="45">
        <v>9095</v>
      </c>
      <c r="M25" s="91">
        <v>0.02544276566639345</v>
      </c>
      <c r="N25" s="79">
        <v>0.1963716327652556</v>
      </c>
    </row>
    <row r="26" spans="1:14" ht="14.25" customHeight="1">
      <c r="A26" s="73">
        <v>16</v>
      </c>
      <c r="B26" s="83" t="s">
        <v>56</v>
      </c>
      <c r="C26" s="41">
        <v>2605</v>
      </c>
      <c r="D26" s="86">
        <v>0.04207652921128717</v>
      </c>
      <c r="E26" s="41">
        <v>616</v>
      </c>
      <c r="F26" s="89">
        <v>0.015694667380060638</v>
      </c>
      <c r="G26" s="77">
        <v>3.228896103896104</v>
      </c>
      <c r="H26" s="106">
        <v>1157</v>
      </c>
      <c r="I26" s="74">
        <v>1.2515125324114087</v>
      </c>
      <c r="J26" s="41">
        <v>10610</v>
      </c>
      <c r="K26" s="86">
        <v>0.02530148351111143</v>
      </c>
      <c r="L26" s="41">
        <v>7019</v>
      </c>
      <c r="M26" s="89">
        <v>0.01963526907228319</v>
      </c>
      <c r="N26" s="77">
        <v>0.5116113406468157</v>
      </c>
    </row>
    <row r="27" spans="1:14" ht="14.25" customHeight="1">
      <c r="A27" s="72">
        <v>17</v>
      </c>
      <c r="B27" s="84" t="s">
        <v>18</v>
      </c>
      <c r="C27" s="43">
        <v>1533</v>
      </c>
      <c r="D27" s="87">
        <v>0.024761350971555945</v>
      </c>
      <c r="E27" s="43">
        <v>1218</v>
      </c>
      <c r="F27" s="90">
        <v>0.03103263777421081</v>
      </c>
      <c r="G27" s="78">
        <v>0.2586206896551724</v>
      </c>
      <c r="H27" s="107">
        <v>1147</v>
      </c>
      <c r="I27" s="71">
        <v>0.33653007846556227</v>
      </c>
      <c r="J27" s="43">
        <v>9721</v>
      </c>
      <c r="K27" s="87">
        <v>0.023181500585439604</v>
      </c>
      <c r="L27" s="43">
        <v>9717</v>
      </c>
      <c r="M27" s="90">
        <v>0.02718277668832822</v>
      </c>
      <c r="N27" s="78">
        <v>0.000411649686117066</v>
      </c>
    </row>
    <row r="28" spans="1:14" ht="14.25" customHeight="1">
      <c r="A28" s="72">
        <v>18</v>
      </c>
      <c r="B28" s="84" t="s">
        <v>50</v>
      </c>
      <c r="C28" s="43">
        <v>1334</v>
      </c>
      <c r="D28" s="87">
        <v>0.021547059488620762</v>
      </c>
      <c r="E28" s="43">
        <v>955</v>
      </c>
      <c r="F28" s="90">
        <v>0.024331830110321282</v>
      </c>
      <c r="G28" s="78">
        <v>0.3968586387434554</v>
      </c>
      <c r="H28" s="107">
        <v>1023</v>
      </c>
      <c r="I28" s="71">
        <v>0.30400782013685235</v>
      </c>
      <c r="J28" s="43">
        <v>8143</v>
      </c>
      <c r="K28" s="87">
        <v>0.019418471275304463</v>
      </c>
      <c r="L28" s="43">
        <v>7579</v>
      </c>
      <c r="M28" s="90">
        <v>0.02120183848109906</v>
      </c>
      <c r="N28" s="78">
        <v>0.07441614988784795</v>
      </c>
    </row>
    <row r="29" spans="1:14" ht="14.25" customHeight="1">
      <c r="A29" s="72">
        <v>19</v>
      </c>
      <c r="B29" s="84" t="s">
        <v>36</v>
      </c>
      <c r="C29" s="43">
        <v>514</v>
      </c>
      <c r="D29" s="87">
        <v>0.00830224031270695</v>
      </c>
      <c r="E29" s="43">
        <v>386</v>
      </c>
      <c r="F29" s="90">
        <v>0.009834645468674361</v>
      </c>
      <c r="G29" s="78">
        <v>0.3316062176165804</v>
      </c>
      <c r="H29" s="107">
        <v>918</v>
      </c>
      <c r="I29" s="71">
        <v>-0.44008714596949894</v>
      </c>
      <c r="J29" s="43">
        <v>7488</v>
      </c>
      <c r="K29" s="87">
        <v>0.017856504102846595</v>
      </c>
      <c r="L29" s="43">
        <v>6387</v>
      </c>
      <c r="M29" s="90">
        <v>0.017867283596619567</v>
      </c>
      <c r="N29" s="78">
        <v>0.17238139971817756</v>
      </c>
    </row>
    <row r="30" spans="1:14" ht="14.25" customHeight="1">
      <c r="A30" s="75">
        <v>20</v>
      </c>
      <c r="B30" s="85" t="s">
        <v>33</v>
      </c>
      <c r="C30" s="45">
        <v>719</v>
      </c>
      <c r="D30" s="88">
        <v>0.011613445106685404</v>
      </c>
      <c r="E30" s="45">
        <v>765</v>
      </c>
      <c r="F30" s="91">
        <v>0.019490942444393488</v>
      </c>
      <c r="G30" s="79">
        <v>-0.060130718954248374</v>
      </c>
      <c r="H30" s="108">
        <v>734</v>
      </c>
      <c r="I30" s="76">
        <v>-0.02043596730245234</v>
      </c>
      <c r="J30" s="45">
        <v>6484</v>
      </c>
      <c r="K30" s="88">
        <v>0.015462282665979878</v>
      </c>
      <c r="L30" s="45">
        <v>6406</v>
      </c>
      <c r="M30" s="91">
        <v>0.01792043505870439</v>
      </c>
      <c r="N30" s="79">
        <v>0.012176084920387131</v>
      </c>
    </row>
    <row r="31" spans="1:14" ht="14.25" customHeight="1">
      <c r="A31" s="163" t="s">
        <v>53</v>
      </c>
      <c r="B31" s="164"/>
      <c r="C31" s="49">
        <f>SUM(C11:C30)</f>
        <v>56320</v>
      </c>
      <c r="D31" s="4">
        <f>C31/C33</f>
        <v>0.9096929463261779</v>
      </c>
      <c r="E31" s="49">
        <f>SUM(E11:E30)</f>
        <v>36883</v>
      </c>
      <c r="F31" s="4">
        <f>E31/E33</f>
        <v>0.9397182093811307</v>
      </c>
      <c r="G31" s="7">
        <f>C31/E31-1</f>
        <v>0.5269907545481658</v>
      </c>
      <c r="H31" s="49">
        <f>SUM(H11:H30)</f>
        <v>48191</v>
      </c>
      <c r="I31" s="4">
        <f>C31/H31-1</f>
        <v>0.16868294909837944</v>
      </c>
      <c r="J31" s="49">
        <f>SUM(J11:J30)</f>
        <v>390436</v>
      </c>
      <c r="K31" s="4">
        <f>J31/J33</f>
        <v>0.9310659770164281</v>
      </c>
      <c r="L31" s="49">
        <f>SUM(L11:L30)</f>
        <v>335855</v>
      </c>
      <c r="M31" s="4">
        <f>L31/L33</f>
        <v>0.9395360157104532</v>
      </c>
      <c r="N31" s="7">
        <f>J31/L31-1</f>
        <v>0.16251358473150623</v>
      </c>
    </row>
    <row r="32" spans="1:14" ht="14.25" customHeight="1">
      <c r="A32" s="163" t="s">
        <v>12</v>
      </c>
      <c r="B32" s="164"/>
      <c r="C32" s="3">
        <f>C33-SUM(C11:C30)</f>
        <v>5591</v>
      </c>
      <c r="D32" s="4">
        <f>C32/C33</f>
        <v>0.0903070536738221</v>
      </c>
      <c r="E32" s="5">
        <f>E33-SUM(E11:E30)</f>
        <v>2366</v>
      </c>
      <c r="F32" s="6">
        <f>E32/E33</f>
        <v>0.06028179061886927</v>
      </c>
      <c r="G32" s="7">
        <f>C32/E32-1</f>
        <v>1.3630600169061706</v>
      </c>
      <c r="H32" s="5">
        <f>H33-SUM(H11:H30)</f>
        <v>3767</v>
      </c>
      <c r="I32" s="8">
        <f>C32/H32-1</f>
        <v>0.48420493761614014</v>
      </c>
      <c r="J32" s="3">
        <f>J33-SUM(J11:J30)</f>
        <v>28907</v>
      </c>
      <c r="K32" s="4">
        <f>J32/J33</f>
        <v>0.06893402298357192</v>
      </c>
      <c r="L32" s="3">
        <f>L33-SUM(L11:L30)</f>
        <v>21614</v>
      </c>
      <c r="M32" s="4">
        <f>L32/L33</f>
        <v>0.06046398428954679</v>
      </c>
      <c r="N32" s="7">
        <f>J32/L32-1</f>
        <v>0.33742019061719253</v>
      </c>
    </row>
    <row r="33" spans="1:15" ht="14.25" customHeight="1">
      <c r="A33" s="157" t="s">
        <v>13</v>
      </c>
      <c r="B33" s="158"/>
      <c r="C33" s="109">
        <v>61911</v>
      </c>
      <c r="D33" s="99">
        <v>1</v>
      </c>
      <c r="E33" s="109">
        <v>39249</v>
      </c>
      <c r="F33" s="100">
        <v>0.9999999999999994</v>
      </c>
      <c r="G33" s="101">
        <v>0.5773905067645035</v>
      </c>
      <c r="H33" s="110">
        <v>51958</v>
      </c>
      <c r="I33" s="102">
        <v>0.19155856653450853</v>
      </c>
      <c r="J33" s="109">
        <v>419343</v>
      </c>
      <c r="K33" s="99">
        <v>1</v>
      </c>
      <c r="L33" s="109">
        <v>357469</v>
      </c>
      <c r="M33" s="100">
        <v>0.9999999999999997</v>
      </c>
      <c r="N33" s="101">
        <v>0.17308913500191636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300" dxfId="159" operator="lessThan">
      <formula>0</formula>
    </cfRule>
  </conditionalFormatting>
  <conditionalFormatting sqref="G31 N31">
    <cfRule type="cellIs" priority="105" dxfId="159" operator="lessThan">
      <formula>0</formula>
    </cfRule>
  </conditionalFormatting>
  <conditionalFormatting sqref="G11:G15 I11:I15 N11:N15">
    <cfRule type="cellIs" priority="7" dxfId="159" operator="lessThan">
      <formula>0</formula>
    </cfRule>
  </conditionalFormatting>
  <conditionalFormatting sqref="G16:G30 I16:I30 N16:N30">
    <cfRule type="cellIs" priority="6" dxfId="159" operator="lessThan">
      <formula>0</formula>
    </cfRule>
  </conditionalFormatting>
  <conditionalFormatting sqref="C11:D30 F11:I30 K11:K30 M11:N30">
    <cfRule type="cellIs" priority="5" dxfId="162" operator="equal">
      <formula>0</formula>
    </cfRule>
  </conditionalFormatting>
  <conditionalFormatting sqref="E11:E30">
    <cfRule type="cellIs" priority="4" dxfId="162" operator="equal">
      <formula>0</formula>
    </cfRule>
  </conditionalFormatting>
  <conditionalFormatting sqref="J11:J30">
    <cfRule type="cellIs" priority="3" dxfId="162" operator="equal">
      <formula>0</formula>
    </cfRule>
  </conditionalFormatting>
  <conditionalFormatting sqref="L11:L30">
    <cfRule type="cellIs" priority="2" dxfId="162" operator="equal">
      <formula>0</formula>
    </cfRule>
  </conditionalFormatting>
  <conditionalFormatting sqref="N33 I33 G33">
    <cfRule type="cellIs" priority="1" dxfId="15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2018-09-04T11:48:08Z</dcterms:modified>
  <cp:category/>
  <cp:version/>
  <cp:contentType/>
  <cp:contentStatus/>
</cp:coreProperties>
</file>